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BR\STATYSTYKA\08_Podświetlana\2021\"/>
    </mc:Choice>
  </mc:AlternateContent>
  <xr:revisionPtr revIDLastSave="0" documentId="8_{5F84D6E5-4C0A-4E43-A6E3-B62D6C17A0EE}" xr6:coauthVersionLast="46" xr6:coauthVersionMax="46" xr10:uidLastSave="{00000000-0000-0000-0000-000000000000}"/>
  <bookViews>
    <workbookView xWindow="31785" yWindow="2385" windowWidth="21600" windowHeight="11385" tabRatio="782" firstSheet="2" activeTab="2" xr2:uid="{00000000-000D-0000-FFFF-FFFF00000000}"/>
  </bookViews>
  <sheets>
    <sheet name="arkusz techniczny" sheetId="7" state="hidden" r:id="rId1"/>
    <sheet name="makra" sheetId="11" state="hidden" r:id="rId2"/>
    <sheet name="województwo" sheetId="6" r:id="rId3"/>
    <sheet name="powiaty" sheetId="2" r:id="rId4"/>
    <sheet name="stopa w województwach" sheetId="3" r:id="rId5"/>
    <sheet name="zestawienie stopa na powiaty" sheetId="4" r:id="rId6"/>
    <sheet name="wykres województwa" sheetId="9" state="hidden" r:id="rId7"/>
    <sheet name="wykres powiaty" sheetId="10" state="hidden" r:id="rId8"/>
  </sheets>
  <definedNames>
    <definedName name="_xlnm._FilterDatabase" localSheetId="3" hidden="1">powiaty!$CO$1:$CO$726</definedName>
    <definedName name="_xlnm._FilterDatabase" localSheetId="4" hidden="1">'stopa w województwach'!$AT$5:$AT$23</definedName>
    <definedName name="_xlnm._FilterDatabase" localSheetId="2" hidden="1">województwo!$EF$1:$EF$239</definedName>
    <definedName name="_xlnm._FilterDatabase" localSheetId="5" hidden="1">'zestawienie stopa na powiaty'!$1:$27</definedName>
    <definedName name="BOCHNIA">'zestawienie stopa na powiaty'!$BB$4:$BD$4</definedName>
    <definedName name="BOCHNIA_1">'zestawienie stopa na powiaty'!$BB$4</definedName>
    <definedName name="BOCHNIA_2">'zestawienie stopa na powiaty'!$BC$4</definedName>
    <definedName name="BOCHNIA_3">'zestawienie stopa na powiaty'!$BD$4</definedName>
    <definedName name="BOCHNIA_4">'zestawienie stopa na powiaty'!$BE$4</definedName>
    <definedName name="BOCHNIA_I">'zestawienie stopa na powiaty'!$BB$4</definedName>
    <definedName name="BOCHNIA_II">'zestawienie stopa na powiaty'!$BC$4</definedName>
    <definedName name="BOCHNIA_III">'zestawienie stopa na powiaty'!$BD$4</definedName>
    <definedName name="BOCHNIA_IV">'zestawienie stopa na powiaty'!$BE$4</definedName>
    <definedName name="BRZESKO">'zestawienie stopa na powiaty'!$BB$5:$BD$5</definedName>
    <definedName name="CHRZANÓW">'zestawienie stopa na powiaty'!$BB$6:$BD$6</definedName>
    <definedName name="DĄBROWA_TARNOWSKA">'zestawienie stopa na powiaty'!$BB$7:$BD$7</definedName>
    <definedName name="GORLICE">'zestawienie stopa na powiaty'!$BB$8:$BD$8</definedName>
    <definedName name="GUP_KRAKÓW">'zestawienie stopa na powiaty'!$BB$10:$BD$10</definedName>
    <definedName name="I">'zestawienie stopa na powiaty'!$BB$4:$BB$27</definedName>
    <definedName name="II">'zestawienie stopa na powiaty'!$BC$4:$BC$27</definedName>
    <definedName name="III">'zestawienie stopa na powiaty'!$BD$4:$BD$27</definedName>
    <definedName name="LIMANOWA">'zestawienie stopa na powiaty'!$BB$11:$BD$11</definedName>
    <definedName name="MIECHÓW">'zestawienie stopa na powiaty'!$BB$12:$BD$12</definedName>
    <definedName name="MYŚLENICE">'zestawienie stopa na powiaty'!$BB$13:$BD$13</definedName>
    <definedName name="NOWY_SĄCZ_miasto">'zestawienie stopa na powiaty'!$BB$16:$BD$16</definedName>
    <definedName name="NOWY_SĄCZ_powiat">'zestawienie stopa na powiaty'!$BB$14:$BD$14</definedName>
    <definedName name="NOWY_TARG">'zestawienie stopa na powiaty'!$BB$15:$BD$15</definedName>
    <definedName name="_xlnm.Print_Area" localSheetId="3">powiaty!$M$1:$BX$726</definedName>
    <definedName name="OLKUSZ">'zestawienie stopa na powiaty'!$BB$17:$BD$17</definedName>
    <definedName name="OŚWIĘCIM">'zestawienie stopa na powiaty'!$BB$18:$BD$18</definedName>
    <definedName name="POLSKA">'zestawienie stopa na powiaty'!$BB$27:$BD$27</definedName>
    <definedName name="PROSZOWICE">'zestawienie stopa na powiaty'!$BB$19:$BD$19</definedName>
    <definedName name="SUCHA_BESKIDZKA">'zestawienie stopa na powiaty'!$BB$20:$BD$20</definedName>
    <definedName name="TARNÓW_miasto">'zestawienie stopa na powiaty'!$BB$22:$BD$22</definedName>
    <definedName name="TARNÓW_powiat">'zestawienie stopa na powiaty'!$BB$21:$BD$21</definedName>
    <definedName name="_xlnm.Print_Titles" localSheetId="3">powiaty!$2:$2</definedName>
    <definedName name="_xlnm.Print_Titles" localSheetId="2">województwo!$A:$C,województwo!$4:$4</definedName>
    <definedName name="UPP_KRAKÓW">'zestawienie stopa na powiaty'!$BB$9:$BD$9</definedName>
    <definedName name="WADOWICE">'zestawienie stopa na powiaty'!$BB$24:$BD$24</definedName>
    <definedName name="WIELICZKA">'zestawienie stopa na powiaty'!$BB$25:$BD$25</definedName>
    <definedName name="WOJEWÓDZTWO">'zestawienie stopa na powiaty'!$BB$26:$BD$26</definedName>
    <definedName name="ZAKOPANE">'zestawienie stopa na powiaty'!$BB$23:$BD$23</definedName>
  </definedNames>
  <calcPr calcId="181029"/>
</workbook>
</file>

<file path=xl/calcChain.xml><?xml version="1.0" encoding="utf-8"?>
<calcChain xmlns="http://schemas.openxmlformats.org/spreadsheetml/2006/main">
  <c r="FP8" i="6" l="1"/>
  <c r="B60" i="7" s="1"/>
  <c r="I61" i="7"/>
  <c r="H61" i="7"/>
  <c r="G61" i="7"/>
  <c r="E61" i="7"/>
  <c r="D61" i="7"/>
  <c r="C61" i="7"/>
  <c r="B61" i="7"/>
  <c r="C60" i="7"/>
  <c r="I697" i="2"/>
  <c r="H697" i="2"/>
  <c r="G697" i="2"/>
  <c r="F697" i="2"/>
  <c r="E697" i="2"/>
  <c r="D697" i="2"/>
  <c r="C697" i="2"/>
  <c r="B697" i="2"/>
  <c r="A697" i="2"/>
  <c r="I679" i="2"/>
  <c r="H679" i="2"/>
  <c r="G679" i="2"/>
  <c r="F679" i="2"/>
  <c r="E679" i="2"/>
  <c r="D679" i="2"/>
  <c r="C679" i="2"/>
  <c r="B679" i="2"/>
  <c r="A679" i="2"/>
  <c r="L676" i="2"/>
  <c r="K676" i="2"/>
  <c r="J676" i="2"/>
  <c r="H676" i="2"/>
  <c r="G676" i="2"/>
  <c r="F676" i="2"/>
  <c r="E676" i="2"/>
  <c r="C676" i="2"/>
  <c r="I667" i="2"/>
  <c r="H667" i="2"/>
  <c r="G667" i="2"/>
  <c r="F667" i="2"/>
  <c r="E667" i="2"/>
  <c r="D667" i="2"/>
  <c r="C667" i="2"/>
  <c r="B667" i="2"/>
  <c r="A667" i="2"/>
  <c r="I649" i="2"/>
  <c r="H649" i="2"/>
  <c r="G649" i="2"/>
  <c r="F649" i="2"/>
  <c r="E649" i="2"/>
  <c r="D649" i="2"/>
  <c r="C649" i="2"/>
  <c r="B649" i="2"/>
  <c r="A649" i="2"/>
  <c r="L646" i="2"/>
  <c r="K646" i="2"/>
  <c r="J646" i="2"/>
  <c r="H646" i="2"/>
  <c r="G646" i="2"/>
  <c r="F646" i="2"/>
  <c r="E646" i="2"/>
  <c r="C646" i="2"/>
  <c r="I637" i="2"/>
  <c r="H637" i="2"/>
  <c r="G637" i="2"/>
  <c r="F637" i="2"/>
  <c r="E637" i="2"/>
  <c r="D637" i="2"/>
  <c r="C637" i="2"/>
  <c r="B637" i="2"/>
  <c r="A637" i="2"/>
  <c r="I619" i="2"/>
  <c r="H619" i="2"/>
  <c r="G619" i="2"/>
  <c r="F619" i="2"/>
  <c r="E619" i="2"/>
  <c r="D619" i="2"/>
  <c r="C619" i="2"/>
  <c r="B619" i="2"/>
  <c r="A619" i="2"/>
  <c r="L616" i="2"/>
  <c r="K616" i="2"/>
  <c r="J616" i="2"/>
  <c r="H616" i="2"/>
  <c r="G616" i="2"/>
  <c r="F616" i="2"/>
  <c r="E616" i="2"/>
  <c r="C616" i="2"/>
  <c r="I607" i="2"/>
  <c r="H607" i="2"/>
  <c r="G607" i="2"/>
  <c r="F607" i="2"/>
  <c r="E607" i="2"/>
  <c r="D607" i="2"/>
  <c r="C607" i="2"/>
  <c r="B607" i="2"/>
  <c r="A607" i="2"/>
  <c r="I589" i="2"/>
  <c r="H589" i="2"/>
  <c r="G589" i="2"/>
  <c r="F589" i="2"/>
  <c r="E589" i="2"/>
  <c r="D589" i="2"/>
  <c r="C589" i="2"/>
  <c r="B589" i="2"/>
  <c r="A589" i="2"/>
  <c r="L586" i="2"/>
  <c r="K586" i="2"/>
  <c r="J586" i="2"/>
  <c r="H586" i="2"/>
  <c r="G586" i="2"/>
  <c r="F586" i="2"/>
  <c r="E586" i="2"/>
  <c r="C586" i="2"/>
  <c r="I577" i="2"/>
  <c r="H577" i="2"/>
  <c r="G577" i="2"/>
  <c r="F577" i="2"/>
  <c r="E577" i="2"/>
  <c r="D577" i="2"/>
  <c r="C577" i="2"/>
  <c r="B577" i="2"/>
  <c r="A577" i="2"/>
  <c r="I559" i="2"/>
  <c r="H559" i="2"/>
  <c r="G559" i="2"/>
  <c r="F559" i="2"/>
  <c r="E559" i="2"/>
  <c r="D559" i="2"/>
  <c r="C559" i="2"/>
  <c r="B559" i="2"/>
  <c r="A559" i="2"/>
  <c r="L556" i="2"/>
  <c r="K556" i="2"/>
  <c r="J556" i="2"/>
  <c r="H556" i="2"/>
  <c r="G556" i="2"/>
  <c r="F556" i="2"/>
  <c r="E556" i="2"/>
  <c r="C556" i="2"/>
  <c r="I526" i="2"/>
  <c r="H526" i="2"/>
  <c r="G526" i="2"/>
  <c r="F526" i="2"/>
  <c r="E526" i="2"/>
  <c r="D526" i="2"/>
  <c r="C526" i="2"/>
  <c r="B526" i="2"/>
  <c r="A526" i="2"/>
  <c r="I508" i="2"/>
  <c r="H508" i="2"/>
  <c r="G508" i="2"/>
  <c r="F508" i="2"/>
  <c r="E508" i="2"/>
  <c r="D508" i="2"/>
  <c r="C508" i="2"/>
  <c r="B508" i="2"/>
  <c r="A508" i="2"/>
  <c r="L505" i="2"/>
  <c r="K505" i="2"/>
  <c r="J505" i="2"/>
  <c r="H505" i="2"/>
  <c r="G505" i="2"/>
  <c r="F505" i="2"/>
  <c r="E505" i="2"/>
  <c r="C505" i="2"/>
  <c r="I496" i="2"/>
  <c r="H496" i="2"/>
  <c r="G496" i="2"/>
  <c r="F496" i="2"/>
  <c r="E496" i="2"/>
  <c r="D496" i="2"/>
  <c r="C496" i="2"/>
  <c r="B496" i="2"/>
  <c r="A496" i="2"/>
  <c r="I478" i="2"/>
  <c r="H478" i="2"/>
  <c r="G478" i="2"/>
  <c r="F478" i="2"/>
  <c r="E478" i="2"/>
  <c r="D478" i="2"/>
  <c r="C478" i="2"/>
  <c r="B478" i="2"/>
  <c r="A478" i="2"/>
  <c r="L475" i="2"/>
  <c r="K475" i="2"/>
  <c r="J475" i="2"/>
  <c r="H475" i="2"/>
  <c r="G475" i="2"/>
  <c r="F475" i="2"/>
  <c r="E475" i="2"/>
  <c r="C475" i="2"/>
  <c r="I466" i="2"/>
  <c r="H466" i="2"/>
  <c r="G466" i="2"/>
  <c r="F466" i="2"/>
  <c r="E466" i="2"/>
  <c r="D466" i="2"/>
  <c r="C466" i="2"/>
  <c r="B466" i="2"/>
  <c r="A466" i="2"/>
  <c r="I448" i="2"/>
  <c r="H448" i="2"/>
  <c r="G448" i="2"/>
  <c r="F448" i="2"/>
  <c r="E448" i="2"/>
  <c r="D448" i="2"/>
  <c r="C448" i="2"/>
  <c r="B448" i="2"/>
  <c r="A448" i="2"/>
  <c r="L445" i="2"/>
  <c r="K445" i="2"/>
  <c r="J445" i="2"/>
  <c r="H445" i="2"/>
  <c r="G445" i="2"/>
  <c r="F445" i="2"/>
  <c r="E445" i="2"/>
  <c r="C445" i="2"/>
  <c r="I436" i="2"/>
  <c r="H436" i="2"/>
  <c r="G436" i="2"/>
  <c r="F436" i="2"/>
  <c r="E436" i="2"/>
  <c r="D436" i="2"/>
  <c r="C436" i="2"/>
  <c r="B436" i="2"/>
  <c r="A436" i="2"/>
  <c r="I418" i="2"/>
  <c r="H418" i="2"/>
  <c r="G418" i="2"/>
  <c r="F418" i="2"/>
  <c r="E418" i="2"/>
  <c r="D418" i="2"/>
  <c r="C418" i="2"/>
  <c r="B418" i="2"/>
  <c r="A418" i="2"/>
  <c r="L415" i="2"/>
  <c r="K415" i="2"/>
  <c r="J415" i="2"/>
  <c r="H415" i="2"/>
  <c r="G415" i="2"/>
  <c r="F415" i="2"/>
  <c r="E415" i="2"/>
  <c r="C415" i="2"/>
  <c r="I406" i="2"/>
  <c r="H406" i="2"/>
  <c r="G406" i="2"/>
  <c r="F406" i="2"/>
  <c r="E406" i="2"/>
  <c r="D406" i="2"/>
  <c r="C406" i="2"/>
  <c r="B406" i="2"/>
  <c r="A406" i="2"/>
  <c r="I388" i="2"/>
  <c r="H388" i="2"/>
  <c r="G388" i="2"/>
  <c r="F388" i="2"/>
  <c r="E388" i="2"/>
  <c r="D388" i="2"/>
  <c r="C388" i="2"/>
  <c r="B388" i="2"/>
  <c r="A388" i="2"/>
  <c r="L385" i="2"/>
  <c r="K385" i="2"/>
  <c r="J385" i="2"/>
  <c r="H385" i="2"/>
  <c r="G385" i="2"/>
  <c r="F385" i="2"/>
  <c r="E385" i="2"/>
  <c r="C385" i="2"/>
  <c r="I376" i="2"/>
  <c r="H376" i="2"/>
  <c r="G376" i="2"/>
  <c r="F376" i="2"/>
  <c r="E376" i="2"/>
  <c r="D376" i="2"/>
  <c r="C376" i="2"/>
  <c r="B376" i="2"/>
  <c r="A376" i="2"/>
  <c r="I358" i="2"/>
  <c r="H358" i="2"/>
  <c r="G358" i="2"/>
  <c r="F358" i="2"/>
  <c r="E358" i="2"/>
  <c r="D358" i="2"/>
  <c r="C358" i="2"/>
  <c r="B358" i="2"/>
  <c r="A358" i="2"/>
  <c r="L355" i="2"/>
  <c r="K355" i="2"/>
  <c r="J355" i="2"/>
  <c r="H355" i="2"/>
  <c r="G355" i="2"/>
  <c r="F355" i="2"/>
  <c r="E355" i="2"/>
  <c r="C355" i="2"/>
  <c r="I346" i="2"/>
  <c r="H346" i="2"/>
  <c r="G346" i="2"/>
  <c r="F346" i="2"/>
  <c r="E346" i="2"/>
  <c r="D346" i="2"/>
  <c r="C346" i="2"/>
  <c r="B346" i="2"/>
  <c r="A346" i="2"/>
  <c r="I328" i="2"/>
  <c r="H328" i="2"/>
  <c r="G328" i="2"/>
  <c r="F328" i="2"/>
  <c r="E328" i="2"/>
  <c r="D328" i="2"/>
  <c r="C328" i="2"/>
  <c r="B328" i="2"/>
  <c r="A328" i="2"/>
  <c r="L325" i="2"/>
  <c r="K325" i="2"/>
  <c r="J325" i="2"/>
  <c r="H325" i="2"/>
  <c r="G325" i="2"/>
  <c r="F325" i="2"/>
  <c r="E325" i="2"/>
  <c r="C325" i="2"/>
  <c r="I295" i="2"/>
  <c r="H295" i="2"/>
  <c r="G295" i="2"/>
  <c r="F295" i="2"/>
  <c r="E295" i="2"/>
  <c r="D295" i="2"/>
  <c r="C295" i="2"/>
  <c r="B295" i="2"/>
  <c r="A295" i="2"/>
  <c r="I277" i="2"/>
  <c r="H277" i="2"/>
  <c r="G277" i="2"/>
  <c r="F277" i="2"/>
  <c r="E277" i="2"/>
  <c r="D277" i="2"/>
  <c r="C277" i="2"/>
  <c r="B277" i="2"/>
  <c r="A277" i="2"/>
  <c r="L274" i="2"/>
  <c r="K274" i="2"/>
  <c r="J274" i="2"/>
  <c r="H274" i="2"/>
  <c r="G274" i="2"/>
  <c r="F274" i="2"/>
  <c r="E274" i="2"/>
  <c r="C274" i="2"/>
  <c r="I265" i="2"/>
  <c r="H265" i="2"/>
  <c r="G265" i="2"/>
  <c r="F265" i="2"/>
  <c r="E265" i="2"/>
  <c r="D265" i="2"/>
  <c r="C265" i="2"/>
  <c r="B265" i="2"/>
  <c r="A265" i="2"/>
  <c r="I247" i="2"/>
  <c r="H247" i="2"/>
  <c r="G247" i="2"/>
  <c r="F247" i="2"/>
  <c r="E247" i="2"/>
  <c r="D247" i="2"/>
  <c r="C247" i="2"/>
  <c r="B247" i="2"/>
  <c r="A247" i="2"/>
  <c r="L244" i="2"/>
  <c r="K244" i="2"/>
  <c r="J244" i="2"/>
  <c r="H244" i="2"/>
  <c r="G244" i="2"/>
  <c r="F244" i="2"/>
  <c r="E244" i="2"/>
  <c r="C244" i="2"/>
  <c r="I235" i="2"/>
  <c r="H235" i="2"/>
  <c r="G235" i="2"/>
  <c r="F235" i="2"/>
  <c r="E235" i="2"/>
  <c r="D235" i="2"/>
  <c r="C235" i="2"/>
  <c r="B235" i="2"/>
  <c r="A235" i="2"/>
  <c r="I217" i="2"/>
  <c r="H217" i="2"/>
  <c r="G217" i="2"/>
  <c r="F217" i="2"/>
  <c r="E217" i="2"/>
  <c r="D217" i="2"/>
  <c r="C217" i="2"/>
  <c r="B217" i="2"/>
  <c r="A217" i="2"/>
  <c r="L214" i="2"/>
  <c r="K214" i="2"/>
  <c r="J214" i="2"/>
  <c r="H214" i="2"/>
  <c r="G214" i="2"/>
  <c r="F214" i="2"/>
  <c r="E214" i="2"/>
  <c r="C214" i="2"/>
  <c r="I205" i="2"/>
  <c r="H205" i="2"/>
  <c r="G205" i="2"/>
  <c r="F205" i="2"/>
  <c r="E205" i="2"/>
  <c r="D205" i="2"/>
  <c r="C205" i="2"/>
  <c r="B205" i="2"/>
  <c r="A205" i="2"/>
  <c r="I187" i="2"/>
  <c r="H187" i="2"/>
  <c r="G187" i="2"/>
  <c r="F187" i="2"/>
  <c r="E187" i="2"/>
  <c r="D187" i="2"/>
  <c r="C187" i="2"/>
  <c r="B187" i="2"/>
  <c r="A187" i="2"/>
  <c r="L184" i="2"/>
  <c r="K184" i="2"/>
  <c r="J184" i="2"/>
  <c r="H184" i="2"/>
  <c r="G184" i="2"/>
  <c r="F184" i="2"/>
  <c r="E184" i="2"/>
  <c r="C184" i="2"/>
  <c r="I175" i="2"/>
  <c r="H175" i="2"/>
  <c r="G175" i="2"/>
  <c r="F175" i="2"/>
  <c r="E175" i="2"/>
  <c r="D175" i="2"/>
  <c r="C175" i="2"/>
  <c r="B175" i="2"/>
  <c r="A175" i="2"/>
  <c r="I157" i="2"/>
  <c r="H157" i="2"/>
  <c r="G157" i="2"/>
  <c r="F157" i="2"/>
  <c r="E157" i="2"/>
  <c r="D157" i="2"/>
  <c r="C157" i="2"/>
  <c r="B157" i="2"/>
  <c r="A157" i="2"/>
  <c r="L154" i="2"/>
  <c r="K154" i="2"/>
  <c r="J154" i="2"/>
  <c r="H154" i="2"/>
  <c r="G154" i="2"/>
  <c r="F154" i="2"/>
  <c r="E154" i="2"/>
  <c r="C154" i="2"/>
  <c r="I145" i="2"/>
  <c r="H145" i="2"/>
  <c r="G145" i="2"/>
  <c r="F145" i="2"/>
  <c r="E145" i="2"/>
  <c r="D145" i="2"/>
  <c r="C145" i="2"/>
  <c r="B145" i="2"/>
  <c r="A145" i="2"/>
  <c r="I127" i="2"/>
  <c r="H127" i="2"/>
  <c r="G127" i="2"/>
  <c r="F127" i="2"/>
  <c r="E127" i="2"/>
  <c r="D127" i="2"/>
  <c r="C127" i="2"/>
  <c r="B127" i="2"/>
  <c r="A127" i="2"/>
  <c r="L124" i="2"/>
  <c r="K124" i="2"/>
  <c r="J124" i="2"/>
  <c r="H124" i="2"/>
  <c r="G124" i="2"/>
  <c r="F124" i="2"/>
  <c r="E124" i="2"/>
  <c r="C124" i="2"/>
  <c r="I115" i="2"/>
  <c r="H115" i="2"/>
  <c r="G115" i="2"/>
  <c r="F115" i="2"/>
  <c r="E115" i="2"/>
  <c r="D115" i="2"/>
  <c r="C115" i="2"/>
  <c r="B115" i="2"/>
  <c r="A115" i="2"/>
  <c r="I97" i="2"/>
  <c r="H97" i="2"/>
  <c r="G97" i="2"/>
  <c r="F97" i="2"/>
  <c r="E97" i="2"/>
  <c r="D97" i="2"/>
  <c r="C97" i="2"/>
  <c r="B97" i="2"/>
  <c r="A97" i="2"/>
  <c r="L94" i="2"/>
  <c r="K94" i="2"/>
  <c r="J94" i="2"/>
  <c r="H94" i="2"/>
  <c r="G94" i="2"/>
  <c r="F94" i="2"/>
  <c r="E94" i="2"/>
  <c r="C94" i="2"/>
  <c r="I85" i="2"/>
  <c r="H85" i="2"/>
  <c r="G85" i="2"/>
  <c r="F85" i="2"/>
  <c r="E85" i="2"/>
  <c r="D85" i="2"/>
  <c r="C85" i="2"/>
  <c r="B85" i="2"/>
  <c r="A85" i="2"/>
  <c r="I67" i="2"/>
  <c r="H67" i="2"/>
  <c r="G67" i="2"/>
  <c r="F67" i="2"/>
  <c r="E67" i="2"/>
  <c r="D67" i="2"/>
  <c r="C67" i="2"/>
  <c r="B67" i="2"/>
  <c r="A67" i="2"/>
  <c r="L64" i="2"/>
  <c r="K64" i="2"/>
  <c r="J64" i="2"/>
  <c r="H64" i="2"/>
  <c r="G64" i="2"/>
  <c r="F64" i="2"/>
  <c r="E64" i="2"/>
  <c r="C64" i="2"/>
  <c r="I55" i="2"/>
  <c r="H55" i="2"/>
  <c r="G55" i="2"/>
  <c r="F55" i="2"/>
  <c r="E55" i="2"/>
  <c r="D55" i="2"/>
  <c r="C55" i="2"/>
  <c r="B55" i="2"/>
  <c r="A55" i="2"/>
  <c r="I37" i="2"/>
  <c r="H37" i="2"/>
  <c r="G37" i="2"/>
  <c r="F37" i="2"/>
  <c r="E37" i="2"/>
  <c r="D37" i="2"/>
  <c r="C37" i="2"/>
  <c r="B37" i="2"/>
  <c r="A37" i="2"/>
  <c r="L34" i="2"/>
  <c r="K34" i="2"/>
  <c r="J34" i="2"/>
  <c r="H34" i="2"/>
  <c r="G34" i="2"/>
  <c r="F34" i="2"/>
  <c r="E34" i="2"/>
  <c r="C34" i="2"/>
  <c r="I25" i="2"/>
  <c r="H25" i="2"/>
  <c r="G25" i="2"/>
  <c r="F25" i="2"/>
  <c r="E25" i="2"/>
  <c r="D25" i="2"/>
  <c r="C25" i="2"/>
  <c r="B25" i="2"/>
  <c r="A25" i="2"/>
  <c r="I7" i="2"/>
  <c r="H7" i="2"/>
  <c r="G7" i="2"/>
  <c r="F7" i="2"/>
  <c r="E7" i="2"/>
  <c r="D7" i="2"/>
  <c r="C7" i="2"/>
  <c r="B7" i="2"/>
  <c r="A7" i="2"/>
  <c r="L4" i="2"/>
  <c r="K4" i="2"/>
  <c r="J4" i="2"/>
  <c r="H4" i="2"/>
  <c r="G4" i="2"/>
  <c r="F4" i="2"/>
  <c r="E4" i="2"/>
  <c r="C4" i="2"/>
  <c r="A1" i="2"/>
  <c r="DV678" i="2"/>
  <c r="DV677" i="2"/>
  <c r="DV648" i="2"/>
  <c r="DV647" i="2"/>
  <c r="DV618" i="2"/>
  <c r="DV617" i="2"/>
  <c r="DV588" i="2"/>
  <c r="DV587" i="2"/>
  <c r="DV558" i="2"/>
  <c r="DV557" i="2"/>
  <c r="DV507" i="2"/>
  <c r="DV506" i="2"/>
  <c r="DV477" i="2"/>
  <c r="DV476" i="2"/>
  <c r="DV447" i="2"/>
  <c r="DV446" i="2"/>
  <c r="DV417" i="2"/>
  <c r="DV416" i="2"/>
  <c r="DV387" i="2"/>
  <c r="DV386" i="2"/>
  <c r="DV357" i="2"/>
  <c r="DV356" i="2"/>
  <c r="DV327" i="2"/>
  <c r="DV326" i="2"/>
  <c r="DV276" i="2"/>
  <c r="DV275" i="2"/>
  <c r="DV246" i="2"/>
  <c r="DV245" i="2"/>
  <c r="DV216" i="2"/>
  <c r="DV215" i="2"/>
  <c r="DV186" i="2"/>
  <c r="DV185" i="2"/>
  <c r="DV156" i="2"/>
  <c r="DV155" i="2"/>
  <c r="DV126" i="2"/>
  <c r="DV125" i="2"/>
  <c r="DV96" i="2"/>
  <c r="DV95" i="2"/>
  <c r="DV66" i="2"/>
  <c r="DV65" i="2"/>
  <c r="DV36" i="2"/>
  <c r="DV35" i="2"/>
  <c r="DV6" i="2"/>
  <c r="DV5" i="2"/>
  <c r="T2" i="7"/>
  <c r="S1" i="7" s="1"/>
  <c r="FP122" i="6"/>
  <c r="FP119" i="6"/>
  <c r="FP116" i="6"/>
  <c r="FP113" i="6"/>
  <c r="FP110" i="6"/>
  <c r="FP107" i="6"/>
  <c r="FP104" i="6"/>
  <c r="FP101" i="6"/>
  <c r="FP98" i="6"/>
  <c r="FP95" i="6"/>
  <c r="FP92" i="6"/>
  <c r="FP89" i="6"/>
  <c r="FP86" i="6"/>
  <c r="FP83" i="6"/>
  <c r="FP80" i="6"/>
  <c r="FP77" i="6"/>
  <c r="FP74" i="6"/>
  <c r="FP71" i="6"/>
  <c r="FP68" i="6"/>
  <c r="FP65" i="6"/>
  <c r="FP62" i="6"/>
  <c r="FP48" i="6"/>
  <c r="FP45" i="6"/>
  <c r="FP42" i="6"/>
  <c r="FP39" i="6"/>
  <c r="FP36" i="6"/>
  <c r="FP33" i="6"/>
  <c r="FP30" i="6"/>
  <c r="FP27" i="6"/>
  <c r="FP25" i="6"/>
  <c r="FP22" i="6"/>
  <c r="FP19" i="6"/>
  <c r="FP16" i="6"/>
  <c r="FP13" i="6"/>
  <c r="FP11" i="6"/>
  <c r="CN21" i="3" l="1"/>
  <c r="CN20" i="3"/>
  <c r="CN19" i="3"/>
  <c r="CN18" i="3"/>
  <c r="CN17" i="3"/>
  <c r="CN16" i="3"/>
  <c r="CN15" i="3"/>
  <c r="CN14" i="3"/>
  <c r="CN13" i="3"/>
  <c r="CN12" i="3"/>
  <c r="CN11" i="3"/>
  <c r="CN10" i="3"/>
  <c r="CN9" i="3"/>
  <c r="CN8" i="3"/>
  <c r="CN7" i="3"/>
  <c r="CN6" i="3"/>
  <c r="CN4" i="3"/>
  <c r="IX25" i="4"/>
  <c r="IX24" i="4"/>
  <c r="IX23" i="4"/>
  <c r="IX22" i="4"/>
  <c r="IX21" i="4"/>
  <c r="IX20" i="4"/>
  <c r="IX19" i="4"/>
  <c r="IX18" i="4"/>
  <c r="IX17" i="4"/>
  <c r="IX16" i="4"/>
  <c r="IX15" i="4"/>
  <c r="IX14" i="4"/>
  <c r="IX13" i="4"/>
  <c r="IX12" i="4"/>
  <c r="IX11" i="4"/>
  <c r="IX10" i="4"/>
  <c r="IX9" i="4"/>
  <c r="IX8" i="4"/>
  <c r="IX7" i="4"/>
  <c r="IX6" i="4"/>
  <c r="IX5" i="4"/>
  <c r="IX4" i="4"/>
  <c r="IW27" i="4"/>
  <c r="IW26" i="4"/>
  <c r="IW30" i="4"/>
  <c r="IW29" i="4"/>
  <c r="FP6" i="6"/>
  <c r="CJ23" i="3"/>
  <c r="CJ22" i="3"/>
  <c r="DU5" i="2"/>
  <c r="DU6" i="2"/>
  <c r="S9" i="7"/>
  <c r="S30" i="7"/>
  <c r="S29" i="7"/>
  <c r="S28" i="7"/>
  <c r="S27" i="7"/>
  <c r="S26" i="7"/>
  <c r="S25" i="7"/>
  <c r="S24" i="7"/>
  <c r="S23" i="7"/>
  <c r="S12" i="7"/>
  <c r="S11" i="7"/>
  <c r="S10" i="7"/>
  <c r="S8" i="7"/>
  <c r="S7" i="7"/>
  <c r="S6" i="7"/>
  <c r="S5" i="7"/>
  <c r="S2" i="7"/>
  <c r="I83" i="7"/>
  <c r="G83" i="7"/>
  <c r="I82" i="7"/>
  <c r="H82" i="7"/>
  <c r="G82" i="7"/>
  <c r="I81" i="7"/>
  <c r="H81" i="7"/>
  <c r="G81" i="7"/>
  <c r="G80" i="7"/>
  <c r="H80" i="7"/>
  <c r="G79" i="7"/>
  <c r="H78" i="7"/>
  <c r="G78" i="7"/>
  <c r="I77" i="7"/>
  <c r="H77" i="7"/>
  <c r="G77" i="7"/>
  <c r="I76" i="7"/>
  <c r="H76" i="7"/>
  <c r="G76" i="7"/>
  <c r="H75" i="7"/>
  <c r="G75" i="7"/>
  <c r="H74" i="7"/>
  <c r="G74" i="7"/>
  <c r="I73" i="7"/>
  <c r="H73" i="7"/>
  <c r="G73" i="7"/>
  <c r="H72" i="7"/>
  <c r="I72" i="7"/>
  <c r="I71" i="7"/>
  <c r="G71" i="7"/>
  <c r="H70" i="7"/>
  <c r="G70" i="7"/>
  <c r="I69" i="7"/>
  <c r="H69" i="7"/>
  <c r="G69" i="7"/>
  <c r="I68" i="7"/>
  <c r="H68" i="7"/>
  <c r="G68" i="7"/>
  <c r="G67" i="7"/>
  <c r="I66" i="7"/>
  <c r="H66" i="7"/>
  <c r="G66" i="7"/>
  <c r="I65" i="7"/>
  <c r="G65" i="7"/>
  <c r="I64" i="7"/>
  <c r="H64" i="7"/>
  <c r="I63" i="7"/>
  <c r="H63" i="7"/>
  <c r="G63" i="7"/>
  <c r="I62" i="7"/>
  <c r="G62" i="7"/>
  <c r="H62" i="7"/>
  <c r="I80" i="7"/>
  <c r="I79" i="7"/>
  <c r="I78" i="7"/>
  <c r="I75" i="7"/>
  <c r="I74" i="7"/>
  <c r="I70" i="7"/>
  <c r="I67" i="7"/>
  <c r="H83" i="7"/>
  <c r="H79" i="7"/>
  <c r="H71" i="7"/>
  <c r="H67" i="7"/>
  <c r="H65" i="7"/>
  <c r="G72" i="7"/>
  <c r="G64" i="7"/>
  <c r="FO92" i="6"/>
  <c r="FO45" i="6"/>
  <c r="FO42" i="6"/>
  <c r="FO39" i="6"/>
  <c r="FO36" i="6"/>
  <c r="FO33" i="6"/>
  <c r="FO30" i="6"/>
  <c r="FO25" i="6"/>
  <c r="FO22" i="6"/>
  <c r="FO19" i="6"/>
  <c r="FO16" i="6"/>
  <c r="FO13" i="6"/>
  <c r="FO11" i="6"/>
  <c r="FO8" i="6"/>
  <c r="FO6" i="6"/>
  <c r="DU678" i="2"/>
  <c r="DU677" i="2"/>
  <c r="DU648" i="2"/>
  <c r="DU647" i="2"/>
  <c r="DU618" i="2"/>
  <c r="DU617" i="2"/>
  <c r="DU588" i="2"/>
  <c r="DU587" i="2"/>
  <c r="DU558" i="2"/>
  <c r="DU557" i="2"/>
  <c r="DU507" i="2"/>
  <c r="DU506" i="2"/>
  <c r="DU477" i="2"/>
  <c r="DU476" i="2"/>
  <c r="DU447" i="2"/>
  <c r="DU446" i="2"/>
  <c r="DU417" i="2"/>
  <c r="DU416" i="2"/>
  <c r="DU387" i="2"/>
  <c r="DU386" i="2"/>
  <c r="DU357" i="2"/>
  <c r="DU356" i="2"/>
  <c r="DU327" i="2"/>
  <c r="DU326" i="2"/>
  <c r="DU276" i="2"/>
  <c r="DU275" i="2"/>
  <c r="DU246" i="2"/>
  <c r="DU245" i="2"/>
  <c r="DU216" i="2"/>
  <c r="DU215" i="2"/>
  <c r="DU186" i="2"/>
  <c r="DU185" i="2"/>
  <c r="DU156" i="2"/>
  <c r="DU155" i="2"/>
  <c r="DU126" i="2"/>
  <c r="DU125" i="2"/>
  <c r="DU96" i="2"/>
  <c r="DU95" i="2"/>
  <c r="DU66" i="2"/>
  <c r="DU65" i="2"/>
  <c r="DU36" i="2"/>
  <c r="DU35" i="2"/>
  <c r="V113" i="7"/>
  <c r="V110" i="7"/>
  <c r="V49" i="7"/>
  <c r="V46" i="7"/>
  <c r="V51" i="7"/>
  <c r="V43" i="7"/>
  <c r="V41" i="7"/>
  <c r="V39" i="7"/>
  <c r="V18" i="7"/>
  <c r="V10" i="7"/>
  <c r="V36" i="7"/>
  <c r="V33" i="7"/>
  <c r="V30" i="7"/>
  <c r="V27" i="7"/>
  <c r="V24" i="7"/>
  <c r="V21" i="7"/>
  <c r="V16" i="7"/>
  <c r="V7" i="7"/>
  <c r="V2" i="7"/>
  <c r="V13" i="7" s="1"/>
  <c r="IV30" i="4" l="1"/>
  <c r="IV29" i="4"/>
  <c r="IV27" i="4"/>
  <c r="IV26" i="4"/>
  <c r="CI23" i="3"/>
  <c r="CI22" i="3"/>
  <c r="DT678" i="2"/>
  <c r="DT648" i="2"/>
  <c r="DT618" i="2"/>
  <c r="DT588" i="2"/>
  <c r="DT558" i="2"/>
  <c r="DT507" i="2"/>
  <c r="DT477" i="2"/>
  <c r="DT446" i="2"/>
  <c r="DT447" i="2"/>
  <c r="DT417" i="2"/>
  <c r="DT387" i="2"/>
  <c r="DT357" i="2"/>
  <c r="DT327" i="2"/>
  <c r="DT276" i="2"/>
  <c r="DT246" i="2"/>
  <c r="DT216" i="2"/>
  <c r="DT186" i="2"/>
  <c r="DT156" i="2"/>
  <c r="DT126" i="2"/>
  <c r="DT96" i="2"/>
  <c r="DT66" i="2"/>
  <c r="DT36" i="2"/>
  <c r="DT6" i="2"/>
  <c r="IU27" i="4"/>
  <c r="IU26" i="4"/>
  <c r="IU30" i="4"/>
  <c r="IU29" i="4"/>
  <c r="FN6" i="6"/>
  <c r="DT677" i="2"/>
  <c r="DT647" i="2"/>
  <c r="DT617" i="2"/>
  <c r="DT587" i="2"/>
  <c r="DT557" i="2"/>
  <c r="DT506" i="2"/>
  <c r="DT476" i="2"/>
  <c r="DT416" i="2"/>
  <c r="DT386" i="2"/>
  <c r="DT356" i="2"/>
  <c r="DT326" i="2"/>
  <c r="DT275" i="2"/>
  <c r="DT245" i="2"/>
  <c r="DT215" i="2"/>
  <c r="DT185" i="2"/>
  <c r="DT155" i="2"/>
  <c r="DT125" i="2"/>
  <c r="DT95" i="2"/>
  <c r="DT65" i="2"/>
  <c r="DT35" i="2"/>
  <c r="DT5" i="2"/>
  <c r="FN122" i="6"/>
  <c r="FO122" i="6" s="1"/>
  <c r="FN119" i="6"/>
  <c r="FO119" i="6" s="1"/>
  <c r="FN116" i="6"/>
  <c r="FO116" i="6" s="1"/>
  <c r="FN113" i="6"/>
  <c r="FO113" i="6" s="1"/>
  <c r="FN110" i="6"/>
  <c r="FO110" i="6" s="1"/>
  <c r="FN107" i="6"/>
  <c r="FO107" i="6" s="1"/>
  <c r="FN104" i="6"/>
  <c r="FO104" i="6" s="1"/>
  <c r="FN101" i="6"/>
  <c r="FO101" i="6" s="1"/>
  <c r="FN98" i="6"/>
  <c r="FO98" i="6" s="1"/>
  <c r="FN95" i="6"/>
  <c r="FO95" i="6" s="1"/>
  <c r="FN92" i="6"/>
  <c r="FN89" i="6"/>
  <c r="FO89" i="6" s="1"/>
  <c r="FN86" i="6"/>
  <c r="FO86" i="6" s="1"/>
  <c r="FN83" i="6"/>
  <c r="FO83" i="6" s="1"/>
  <c r="FN80" i="6"/>
  <c r="FO80" i="6" s="1"/>
  <c r="FN77" i="6"/>
  <c r="FO77" i="6" s="1"/>
  <c r="FN74" i="6"/>
  <c r="FO74" i="6" s="1"/>
  <c r="FM71" i="6"/>
  <c r="FN71" i="6" s="1"/>
  <c r="FO71" i="6" s="1"/>
  <c r="FN68" i="6"/>
  <c r="FO68" i="6" s="1"/>
  <c r="FM65" i="6"/>
  <c r="FN65" i="6" s="1"/>
  <c r="FO65" i="6" s="1"/>
  <c r="FN62" i="6"/>
  <c r="FO62" i="6" s="1"/>
  <c r="FM58" i="6"/>
  <c r="FN58" i="6" s="1"/>
  <c r="FN55" i="6"/>
  <c r="FN52" i="6"/>
  <c r="FN50" i="6"/>
  <c r="FN48" i="6"/>
  <c r="FO48" i="6" s="1"/>
  <c r="FN45" i="6"/>
  <c r="FN42" i="6"/>
  <c r="FN39" i="6"/>
  <c r="FN36" i="6"/>
  <c r="FN33" i="6"/>
  <c r="FN30" i="6"/>
  <c r="FN27" i="6"/>
  <c r="FO27" i="6" s="1"/>
  <c r="FN25" i="6"/>
  <c r="FN22" i="6"/>
  <c r="FN19" i="6"/>
  <c r="FN16" i="6"/>
  <c r="FN13" i="6"/>
  <c r="FN11" i="6"/>
  <c r="U2" i="7"/>
  <c r="AC2" i="7"/>
  <c r="AG2" i="7"/>
  <c r="AC3" i="7"/>
  <c r="AG3" i="7"/>
  <c r="AC4" i="7"/>
  <c r="AG4" i="7"/>
  <c r="AC5" i="7"/>
  <c r="AG5" i="7"/>
  <c r="AC6" i="7"/>
  <c r="AG6" i="7"/>
  <c r="AC7" i="7"/>
  <c r="AG7" i="7"/>
  <c r="AC8" i="7"/>
  <c r="AG8" i="7"/>
  <c r="AC9" i="7"/>
  <c r="AG9" i="7"/>
  <c r="AC10" i="7"/>
  <c r="AG10" i="7"/>
  <c r="AC11" i="7"/>
  <c r="AG11" i="7"/>
  <c r="AC12" i="7"/>
  <c r="AG12" i="7"/>
  <c r="AC13" i="7"/>
  <c r="AG13" i="7"/>
  <c r="AC14" i="7"/>
  <c r="AG14" i="7"/>
  <c r="AC15" i="7"/>
  <c r="AG15" i="7"/>
  <c r="AC16" i="7"/>
  <c r="AG16" i="7"/>
  <c r="AC17" i="7"/>
  <c r="AG17" i="7"/>
  <c r="AC18" i="7"/>
  <c r="AG18" i="7"/>
  <c r="AC19" i="7"/>
  <c r="AG19" i="7"/>
  <c r="AC20" i="7"/>
  <c r="AG20" i="7"/>
  <c r="AC21" i="7"/>
  <c r="AG21" i="7"/>
  <c r="AC22" i="7"/>
  <c r="AG22" i="7"/>
  <c r="AC23" i="7"/>
  <c r="AG23" i="7"/>
  <c r="FN8" i="6" l="1"/>
  <c r="CH23" i="3"/>
  <c r="CH22" i="3"/>
  <c r="DS678" i="2" l="1"/>
  <c r="DS648" i="2"/>
  <c r="DS618" i="2"/>
  <c r="DS588" i="2"/>
  <c r="DS558" i="2"/>
  <c r="DS507" i="2"/>
  <c r="DS477" i="2"/>
  <c r="DS447" i="2"/>
  <c r="DS417" i="2"/>
  <c r="DS387" i="2"/>
  <c r="DS357" i="2"/>
  <c r="DS327" i="2"/>
  <c r="DS276" i="2"/>
  <c r="DS246" i="2"/>
  <c r="DS216" i="2"/>
  <c r="DS186" i="2"/>
  <c r="DS156" i="2"/>
  <c r="DS126" i="2"/>
  <c r="DS96" i="2"/>
  <c r="DS66" i="2"/>
  <c r="DS36" i="2"/>
  <c r="DS6" i="2"/>
  <c r="IT29" i="4"/>
  <c r="IT30" i="4"/>
  <c r="IT27" i="4"/>
  <c r="IT26" i="4"/>
  <c r="FM13" i="6"/>
  <c r="FM8" i="6"/>
  <c r="CG23" i="3"/>
  <c r="CG22" i="3"/>
  <c r="FM6" i="6"/>
  <c r="DS677" i="2"/>
  <c r="DS647" i="2"/>
  <c r="DS617" i="2"/>
  <c r="DS587" i="2"/>
  <c r="DS557" i="2"/>
  <c r="DS506" i="2"/>
  <c r="DS476" i="2"/>
  <c r="DS446" i="2"/>
  <c r="DS416" i="2"/>
  <c r="DS386" i="2"/>
  <c r="DS356" i="2"/>
  <c r="DS326" i="2"/>
  <c r="DS275" i="2"/>
  <c r="DS245" i="2"/>
  <c r="DS215" i="2"/>
  <c r="DS185" i="2"/>
  <c r="DS155" i="2"/>
  <c r="DS125" i="2"/>
  <c r="DS95" i="2"/>
  <c r="DS65" i="2"/>
  <c r="DS35" i="2"/>
  <c r="DS5" i="2"/>
  <c r="FM45" i="6"/>
  <c r="FM42" i="6"/>
  <c r="FM39" i="6"/>
  <c r="FM36" i="6"/>
  <c r="FM33" i="6"/>
  <c r="FM30" i="6"/>
  <c r="FM25" i="6"/>
  <c r="FM22" i="6"/>
  <c r="FM19" i="6"/>
  <c r="FM16" i="6"/>
  <c r="FM11" i="6"/>
  <c r="FL6" i="6" l="1"/>
  <c r="FL8" i="6"/>
  <c r="FL13" i="6"/>
  <c r="DR678" i="2"/>
  <c r="DR648" i="2"/>
  <c r="B82" i="7" s="1"/>
  <c r="DR618" i="2"/>
  <c r="B81" i="7" s="1"/>
  <c r="DR588" i="2"/>
  <c r="DR558" i="2"/>
  <c r="DR507" i="2"/>
  <c r="DR477" i="2"/>
  <c r="B77" i="7" s="1"/>
  <c r="DR447" i="2"/>
  <c r="B76" i="7" s="1"/>
  <c r="DR417" i="2"/>
  <c r="B75" i="7" s="1"/>
  <c r="DR387" i="2"/>
  <c r="DR357" i="2"/>
  <c r="DR327" i="2"/>
  <c r="B72" i="7" s="1"/>
  <c r="DR276" i="2"/>
  <c r="DR246" i="2"/>
  <c r="DR216" i="2"/>
  <c r="DR186" i="2"/>
  <c r="B68" i="7" s="1"/>
  <c r="DR156" i="2"/>
  <c r="DR126" i="2"/>
  <c r="DR96" i="2"/>
  <c r="DR66" i="2"/>
  <c r="B64" i="7" s="1"/>
  <c r="DR36" i="2"/>
  <c r="DR6" i="2"/>
  <c r="B62" i="7" s="1"/>
  <c r="IS30" i="4"/>
  <c r="IS29" i="4"/>
  <c r="IS27" i="4"/>
  <c r="IS26" i="4"/>
  <c r="CF22" i="3"/>
  <c r="CF23" i="3"/>
  <c r="FL45" i="6"/>
  <c r="FL42" i="6"/>
  <c r="FL39" i="6"/>
  <c r="FL36" i="6"/>
  <c r="FL33" i="6"/>
  <c r="FL30" i="6"/>
  <c r="FL25" i="6"/>
  <c r="FL22" i="6"/>
  <c r="FL19" i="6"/>
  <c r="FL16" i="6"/>
  <c r="FL11" i="6"/>
  <c r="H53" i="7"/>
  <c r="V104" i="7" s="1"/>
  <c r="E53" i="7"/>
  <c r="D53" i="7"/>
  <c r="C53" i="7"/>
  <c r="A53" i="7"/>
  <c r="F83" i="7"/>
  <c r="E83" i="7"/>
  <c r="F52" i="7"/>
  <c r="C52" i="7"/>
  <c r="D82" i="7"/>
  <c r="I51" i="7"/>
  <c r="E51" i="7"/>
  <c r="B51" i="7"/>
  <c r="A51" i="7"/>
  <c r="D81" i="7"/>
  <c r="I50" i="7"/>
  <c r="H50" i="7"/>
  <c r="V95" i="7" s="1"/>
  <c r="E50" i="7"/>
  <c r="D50" i="7"/>
  <c r="A50" i="7"/>
  <c r="F80" i="7"/>
  <c r="C80" i="7"/>
  <c r="B80" i="7"/>
  <c r="D49" i="7"/>
  <c r="C49" i="7"/>
  <c r="F79" i="7"/>
  <c r="E79" i="7"/>
  <c r="C79" i="7"/>
  <c r="B79" i="7"/>
  <c r="H48" i="7"/>
  <c r="F48" i="7"/>
  <c r="C48" i="7"/>
  <c r="B48" i="7"/>
  <c r="A48" i="7"/>
  <c r="D78" i="7"/>
  <c r="C78" i="7"/>
  <c r="I47" i="7"/>
  <c r="H47" i="7"/>
  <c r="V89" i="7" s="1"/>
  <c r="F47" i="7"/>
  <c r="E47" i="7"/>
  <c r="A47" i="7"/>
  <c r="D77" i="7"/>
  <c r="C77" i="7"/>
  <c r="H46" i="7"/>
  <c r="V86" i="7" s="1"/>
  <c r="G46" i="7"/>
  <c r="E46" i="7"/>
  <c r="A46" i="7"/>
  <c r="F76" i="7"/>
  <c r="E76" i="7"/>
  <c r="G45" i="7"/>
  <c r="D45" i="7"/>
  <c r="C45" i="7"/>
  <c r="F75" i="7"/>
  <c r="H44" i="7"/>
  <c r="V80" i="7" s="1"/>
  <c r="G44" i="7"/>
  <c r="F44" i="7"/>
  <c r="C44" i="7"/>
  <c r="B44" i="7"/>
  <c r="I43" i="7"/>
  <c r="G43" i="7"/>
  <c r="F43" i="7"/>
  <c r="E43" i="7"/>
  <c r="A43" i="7"/>
  <c r="E73" i="7"/>
  <c r="D73" i="7"/>
  <c r="C73" i="7"/>
  <c r="B73" i="7"/>
  <c r="H42" i="7"/>
  <c r="V74" i="7" s="1"/>
  <c r="E42" i="7"/>
  <c r="D42" i="7"/>
  <c r="C42" i="7"/>
  <c r="B42" i="7"/>
  <c r="A42" i="7"/>
  <c r="C72" i="7"/>
  <c r="H41" i="7"/>
  <c r="V71" i="7" s="1"/>
  <c r="G41" i="7"/>
  <c r="S18" i="7" s="1"/>
  <c r="F41" i="7"/>
  <c r="C41" i="7"/>
  <c r="F71" i="7"/>
  <c r="E71" i="7"/>
  <c r="B71" i="7"/>
  <c r="G40" i="7"/>
  <c r="C40" i="7"/>
  <c r="B40" i="7"/>
  <c r="D70" i="7"/>
  <c r="C70" i="7"/>
  <c r="I39" i="7"/>
  <c r="E39" i="7"/>
  <c r="D39" i="7"/>
  <c r="C39" i="7"/>
  <c r="D69" i="7"/>
  <c r="C69" i="7"/>
  <c r="B69" i="7"/>
  <c r="H38" i="7"/>
  <c r="V62" i="7" s="1"/>
  <c r="G38" i="7"/>
  <c r="S16" i="7" s="1"/>
  <c r="E38" i="7"/>
  <c r="D38" i="7"/>
  <c r="F68" i="7"/>
  <c r="C68" i="7"/>
  <c r="H37" i="7"/>
  <c r="V59" i="7" s="1"/>
  <c r="G37" i="7"/>
  <c r="S15" i="7" s="1"/>
  <c r="D37" i="7"/>
  <c r="F67" i="7"/>
  <c r="E67" i="7"/>
  <c r="C67" i="7"/>
  <c r="B67" i="7"/>
  <c r="G36" i="7"/>
  <c r="F36" i="7"/>
  <c r="B36" i="7"/>
  <c r="D66" i="7"/>
  <c r="I35" i="7"/>
  <c r="F35" i="7"/>
  <c r="E35" i="7"/>
  <c r="D35" i="7"/>
  <c r="B35" i="7"/>
  <c r="A35" i="7"/>
  <c r="D65" i="7"/>
  <c r="B65" i="7"/>
  <c r="I34" i="7"/>
  <c r="H34" i="7"/>
  <c r="E34" i="7"/>
  <c r="D34" i="7"/>
  <c r="A34" i="7"/>
  <c r="F64" i="7"/>
  <c r="C64" i="7"/>
  <c r="I33" i="7"/>
  <c r="H33" i="7"/>
  <c r="V56" i="7" s="1"/>
  <c r="G33" i="7"/>
  <c r="S14" i="7" s="1"/>
  <c r="F33" i="7"/>
  <c r="C33" i="7"/>
  <c r="B33" i="7"/>
  <c r="E63" i="7"/>
  <c r="B63" i="7"/>
  <c r="G32" i="7"/>
  <c r="S13" i="7" s="1"/>
  <c r="F32" i="7"/>
  <c r="C32" i="7"/>
  <c r="E62" i="7"/>
  <c r="D62" i="7"/>
  <c r="F28" i="7"/>
  <c r="G53" i="7"/>
  <c r="S21" i="7" s="1"/>
  <c r="B52" i="7"/>
  <c r="C81" i="7"/>
  <c r="G49" i="7"/>
  <c r="S19" i="7" s="1"/>
  <c r="D46" i="7"/>
  <c r="E75" i="7"/>
  <c r="F72" i="7"/>
  <c r="F40" i="7"/>
  <c r="A39" i="7"/>
  <c r="C37" i="7"/>
  <c r="C36" i="7"/>
  <c r="C65" i="7"/>
  <c r="B32" i="7"/>
  <c r="D74" i="7"/>
  <c r="DR677" i="2"/>
  <c r="DR647" i="2"/>
  <c r="DR617" i="2"/>
  <c r="DR587" i="2"/>
  <c r="DR557" i="2"/>
  <c r="DR506" i="2"/>
  <c r="DR476" i="2"/>
  <c r="DR446" i="2"/>
  <c r="DR416" i="2"/>
  <c r="DR386" i="2"/>
  <c r="DR356" i="2"/>
  <c r="DR326" i="2"/>
  <c r="DR275" i="2"/>
  <c r="DR245" i="2"/>
  <c r="DR215" i="2"/>
  <c r="DR185" i="2"/>
  <c r="DR155" i="2"/>
  <c r="DR125" i="2"/>
  <c r="DR95" i="2"/>
  <c r="DR65" i="2"/>
  <c r="DR35" i="2"/>
  <c r="DR5" i="2"/>
  <c r="DQ678" i="2"/>
  <c r="DQ648" i="2"/>
  <c r="DQ618" i="2"/>
  <c r="DQ588" i="2"/>
  <c r="DQ558" i="2"/>
  <c r="DQ507" i="2"/>
  <c r="DQ477" i="2"/>
  <c r="DQ447" i="2"/>
  <c r="DQ417" i="2"/>
  <c r="DQ387" i="2"/>
  <c r="B74" i="7"/>
  <c r="DQ357" i="2"/>
  <c r="DQ327" i="2"/>
  <c r="DQ276" i="2"/>
  <c r="DQ246" i="2"/>
  <c r="DQ216" i="2"/>
  <c r="DQ186" i="2"/>
  <c r="DQ156" i="2"/>
  <c r="DQ126" i="2"/>
  <c r="DQ96" i="2"/>
  <c r="DQ66" i="2"/>
  <c r="DQ36" i="2"/>
  <c r="DQ6" i="2"/>
  <c r="IR26" i="4"/>
  <c r="IR27" i="4"/>
  <c r="IR29" i="4"/>
  <c r="IR30" i="4"/>
  <c r="FK13" i="6"/>
  <c r="FK8" i="6"/>
  <c r="FK6" i="6"/>
  <c r="CE23" i="3"/>
  <c r="CE22" i="3"/>
  <c r="FK45" i="6"/>
  <c r="FK42" i="6"/>
  <c r="FK39" i="6"/>
  <c r="FK36" i="6"/>
  <c r="FK33" i="6"/>
  <c r="FK30" i="6"/>
  <c r="FK25" i="6"/>
  <c r="FK22" i="6"/>
  <c r="FK19" i="6"/>
  <c r="FK16" i="6"/>
  <c r="FK11" i="6"/>
  <c r="DQ386" i="2"/>
  <c r="B83" i="7"/>
  <c r="H49" i="7"/>
  <c r="V92" i="7" s="1"/>
  <c r="E78" i="7"/>
  <c r="I46" i="7"/>
  <c r="C76" i="7"/>
  <c r="F74" i="7"/>
  <c r="E74" i="7"/>
  <c r="B43" i="7"/>
  <c r="B39" i="7"/>
  <c r="A38" i="7"/>
  <c r="E66" i="7"/>
  <c r="F63" i="7"/>
  <c r="DQ677" i="2"/>
  <c r="DQ647" i="2"/>
  <c r="DQ617" i="2"/>
  <c r="DQ587" i="2"/>
  <c r="DQ557" i="2"/>
  <c r="DQ506" i="2"/>
  <c r="DQ476" i="2"/>
  <c r="DQ446" i="2"/>
  <c r="DQ416" i="2"/>
  <c r="DQ356" i="2"/>
  <c r="DQ326" i="2"/>
  <c r="DQ275" i="2"/>
  <c r="DQ245" i="2"/>
  <c r="DQ215" i="2"/>
  <c r="DQ185" i="2"/>
  <c r="DQ155" i="2"/>
  <c r="DQ125" i="2"/>
  <c r="DQ95" i="2"/>
  <c r="DQ65" i="2"/>
  <c r="DQ35" i="2"/>
  <c r="DQ5" i="2"/>
  <c r="IH30" i="4"/>
  <c r="II30" i="4"/>
  <c r="IJ30" i="4"/>
  <c r="IK30" i="4"/>
  <c r="IL30" i="4"/>
  <c r="IM30" i="4"/>
  <c r="IN30" i="4"/>
  <c r="IO30" i="4"/>
  <c r="IP30" i="4"/>
  <c r="IQ30" i="4"/>
  <c r="IH29" i="4"/>
  <c r="II29" i="4"/>
  <c r="IJ29" i="4"/>
  <c r="IK29" i="4"/>
  <c r="IL29" i="4"/>
  <c r="IM29" i="4"/>
  <c r="IN29" i="4"/>
  <c r="IO29" i="4"/>
  <c r="IP29" i="4"/>
  <c r="IQ29" i="4"/>
  <c r="FJ6" i="6"/>
  <c r="FJ13" i="6"/>
  <c r="FJ8" i="6"/>
  <c r="DP678" i="2"/>
  <c r="DP648" i="2"/>
  <c r="DP618" i="2"/>
  <c r="DP588" i="2"/>
  <c r="DP558" i="2"/>
  <c r="DP507" i="2"/>
  <c r="DP477" i="2"/>
  <c r="DP447" i="2"/>
  <c r="DP417" i="2"/>
  <c r="DP387" i="2"/>
  <c r="DP357" i="2"/>
  <c r="DP327" i="2"/>
  <c r="DP276" i="2"/>
  <c r="DP246" i="2"/>
  <c r="DP216" i="2"/>
  <c r="DP186" i="2"/>
  <c r="DP156" i="2"/>
  <c r="DP126" i="2"/>
  <c r="DP96" i="2"/>
  <c r="DP66" i="2"/>
  <c r="DP36" i="2"/>
  <c r="DP6" i="2"/>
  <c r="IQ27" i="4"/>
  <c r="IQ26" i="4"/>
  <c r="CD23" i="3"/>
  <c r="CD22" i="3"/>
  <c r="FJ45" i="6"/>
  <c r="FJ42" i="6"/>
  <c r="FJ39" i="6"/>
  <c r="FJ36" i="6"/>
  <c r="FJ33" i="6"/>
  <c r="FJ30" i="6"/>
  <c r="FJ25" i="6"/>
  <c r="FJ22" i="6"/>
  <c r="FJ19" i="6"/>
  <c r="FJ16" i="6"/>
  <c r="FJ11" i="6"/>
  <c r="I53" i="7"/>
  <c r="G51" i="7"/>
  <c r="S20" i="7" s="1"/>
  <c r="F81" i="7"/>
  <c r="E80" i="7"/>
  <c r="E48" i="7"/>
  <c r="B78" i="7"/>
  <c r="B47" i="7"/>
  <c r="E77" i="7"/>
  <c r="E72" i="7"/>
  <c r="C71" i="7"/>
  <c r="F39" i="7"/>
  <c r="I37" i="7"/>
  <c r="F66" i="7"/>
  <c r="H35" i="7"/>
  <c r="B34" i="7"/>
  <c r="E33" i="7"/>
  <c r="D63" i="7"/>
  <c r="DP677" i="2"/>
  <c r="DP647" i="2"/>
  <c r="DP617" i="2"/>
  <c r="DP587" i="2"/>
  <c r="DP557" i="2"/>
  <c r="DP506" i="2"/>
  <c r="DP476" i="2"/>
  <c r="DP446" i="2"/>
  <c r="DP416" i="2"/>
  <c r="DP386" i="2"/>
  <c r="DP356" i="2"/>
  <c r="DP326" i="2"/>
  <c r="DP275" i="2"/>
  <c r="DP245" i="2"/>
  <c r="DP215" i="2"/>
  <c r="DP155" i="2"/>
  <c r="DP185" i="2"/>
  <c r="DP125" i="2"/>
  <c r="DP95" i="2"/>
  <c r="DP65" i="2"/>
  <c r="DP35" i="2"/>
  <c r="DP5" i="2"/>
  <c r="DO678" i="2"/>
  <c r="DO648" i="2"/>
  <c r="DO618" i="2"/>
  <c r="DO588" i="2"/>
  <c r="DO558" i="2"/>
  <c r="DO477" i="2"/>
  <c r="DO447" i="2"/>
  <c r="DO417" i="2"/>
  <c r="DO387" i="2"/>
  <c r="DO357" i="2"/>
  <c r="DO327" i="2"/>
  <c r="DO276" i="2"/>
  <c r="DO246" i="2"/>
  <c r="DO216" i="2"/>
  <c r="DO186" i="2"/>
  <c r="DO156" i="2"/>
  <c r="DO126" i="2"/>
  <c r="DO96" i="2"/>
  <c r="DO66" i="2"/>
  <c r="DO36" i="2"/>
  <c r="DO6" i="2"/>
  <c r="DO507" i="2"/>
  <c r="IP27" i="4"/>
  <c r="IP26" i="4"/>
  <c r="FI6" i="6"/>
  <c r="FI13" i="6"/>
  <c r="FI8" i="6"/>
  <c r="CC23" i="3"/>
  <c r="CC22" i="3"/>
  <c r="FI45" i="6"/>
  <c r="FI42" i="6"/>
  <c r="FI39" i="6"/>
  <c r="FI36" i="6"/>
  <c r="FI33" i="6"/>
  <c r="FI30" i="6"/>
  <c r="FI25" i="6"/>
  <c r="FI22" i="6"/>
  <c r="FI19" i="6"/>
  <c r="FI16" i="6"/>
  <c r="FI11" i="6"/>
  <c r="DO506" i="2"/>
  <c r="DO326" i="2"/>
  <c r="G52" i="7"/>
  <c r="G48" i="7"/>
  <c r="F78" i="7"/>
  <c r="I42" i="7"/>
  <c r="D41" i="7"/>
  <c r="D33" i="7"/>
  <c r="DO677" i="2"/>
  <c r="DO647" i="2"/>
  <c r="DO617" i="2"/>
  <c r="DO587" i="2"/>
  <c r="DO557" i="2"/>
  <c r="DO476" i="2"/>
  <c r="DO446" i="2"/>
  <c r="DO416" i="2"/>
  <c r="DO386" i="2"/>
  <c r="DO356" i="2"/>
  <c r="DO275" i="2"/>
  <c r="DO245" i="2"/>
  <c r="DO215" i="2"/>
  <c r="DO185" i="2"/>
  <c r="DO155" i="2"/>
  <c r="DO125" i="2"/>
  <c r="DO95" i="2"/>
  <c r="DO65" i="2"/>
  <c r="DO35" i="2"/>
  <c r="DO5" i="2"/>
  <c r="DN678" i="2"/>
  <c r="DN648" i="2"/>
  <c r="DN618" i="2"/>
  <c r="DN588" i="2"/>
  <c r="DN558" i="2"/>
  <c r="DN507" i="2"/>
  <c r="DN477" i="2"/>
  <c r="DN447" i="2"/>
  <c r="DN417" i="2"/>
  <c r="DN387" i="2"/>
  <c r="DN357" i="2"/>
  <c r="DN327" i="2"/>
  <c r="DN276" i="2"/>
  <c r="DN246" i="2"/>
  <c r="DN216" i="2"/>
  <c r="DN186" i="2"/>
  <c r="DN156" i="2"/>
  <c r="DN126" i="2"/>
  <c r="DN96" i="2"/>
  <c r="DN66" i="2"/>
  <c r="DN36" i="2"/>
  <c r="DN6" i="2"/>
  <c r="IO27" i="4"/>
  <c r="IO26" i="4"/>
  <c r="FH13" i="6"/>
  <c r="FH8" i="6"/>
  <c r="CB23" i="3"/>
  <c r="CB22" i="3"/>
  <c r="FH6" i="6"/>
  <c r="E82" i="7"/>
  <c r="H45" i="7"/>
  <c r="V83" i="7" s="1"/>
  <c r="B70" i="7"/>
  <c r="I38" i="7"/>
  <c r="FH45" i="6"/>
  <c r="FH42" i="6"/>
  <c r="FH39" i="6"/>
  <c r="FH36" i="6"/>
  <c r="FH33" i="6"/>
  <c r="FH30" i="6"/>
  <c r="FH25" i="6"/>
  <c r="FH22" i="6"/>
  <c r="FH19" i="6"/>
  <c r="FH16" i="6"/>
  <c r="FH11" i="6"/>
  <c r="DN677" i="2"/>
  <c r="DN647" i="2"/>
  <c r="DN617" i="2"/>
  <c r="DN587" i="2"/>
  <c r="DN557" i="2"/>
  <c r="DN506" i="2"/>
  <c r="DN476" i="2"/>
  <c r="DN446" i="2"/>
  <c r="DN416" i="2"/>
  <c r="DN386" i="2"/>
  <c r="DN356" i="2"/>
  <c r="DN326" i="2"/>
  <c r="DN275" i="2"/>
  <c r="DN245" i="2"/>
  <c r="DN215" i="2"/>
  <c r="DN185" i="2"/>
  <c r="DN155" i="2"/>
  <c r="DN125" i="2"/>
  <c r="DN95" i="2"/>
  <c r="DN65" i="2"/>
  <c r="DN35" i="2"/>
  <c r="DN5" i="2"/>
  <c r="DM678" i="2"/>
  <c r="DM648" i="2"/>
  <c r="DM618" i="2"/>
  <c r="DM588" i="2"/>
  <c r="DM558" i="2"/>
  <c r="DM507" i="2"/>
  <c r="DM477" i="2"/>
  <c r="DM447" i="2"/>
  <c r="DM417" i="2"/>
  <c r="DM387" i="2"/>
  <c r="DM357" i="2"/>
  <c r="DM327" i="2"/>
  <c r="DM276" i="2"/>
  <c r="DM246" i="2"/>
  <c r="DM216" i="2"/>
  <c r="DM186" i="2"/>
  <c r="DM156" i="2"/>
  <c r="DM126" i="2"/>
  <c r="DM96" i="2"/>
  <c r="DM66" i="2"/>
  <c r="DM36" i="2"/>
  <c r="DM6" i="2"/>
  <c r="IN27" i="4"/>
  <c r="IN26" i="4"/>
  <c r="FG6" i="6"/>
  <c r="FG13" i="6"/>
  <c r="FG8" i="6"/>
  <c r="CA23" i="3"/>
  <c r="CA22" i="3"/>
  <c r="DM677" i="2"/>
  <c r="DM647" i="2"/>
  <c r="DM617" i="2"/>
  <c r="DM587" i="2"/>
  <c r="DM557" i="2"/>
  <c r="DM506" i="2"/>
  <c r="DM476" i="2"/>
  <c r="DM446" i="2"/>
  <c r="DM416" i="2"/>
  <c r="DM386" i="2"/>
  <c r="DM356" i="2"/>
  <c r="DM326" i="2"/>
  <c r="DM275" i="2"/>
  <c r="DM245" i="2"/>
  <c r="DM215" i="2"/>
  <c r="DM185" i="2"/>
  <c r="DM155" i="2"/>
  <c r="DM125" i="2"/>
  <c r="DM95" i="2"/>
  <c r="DM65" i="2"/>
  <c r="DM35" i="2"/>
  <c r="DM5" i="2"/>
  <c r="FG45" i="6"/>
  <c r="FG42" i="6"/>
  <c r="FG39" i="6"/>
  <c r="FG36" i="6"/>
  <c r="FG33" i="6"/>
  <c r="FG30" i="6"/>
  <c r="FG25" i="6"/>
  <c r="FG22" i="6"/>
  <c r="FG19" i="6"/>
  <c r="FG16" i="6"/>
  <c r="FG11" i="6"/>
  <c r="FF13" i="6"/>
  <c r="FF8" i="6"/>
  <c r="FF6" i="6"/>
  <c r="DL678" i="2"/>
  <c r="DL648" i="2"/>
  <c r="DL618" i="2"/>
  <c r="DL588" i="2"/>
  <c r="DL558" i="2"/>
  <c r="DL507" i="2"/>
  <c r="DL477" i="2"/>
  <c r="DL447" i="2"/>
  <c r="DL417" i="2"/>
  <c r="DL387" i="2"/>
  <c r="DL357" i="2"/>
  <c r="DL327" i="2"/>
  <c r="DL276" i="2"/>
  <c r="DL246" i="2"/>
  <c r="DL216" i="2"/>
  <c r="DL186" i="2"/>
  <c r="DL156" i="2"/>
  <c r="DL126" i="2"/>
  <c r="DL96" i="2"/>
  <c r="DL66" i="2"/>
  <c r="DL36" i="2"/>
  <c r="DL6" i="2"/>
  <c r="IM27" i="4"/>
  <c r="IM26" i="4"/>
  <c r="BZ23" i="3"/>
  <c r="BZ22" i="3"/>
  <c r="F51" i="7"/>
  <c r="FF45" i="6"/>
  <c r="FF42" i="6"/>
  <c r="FF39" i="6"/>
  <c r="FF36" i="6"/>
  <c r="FF33" i="6"/>
  <c r="FF30" i="6"/>
  <c r="FF25" i="6"/>
  <c r="FF22" i="6"/>
  <c r="FF19" i="6"/>
  <c r="FF16" i="6"/>
  <c r="FF11" i="6"/>
  <c r="DL677" i="2"/>
  <c r="DL647" i="2"/>
  <c r="DL617" i="2"/>
  <c r="DL587" i="2"/>
  <c r="DL557" i="2"/>
  <c r="DL506" i="2"/>
  <c r="DL476" i="2"/>
  <c r="DL446" i="2"/>
  <c r="DL416" i="2"/>
  <c r="DL386" i="2"/>
  <c r="DL356" i="2"/>
  <c r="DL326" i="2"/>
  <c r="DL275" i="2"/>
  <c r="DL245" i="2"/>
  <c r="DL215" i="2"/>
  <c r="DL185" i="2"/>
  <c r="DK155" i="2"/>
  <c r="DL155" i="2"/>
  <c r="DL125" i="2"/>
  <c r="DL95" i="2"/>
  <c r="DL65" i="2"/>
  <c r="DL35" i="2"/>
  <c r="DL5" i="2"/>
  <c r="FE6" i="6"/>
  <c r="FE13" i="6"/>
  <c r="FE8" i="6"/>
  <c r="DK678" i="2"/>
  <c r="DK648" i="2"/>
  <c r="DK618" i="2"/>
  <c r="DK588" i="2"/>
  <c r="DK558" i="2"/>
  <c r="DK507" i="2"/>
  <c r="DK477" i="2"/>
  <c r="DK447" i="2"/>
  <c r="DK417" i="2"/>
  <c r="DK387" i="2"/>
  <c r="DK357" i="2"/>
  <c r="DK327" i="2"/>
  <c r="DK276" i="2"/>
  <c r="DK246" i="2"/>
  <c r="DK216" i="2"/>
  <c r="DK186" i="2"/>
  <c r="DK156" i="2"/>
  <c r="DK126" i="2"/>
  <c r="DK96" i="2"/>
  <c r="DK66" i="2"/>
  <c r="DK36" i="2"/>
  <c r="DK6" i="2"/>
  <c r="IL26" i="4"/>
  <c r="IL27" i="4"/>
  <c r="BY22" i="3"/>
  <c r="BY23" i="3"/>
  <c r="DK245" i="2"/>
  <c r="FB119" i="6"/>
  <c r="FC119" i="6" s="1"/>
  <c r="FD119" i="6" s="1"/>
  <c r="FE119" i="6" s="1"/>
  <c r="FF119" i="6" s="1"/>
  <c r="FG119" i="6" s="1"/>
  <c r="FH119" i="6" s="1"/>
  <c r="FI119" i="6" s="1"/>
  <c r="FJ119" i="6" s="1"/>
  <c r="FK119" i="6" s="1"/>
  <c r="FL119" i="6" s="1"/>
  <c r="FM119" i="6" s="1"/>
  <c r="FB116" i="6"/>
  <c r="FB110" i="6"/>
  <c r="FB107" i="6"/>
  <c r="FC107" i="6" s="1"/>
  <c r="FD107" i="6" s="1"/>
  <c r="FE107" i="6" s="1"/>
  <c r="FF107" i="6" s="1"/>
  <c r="FG107" i="6" s="1"/>
  <c r="FH107" i="6" s="1"/>
  <c r="FI107" i="6" s="1"/>
  <c r="FJ107" i="6" s="1"/>
  <c r="FK107" i="6" s="1"/>
  <c r="FL107" i="6" s="1"/>
  <c r="FM107" i="6" s="1"/>
  <c r="FB104" i="6"/>
  <c r="FC104" i="6" s="1"/>
  <c r="FD104" i="6" s="1"/>
  <c r="FE104" i="6" s="1"/>
  <c r="FF104" i="6" s="1"/>
  <c r="FG104" i="6" s="1"/>
  <c r="FH104" i="6" s="1"/>
  <c r="FI104" i="6" s="1"/>
  <c r="FJ104" i="6" s="1"/>
  <c r="FK104" i="6" s="1"/>
  <c r="FL104" i="6" s="1"/>
  <c r="FM104" i="6" s="1"/>
  <c r="FB101" i="6"/>
  <c r="FB98" i="6"/>
  <c r="FB95" i="6"/>
  <c r="FC95" i="6" s="1"/>
  <c r="FD95" i="6" s="1"/>
  <c r="FE95" i="6" s="1"/>
  <c r="FF95" i="6" s="1"/>
  <c r="FG95" i="6" s="1"/>
  <c r="FH95" i="6" s="1"/>
  <c r="FI95" i="6" s="1"/>
  <c r="FJ95" i="6" s="1"/>
  <c r="FK95" i="6" s="1"/>
  <c r="FL95" i="6" s="1"/>
  <c r="FM95" i="6" s="1"/>
  <c r="FB86" i="6"/>
  <c r="FC86" i="6" s="1"/>
  <c r="FD86" i="6" s="1"/>
  <c r="FE86" i="6" s="1"/>
  <c r="FF86" i="6" s="1"/>
  <c r="FG86" i="6" s="1"/>
  <c r="FH86" i="6" s="1"/>
  <c r="FI86" i="6" s="1"/>
  <c r="FJ86" i="6" s="1"/>
  <c r="FK86" i="6" s="1"/>
  <c r="FL86" i="6" s="1"/>
  <c r="FM86" i="6" s="1"/>
  <c r="FB83" i="6"/>
  <c r="FB80" i="6"/>
  <c r="FB77" i="6"/>
  <c r="FC77" i="6" s="1"/>
  <c r="FD77" i="6" s="1"/>
  <c r="FE77" i="6" s="1"/>
  <c r="FF77" i="6" s="1"/>
  <c r="FG77" i="6" s="1"/>
  <c r="FH77" i="6" s="1"/>
  <c r="FI77" i="6" s="1"/>
  <c r="FJ77" i="6" s="1"/>
  <c r="FK77" i="6" s="1"/>
  <c r="FL77" i="6" s="1"/>
  <c r="FM77" i="6" s="1"/>
  <c r="FB74" i="6"/>
  <c r="FC74" i="6" s="1"/>
  <c r="FD74" i="6" s="1"/>
  <c r="FE74" i="6" s="1"/>
  <c r="FF74" i="6" s="1"/>
  <c r="FG74" i="6" s="1"/>
  <c r="FH74" i="6" s="1"/>
  <c r="FI74" i="6" s="1"/>
  <c r="FJ74" i="6" s="1"/>
  <c r="FK74" i="6" s="1"/>
  <c r="FL74" i="6" s="1"/>
  <c r="FM74" i="6" s="1"/>
  <c r="FB71" i="6"/>
  <c r="FB68" i="6"/>
  <c r="FB65" i="6"/>
  <c r="FC65" i="6" s="1"/>
  <c r="FD65" i="6" s="1"/>
  <c r="FE65" i="6" s="1"/>
  <c r="FF65" i="6" s="1"/>
  <c r="FG65" i="6" s="1"/>
  <c r="FH65" i="6" s="1"/>
  <c r="FI65" i="6" s="1"/>
  <c r="FJ65" i="6" s="1"/>
  <c r="FK65" i="6" s="1"/>
  <c r="FL65" i="6" s="1"/>
  <c r="FB62" i="6"/>
  <c r="FC62" i="6" s="1"/>
  <c r="FD62" i="6" s="1"/>
  <c r="FE62" i="6" s="1"/>
  <c r="FF62" i="6" s="1"/>
  <c r="FG62" i="6" s="1"/>
  <c r="FH62" i="6" s="1"/>
  <c r="FI62" i="6" s="1"/>
  <c r="FJ62" i="6" s="1"/>
  <c r="FK62" i="6" s="1"/>
  <c r="FL62" i="6" s="1"/>
  <c r="FM62" i="6" s="1"/>
  <c r="FB58" i="6"/>
  <c r="FB55" i="6"/>
  <c r="FB52" i="6"/>
  <c r="FC52" i="6" s="1"/>
  <c r="FD52" i="6" s="1"/>
  <c r="FE52" i="6" s="1"/>
  <c r="FF52" i="6" s="1"/>
  <c r="FG52" i="6" s="1"/>
  <c r="FH52" i="6" s="1"/>
  <c r="FI52" i="6" s="1"/>
  <c r="FJ52" i="6" s="1"/>
  <c r="FK52" i="6" s="1"/>
  <c r="FL52" i="6" s="1"/>
  <c r="FM52" i="6" s="1"/>
  <c r="FB50" i="6"/>
  <c r="FC50" i="6" s="1"/>
  <c r="FD50" i="6" s="1"/>
  <c r="FE50" i="6" s="1"/>
  <c r="FF50" i="6" s="1"/>
  <c r="FG50" i="6" s="1"/>
  <c r="FH50" i="6" s="1"/>
  <c r="FI50" i="6" s="1"/>
  <c r="FJ50" i="6" s="1"/>
  <c r="FK50" i="6" s="1"/>
  <c r="FL50" i="6" s="1"/>
  <c r="FM50" i="6" s="1"/>
  <c r="FB48" i="6"/>
  <c r="FB27" i="6"/>
  <c r="FC27" i="6" s="1"/>
  <c r="FD27" i="6" s="1"/>
  <c r="FE27" i="6" s="1"/>
  <c r="FF27" i="6" s="1"/>
  <c r="FG27" i="6" s="1"/>
  <c r="FH27" i="6" s="1"/>
  <c r="FI27" i="6" s="1"/>
  <c r="FJ27" i="6" s="1"/>
  <c r="FK27" i="6" s="1"/>
  <c r="FL27" i="6" s="1"/>
  <c r="FM27" i="6" s="1"/>
  <c r="AK12" i="6"/>
  <c r="FE45" i="6"/>
  <c r="FE42" i="6"/>
  <c r="FE39" i="6"/>
  <c r="FE36" i="6"/>
  <c r="FE33" i="6"/>
  <c r="FE30" i="6"/>
  <c r="FE25" i="6"/>
  <c r="FE22" i="6"/>
  <c r="FE19" i="6"/>
  <c r="FE16" i="6"/>
  <c r="FE11" i="6"/>
  <c r="E70" i="7"/>
  <c r="DK677" i="2"/>
  <c r="DK647" i="2"/>
  <c r="DK617" i="2"/>
  <c r="DK587" i="2"/>
  <c r="DK557" i="2"/>
  <c r="DK506" i="2"/>
  <c r="DK476" i="2"/>
  <c r="DK446" i="2"/>
  <c r="DK416" i="2"/>
  <c r="DK386" i="2"/>
  <c r="DK356" i="2"/>
  <c r="DK326" i="2"/>
  <c r="DK275" i="2"/>
  <c r="DK215" i="2"/>
  <c r="DK185" i="2"/>
  <c r="DK125" i="2"/>
  <c r="DK95" i="2"/>
  <c r="DK65" i="2"/>
  <c r="DK35" i="2"/>
  <c r="DK5" i="2"/>
  <c r="DJ678" i="2"/>
  <c r="DJ648" i="2"/>
  <c r="DJ618" i="2"/>
  <c r="DJ588" i="2"/>
  <c r="DJ558" i="2"/>
  <c r="DJ507" i="2"/>
  <c r="DJ477" i="2"/>
  <c r="DJ447" i="2"/>
  <c r="DJ417" i="2"/>
  <c r="DJ387" i="2"/>
  <c r="DJ357" i="2"/>
  <c r="DJ327" i="2"/>
  <c r="DJ276" i="2"/>
  <c r="DJ246" i="2"/>
  <c r="DJ216" i="2"/>
  <c r="DJ186" i="2"/>
  <c r="DJ156" i="2"/>
  <c r="DJ126" i="2"/>
  <c r="B66" i="7"/>
  <c r="DJ96" i="2"/>
  <c r="DJ66" i="2"/>
  <c r="DJ36" i="2"/>
  <c r="DJ6" i="2"/>
  <c r="IK27" i="4"/>
  <c r="IX27" i="4" s="1"/>
  <c r="IK26" i="4"/>
  <c r="IX26" i="4" s="1"/>
  <c r="FD6" i="6"/>
  <c r="FD13" i="6"/>
  <c r="FD8" i="6"/>
  <c r="BX23" i="3"/>
  <c r="BX22" i="3"/>
  <c r="I48" i="7"/>
  <c r="D76" i="7"/>
  <c r="I32" i="7"/>
  <c r="DJ677" i="2"/>
  <c r="DJ647" i="2"/>
  <c r="DJ617" i="2"/>
  <c r="DJ587" i="2"/>
  <c r="DJ557" i="2"/>
  <c r="DJ506" i="2"/>
  <c r="DJ476" i="2"/>
  <c r="DJ446" i="2"/>
  <c r="DJ416" i="2"/>
  <c r="DJ386" i="2"/>
  <c r="DJ356" i="2"/>
  <c r="DJ326" i="2"/>
  <c r="DJ275" i="2"/>
  <c r="DJ245" i="2"/>
  <c r="DJ215" i="2"/>
  <c r="DJ185" i="2"/>
  <c r="DJ155" i="2"/>
  <c r="DJ125" i="2"/>
  <c r="DJ95" i="2"/>
  <c r="DJ65" i="2"/>
  <c r="DJ35" i="2"/>
  <c r="DJ5" i="2"/>
  <c r="FD45" i="6"/>
  <c r="FD42" i="6"/>
  <c r="FD39" i="6"/>
  <c r="FD36" i="6"/>
  <c r="FD33" i="6"/>
  <c r="FD30" i="6"/>
  <c r="FD25" i="6"/>
  <c r="FD22" i="6"/>
  <c r="FD19" i="6"/>
  <c r="FD16" i="6"/>
  <c r="FD11" i="6"/>
  <c r="FC6" i="6"/>
  <c r="FC13" i="6"/>
  <c r="FC8" i="6"/>
  <c r="DI678" i="2"/>
  <c r="DI648" i="2"/>
  <c r="DI618" i="2"/>
  <c r="DI588" i="2"/>
  <c r="DI558" i="2"/>
  <c r="DI507" i="2"/>
  <c r="DI477" i="2"/>
  <c r="DI447" i="2"/>
  <c r="DI417" i="2"/>
  <c r="DI387" i="2"/>
  <c r="DI357" i="2"/>
  <c r="DI327" i="2"/>
  <c r="DI276" i="2"/>
  <c r="DI246" i="2"/>
  <c r="DI216" i="2"/>
  <c r="DI186" i="2"/>
  <c r="DI156" i="2"/>
  <c r="DI125" i="2"/>
  <c r="DI126" i="2"/>
  <c r="DI96" i="2"/>
  <c r="DI66" i="2"/>
  <c r="DI36" i="2"/>
  <c r="DI6" i="2"/>
  <c r="IJ27" i="4"/>
  <c r="IJ26" i="4"/>
  <c r="BW23" i="3"/>
  <c r="BW22" i="3"/>
  <c r="DI677" i="2"/>
  <c r="DI647" i="2"/>
  <c r="DI617" i="2"/>
  <c r="DI587" i="2"/>
  <c r="DI557" i="2"/>
  <c r="DI506" i="2"/>
  <c r="DI476" i="2"/>
  <c r="DI446" i="2"/>
  <c r="DI416" i="2"/>
  <c r="DI386" i="2"/>
  <c r="DI356" i="2"/>
  <c r="DI326" i="2"/>
  <c r="DI275" i="2"/>
  <c r="DI245" i="2"/>
  <c r="DI215" i="2"/>
  <c r="DI185" i="2"/>
  <c r="DI155" i="2"/>
  <c r="DI95" i="2"/>
  <c r="DI65" i="2"/>
  <c r="DI35" i="2"/>
  <c r="DI5" i="2"/>
  <c r="FC45" i="6"/>
  <c r="FC42" i="6"/>
  <c r="FC39" i="6"/>
  <c r="FC36" i="6"/>
  <c r="FC33" i="6"/>
  <c r="FC30" i="6"/>
  <c r="FC25" i="6"/>
  <c r="FC22" i="6"/>
  <c r="FC19" i="6"/>
  <c r="FC16" i="6"/>
  <c r="FC11" i="6"/>
  <c r="DH677" i="2"/>
  <c r="DH678" i="2"/>
  <c r="DH648" i="2"/>
  <c r="DH618" i="2"/>
  <c r="DH588" i="2"/>
  <c r="DH558" i="2"/>
  <c r="DH507" i="2"/>
  <c r="DH477" i="2"/>
  <c r="DH447" i="2"/>
  <c r="DH417" i="2"/>
  <c r="DH387" i="2"/>
  <c r="DH357" i="2"/>
  <c r="DH327" i="2"/>
  <c r="DH276" i="2"/>
  <c r="DH246" i="2"/>
  <c r="DH216" i="2"/>
  <c r="DH186" i="2"/>
  <c r="DH156" i="2"/>
  <c r="DH126" i="2"/>
  <c r="DH96" i="2"/>
  <c r="DH66" i="2"/>
  <c r="DH36" i="2"/>
  <c r="DH6" i="2"/>
  <c r="II27" i="4"/>
  <c r="II26" i="4"/>
  <c r="FB13" i="6"/>
  <c r="FB8" i="6"/>
  <c r="BV22" i="3"/>
  <c r="BV23" i="3"/>
  <c r="FB6" i="6"/>
  <c r="DH275" i="2"/>
  <c r="DH647" i="2"/>
  <c r="DH617" i="2"/>
  <c r="DH587" i="2"/>
  <c r="DH557" i="2"/>
  <c r="DH506" i="2"/>
  <c r="DH476" i="2"/>
  <c r="DH446" i="2"/>
  <c r="DH416" i="2"/>
  <c r="DH386" i="2"/>
  <c r="DH356" i="2"/>
  <c r="DH326" i="2"/>
  <c r="DH245" i="2"/>
  <c r="DH215" i="2"/>
  <c r="DH185" i="2"/>
  <c r="DH155" i="2"/>
  <c r="DH125" i="2"/>
  <c r="DH95" i="2"/>
  <c r="DH35" i="2"/>
  <c r="DH65" i="2"/>
  <c r="DH5" i="2"/>
  <c r="C50" i="7"/>
  <c r="B49" i="7"/>
  <c r="C46" i="7"/>
  <c r="F45" i="7"/>
  <c r="B45" i="7"/>
  <c r="D75" i="7"/>
  <c r="D44" i="7"/>
  <c r="D72" i="7"/>
  <c r="B41" i="7"/>
  <c r="D71" i="7"/>
  <c r="I40" i="7"/>
  <c r="E40" i="7"/>
  <c r="A40" i="7"/>
  <c r="E69" i="7"/>
  <c r="C38" i="7"/>
  <c r="A37" i="7"/>
  <c r="F65" i="7"/>
  <c r="D64" i="7"/>
  <c r="A33" i="7"/>
  <c r="C63" i="7"/>
  <c r="H32" i="7"/>
  <c r="V53" i="7" s="1"/>
  <c r="D32" i="7"/>
  <c r="A32" i="7"/>
  <c r="DG677" i="2"/>
  <c r="FB45" i="6"/>
  <c r="FB42" i="6"/>
  <c r="FB39" i="6"/>
  <c r="FB36" i="6"/>
  <c r="FB33" i="6"/>
  <c r="FB30" i="6"/>
  <c r="FB25" i="6"/>
  <c r="FB22" i="6"/>
  <c r="FB19" i="6"/>
  <c r="FB16" i="6"/>
  <c r="FB11" i="6"/>
  <c r="DG678" i="2"/>
  <c r="DG648" i="2"/>
  <c r="DG618" i="2"/>
  <c r="DG588" i="2"/>
  <c r="DG558" i="2"/>
  <c r="DG507" i="2"/>
  <c r="DG477" i="2"/>
  <c r="DG447" i="2"/>
  <c r="DG417" i="2"/>
  <c r="DG387" i="2"/>
  <c r="DG357" i="2"/>
  <c r="DG327" i="2"/>
  <c r="DG276" i="2"/>
  <c r="DG246" i="2"/>
  <c r="DG216" i="2"/>
  <c r="DG186" i="2"/>
  <c r="DG156" i="2"/>
  <c r="DG126" i="2"/>
  <c r="DG96" i="2"/>
  <c r="DG66" i="2"/>
  <c r="DG36" i="2"/>
  <c r="DG6" i="2"/>
  <c r="FA13" i="6"/>
  <c r="FA8" i="6"/>
  <c r="FA6" i="6"/>
  <c r="IH27" i="4"/>
  <c r="IH26" i="4"/>
  <c r="BU23" i="3"/>
  <c r="BU22" i="3"/>
  <c r="C66" i="7"/>
  <c r="C34" i="7"/>
  <c r="DG647" i="2"/>
  <c r="DG617" i="2"/>
  <c r="DG587" i="2"/>
  <c r="DG557" i="2"/>
  <c r="DG506" i="2"/>
  <c r="DG476" i="2"/>
  <c r="DG446" i="2"/>
  <c r="DG416" i="2"/>
  <c r="DG386" i="2"/>
  <c r="DG356" i="2"/>
  <c r="DG326" i="2"/>
  <c r="DG275" i="2"/>
  <c r="DG245" i="2"/>
  <c r="DG215" i="2"/>
  <c r="DG185" i="2"/>
  <c r="DG155" i="2"/>
  <c r="DG125" i="2"/>
  <c r="DG95" i="2"/>
  <c r="DG65" i="2"/>
  <c r="DG35" i="2"/>
  <c r="DG5" i="2"/>
  <c r="FA45" i="6"/>
  <c r="FA42" i="6"/>
  <c r="FA39" i="6"/>
  <c r="FA36" i="6"/>
  <c r="FA33" i="6"/>
  <c r="FA30" i="6"/>
  <c r="FA25" i="6"/>
  <c r="FA22" i="6"/>
  <c r="FA19" i="6"/>
  <c r="FA16" i="6"/>
  <c r="FA11" i="6"/>
  <c r="DF678" i="2"/>
  <c r="DF648" i="2"/>
  <c r="DF618" i="2"/>
  <c r="DF588" i="2"/>
  <c r="DF558" i="2"/>
  <c r="DF507" i="2"/>
  <c r="DF477" i="2"/>
  <c r="DF447" i="2"/>
  <c r="DF417" i="2"/>
  <c r="DF387" i="2"/>
  <c r="DF357" i="2"/>
  <c r="DF327" i="2"/>
  <c r="DF276" i="2"/>
  <c r="DF246" i="2"/>
  <c r="DF216" i="2"/>
  <c r="DF186" i="2"/>
  <c r="DF156" i="2"/>
  <c r="DF126" i="2"/>
  <c r="DF96" i="2"/>
  <c r="DF66" i="2"/>
  <c r="DF36" i="2"/>
  <c r="DF6" i="2"/>
  <c r="EZ13" i="6"/>
  <c r="EZ8" i="6"/>
  <c r="EZ6" i="6"/>
  <c r="B53" i="7"/>
  <c r="D51" i="7"/>
  <c r="E45" i="7"/>
  <c r="C74" i="7"/>
  <c r="E37" i="7"/>
  <c r="F34" i="7"/>
  <c r="F62" i="7"/>
  <c r="HT30" i="4"/>
  <c r="HT29" i="4"/>
  <c r="IF30" i="4"/>
  <c r="IF29" i="4"/>
  <c r="IG30" i="4"/>
  <c r="IG29" i="4"/>
  <c r="IG27" i="4"/>
  <c r="IG26" i="4"/>
  <c r="BT23" i="3"/>
  <c r="BT22" i="3"/>
  <c r="DF677" i="2"/>
  <c r="DF647" i="2"/>
  <c r="DF617" i="2"/>
  <c r="DF587" i="2"/>
  <c r="DF557" i="2"/>
  <c r="DF506" i="2"/>
  <c r="DF476" i="2"/>
  <c r="DF446" i="2"/>
  <c r="DF416" i="2"/>
  <c r="DF386" i="2"/>
  <c r="DF356" i="2"/>
  <c r="DF326" i="2"/>
  <c r="DF275" i="2"/>
  <c r="DF245" i="2"/>
  <c r="DF215" i="2"/>
  <c r="DF185" i="2"/>
  <c r="DF155" i="2"/>
  <c r="DF125" i="2"/>
  <c r="DF95" i="2"/>
  <c r="DF65" i="2"/>
  <c r="DF35" i="2"/>
  <c r="DF5" i="2"/>
  <c r="EZ45" i="6"/>
  <c r="EZ42" i="6"/>
  <c r="EZ39" i="6"/>
  <c r="EZ36" i="6"/>
  <c r="EZ33" i="6"/>
  <c r="EZ30" i="6"/>
  <c r="EZ25" i="6"/>
  <c r="EZ22" i="6"/>
  <c r="EZ19" i="6"/>
  <c r="EZ16" i="6"/>
  <c r="EZ11" i="6"/>
  <c r="DE678" i="2"/>
  <c r="DE648" i="2"/>
  <c r="DE618" i="2"/>
  <c r="DE588" i="2"/>
  <c r="DE558" i="2"/>
  <c r="DE507" i="2"/>
  <c r="DE477" i="2"/>
  <c r="DE447" i="2"/>
  <c r="DE417" i="2"/>
  <c r="DE387" i="2"/>
  <c r="DE357" i="2"/>
  <c r="DE327" i="2"/>
  <c r="DE276" i="2"/>
  <c r="DE246" i="2"/>
  <c r="DE216" i="2"/>
  <c r="DE186" i="2"/>
  <c r="DE156" i="2"/>
  <c r="DE126" i="2"/>
  <c r="DE96" i="2"/>
  <c r="DE66" i="2"/>
  <c r="DE36" i="2"/>
  <c r="DE6" i="2"/>
  <c r="IF27" i="4"/>
  <c r="IF26" i="4"/>
  <c r="IB26" i="4"/>
  <c r="IB27" i="4"/>
  <c r="IB29" i="4"/>
  <c r="IB30" i="4"/>
  <c r="EY13" i="6"/>
  <c r="EY8" i="6"/>
  <c r="EY6" i="6"/>
  <c r="BS23" i="3"/>
  <c r="BS22" i="3"/>
  <c r="GQ26" i="4"/>
  <c r="GR26" i="4"/>
  <c r="GS26" i="4"/>
  <c r="GT26" i="4"/>
  <c r="GU26" i="4"/>
  <c r="GV26" i="4"/>
  <c r="GW26" i="4"/>
  <c r="GX26" i="4"/>
  <c r="GY26" i="4"/>
  <c r="GZ26" i="4"/>
  <c r="HA26" i="4"/>
  <c r="HB26" i="4"/>
  <c r="HC26" i="4"/>
  <c r="HD26" i="4"/>
  <c r="HE26" i="4"/>
  <c r="HF26" i="4"/>
  <c r="HG26" i="4"/>
  <c r="HH26" i="4"/>
  <c r="HI26" i="4"/>
  <c r="HJ26" i="4"/>
  <c r="HK26" i="4"/>
  <c r="HL26" i="4"/>
  <c r="HM26" i="4"/>
  <c r="HN26" i="4"/>
  <c r="HO26" i="4"/>
  <c r="HP26" i="4"/>
  <c r="HQ26" i="4"/>
  <c r="HR26" i="4"/>
  <c r="HS26" i="4"/>
  <c r="HT26" i="4"/>
  <c r="HU26" i="4"/>
  <c r="HV26" i="4"/>
  <c r="HW26" i="4"/>
  <c r="HX26" i="4"/>
  <c r="HY26" i="4"/>
  <c r="HZ26" i="4"/>
  <c r="IA26" i="4"/>
  <c r="IC26" i="4"/>
  <c r="ID26" i="4"/>
  <c r="IE26" i="4"/>
  <c r="GQ27" i="4"/>
  <c r="GR27" i="4"/>
  <c r="GS27" i="4"/>
  <c r="GT27" i="4"/>
  <c r="GU27" i="4"/>
  <c r="GV27" i="4"/>
  <c r="GW27" i="4"/>
  <c r="GX27" i="4"/>
  <c r="GY27" i="4"/>
  <c r="GZ27" i="4"/>
  <c r="HA27" i="4"/>
  <c r="HB27" i="4"/>
  <c r="HC27" i="4"/>
  <c r="HD27" i="4"/>
  <c r="HE27" i="4"/>
  <c r="HF27" i="4"/>
  <c r="HG27" i="4"/>
  <c r="HH27" i="4"/>
  <c r="HI27" i="4"/>
  <c r="HJ27" i="4"/>
  <c r="HK27" i="4"/>
  <c r="HL27" i="4"/>
  <c r="HM27" i="4"/>
  <c r="HN27" i="4"/>
  <c r="HO27" i="4"/>
  <c r="HP27" i="4"/>
  <c r="HQ27" i="4"/>
  <c r="HR27" i="4"/>
  <c r="HS27" i="4"/>
  <c r="HT27" i="4"/>
  <c r="HU27" i="4"/>
  <c r="HV27" i="4"/>
  <c r="HW27" i="4"/>
  <c r="HX27" i="4"/>
  <c r="HY27" i="4"/>
  <c r="HZ27" i="4"/>
  <c r="IA27" i="4"/>
  <c r="IC27" i="4"/>
  <c r="ID27" i="4"/>
  <c r="IE27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B29" i="4"/>
  <c r="FC29" i="4"/>
  <c r="FD29" i="4"/>
  <c r="FE29" i="4"/>
  <c r="FF29" i="4"/>
  <c r="FG29" i="4"/>
  <c r="FH29" i="4"/>
  <c r="FI29" i="4"/>
  <c r="FJ29" i="4"/>
  <c r="FK29" i="4"/>
  <c r="FL29" i="4"/>
  <c r="FM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GM29" i="4"/>
  <c r="GN29" i="4"/>
  <c r="GO29" i="4"/>
  <c r="GP29" i="4"/>
  <c r="GQ29" i="4"/>
  <c r="GR29" i="4"/>
  <c r="GS29" i="4"/>
  <c r="GT29" i="4"/>
  <c r="GU29" i="4"/>
  <c r="GV29" i="4"/>
  <c r="GW29" i="4"/>
  <c r="GX29" i="4"/>
  <c r="GY29" i="4"/>
  <c r="GZ29" i="4"/>
  <c r="HA29" i="4"/>
  <c r="HB29" i="4"/>
  <c r="HC29" i="4"/>
  <c r="HD29" i="4"/>
  <c r="HE29" i="4"/>
  <c r="HF29" i="4"/>
  <c r="HG29" i="4"/>
  <c r="HH29" i="4"/>
  <c r="HI29" i="4"/>
  <c r="HJ29" i="4"/>
  <c r="HK29" i="4"/>
  <c r="HL29" i="4"/>
  <c r="HM29" i="4"/>
  <c r="HN29" i="4"/>
  <c r="HO29" i="4"/>
  <c r="HP29" i="4"/>
  <c r="HQ29" i="4"/>
  <c r="HR29" i="4"/>
  <c r="HS29" i="4"/>
  <c r="HU29" i="4"/>
  <c r="HV29" i="4"/>
  <c r="HW29" i="4"/>
  <c r="HX29" i="4"/>
  <c r="HY29" i="4"/>
  <c r="HZ29" i="4"/>
  <c r="IA29" i="4"/>
  <c r="IC29" i="4"/>
  <c r="ID29" i="4"/>
  <c r="IE29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HC30" i="4"/>
  <c r="HD30" i="4"/>
  <c r="HE30" i="4"/>
  <c r="HF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U30" i="4"/>
  <c r="HV30" i="4"/>
  <c r="HW30" i="4"/>
  <c r="HX30" i="4"/>
  <c r="HY30" i="4"/>
  <c r="HZ30" i="4"/>
  <c r="IA30" i="4"/>
  <c r="IC30" i="4"/>
  <c r="ID30" i="4"/>
  <c r="IE30" i="4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CU27" i="3"/>
  <c r="CU28" i="3"/>
  <c r="CU29" i="3"/>
  <c r="CU30" i="3"/>
  <c r="CU31" i="3"/>
  <c r="CU32" i="3"/>
  <c r="CU33" i="3"/>
  <c r="CU34" i="3"/>
  <c r="CU35" i="3"/>
  <c r="CU36" i="3"/>
  <c r="CU37" i="3"/>
  <c r="CU38" i="3"/>
  <c r="CU39" i="3"/>
  <c r="CU40" i="3"/>
  <c r="CU41" i="3"/>
  <c r="CU42" i="3"/>
  <c r="CU43" i="3"/>
  <c r="CU44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CU53" i="3"/>
  <c r="CU54" i="3"/>
  <c r="CU55" i="3"/>
  <c r="CU56" i="3"/>
  <c r="CU57" i="3"/>
  <c r="CU58" i="3"/>
  <c r="CU59" i="3"/>
  <c r="CU60" i="3"/>
  <c r="CU61" i="3"/>
  <c r="CU62" i="3"/>
  <c r="CU63" i="3"/>
  <c r="CU64" i="3"/>
  <c r="CU65" i="3"/>
  <c r="CU66" i="3"/>
  <c r="CU67" i="3"/>
  <c r="CU68" i="3"/>
  <c r="CU69" i="3"/>
  <c r="CU70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Z150" i="3"/>
  <c r="AA150" i="3"/>
  <c r="AB150" i="3"/>
  <c r="AC150" i="3"/>
  <c r="AD150" i="3"/>
  <c r="AE150" i="3"/>
  <c r="AF150" i="3"/>
  <c r="AG150" i="3"/>
  <c r="AH150" i="3"/>
  <c r="AI150" i="3"/>
  <c r="AJ150" i="3"/>
  <c r="Z151" i="3"/>
  <c r="AA151" i="3"/>
  <c r="AB151" i="3"/>
  <c r="AC151" i="3"/>
  <c r="AD151" i="3"/>
  <c r="AE151" i="3"/>
  <c r="AF151" i="3"/>
  <c r="AG151" i="3"/>
  <c r="AH151" i="3"/>
  <c r="AI151" i="3"/>
  <c r="AJ151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B4" i="2"/>
  <c r="A62" i="7" s="1"/>
  <c r="Z5" i="2"/>
  <c r="AA5" i="2"/>
  <c r="AB5" i="2"/>
  <c r="AC5" i="2"/>
  <c r="AD5" i="2"/>
  <c r="AE5" i="2"/>
  <c r="AF5" i="2"/>
  <c r="AG5" i="2"/>
  <c r="AH5" i="2"/>
  <c r="AI5" i="2"/>
  <c r="AJ5" i="2"/>
  <c r="AK5" i="2"/>
  <c r="AM5" i="2"/>
  <c r="AN5" i="2"/>
  <c r="AO5" i="2"/>
  <c r="AP5" i="2"/>
  <c r="AQ5" i="2"/>
  <c r="AR5" i="2"/>
  <c r="AS5" i="2"/>
  <c r="AT5" i="2"/>
  <c r="AU5" i="2"/>
  <c r="AV5" i="2"/>
  <c r="AW5" i="2"/>
  <c r="AX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Z6" i="2"/>
  <c r="AA6" i="2"/>
  <c r="AB6" i="2"/>
  <c r="AC6" i="2"/>
  <c r="AD6" i="2"/>
  <c r="AE6" i="2"/>
  <c r="AF6" i="2"/>
  <c r="AG6" i="2"/>
  <c r="AH6" i="2"/>
  <c r="AI6" i="2"/>
  <c r="AJ6" i="2"/>
  <c r="AK6" i="2"/>
  <c r="AM6" i="2"/>
  <c r="AN6" i="2"/>
  <c r="AO6" i="2"/>
  <c r="AP6" i="2"/>
  <c r="AQ6" i="2"/>
  <c r="AR6" i="2"/>
  <c r="AS6" i="2"/>
  <c r="AT6" i="2"/>
  <c r="AU6" i="2"/>
  <c r="AV6" i="2"/>
  <c r="AW6" i="2"/>
  <c r="AX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B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B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B94" i="2"/>
  <c r="A65" i="7" s="1"/>
  <c r="Z95" i="2"/>
  <c r="AA95" i="2"/>
  <c r="AB95" i="2"/>
  <c r="AC95" i="2"/>
  <c r="AD95" i="2"/>
  <c r="AE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C35" i="7"/>
  <c r="G35" i="7"/>
  <c r="B124" i="2"/>
  <c r="A66" i="7" s="1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36" i="7"/>
  <c r="H36" i="7"/>
  <c r="B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B184" i="2"/>
  <c r="A68" i="7" s="1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DB185" i="2"/>
  <c r="DC185" i="2"/>
  <c r="DD185" i="2"/>
  <c r="DE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DB186" i="2"/>
  <c r="DC186" i="2"/>
  <c r="DD186" i="2"/>
  <c r="B214" i="2"/>
  <c r="A69" i="7" s="1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DB215" i="2"/>
  <c r="DC215" i="2"/>
  <c r="DD215" i="2"/>
  <c r="DE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DB216" i="2"/>
  <c r="DC216" i="2"/>
  <c r="DD216" i="2"/>
  <c r="H39" i="7"/>
  <c r="V65" i="7" s="1"/>
  <c r="B244" i="2"/>
  <c r="A70" i="7" s="1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BW245" i="2"/>
  <c r="BX245" i="2"/>
  <c r="BY245" i="2"/>
  <c r="BZ245" i="2"/>
  <c r="CA245" i="2"/>
  <c r="CB245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R245" i="2"/>
  <c r="CS245" i="2"/>
  <c r="CT245" i="2"/>
  <c r="CU245" i="2"/>
  <c r="CV245" i="2"/>
  <c r="CW245" i="2"/>
  <c r="CX245" i="2"/>
  <c r="CY245" i="2"/>
  <c r="CZ245" i="2"/>
  <c r="DA245" i="2"/>
  <c r="DB245" i="2"/>
  <c r="DC245" i="2"/>
  <c r="DD245" i="2"/>
  <c r="DE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BW246" i="2"/>
  <c r="BX246" i="2"/>
  <c r="BY246" i="2"/>
  <c r="BZ246" i="2"/>
  <c r="CA246" i="2"/>
  <c r="CB246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R246" i="2"/>
  <c r="CS246" i="2"/>
  <c r="CT246" i="2"/>
  <c r="CU246" i="2"/>
  <c r="CV246" i="2"/>
  <c r="CW246" i="2"/>
  <c r="CX246" i="2"/>
  <c r="CY246" i="2"/>
  <c r="CZ246" i="2"/>
  <c r="DA246" i="2"/>
  <c r="DB246" i="2"/>
  <c r="DC246" i="2"/>
  <c r="DD246" i="2"/>
  <c r="B274" i="2"/>
  <c r="A71" i="7" s="1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BW275" i="2"/>
  <c r="BX275" i="2"/>
  <c r="BY275" i="2"/>
  <c r="BZ275" i="2"/>
  <c r="CA275" i="2"/>
  <c r="CB275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R275" i="2"/>
  <c r="CS275" i="2"/>
  <c r="CT275" i="2"/>
  <c r="CU275" i="2"/>
  <c r="CV275" i="2"/>
  <c r="CW275" i="2"/>
  <c r="CX275" i="2"/>
  <c r="CY275" i="2"/>
  <c r="CZ275" i="2"/>
  <c r="DA275" i="2"/>
  <c r="DB275" i="2"/>
  <c r="DC275" i="2"/>
  <c r="DD275" i="2"/>
  <c r="DE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BW276" i="2"/>
  <c r="BX276" i="2"/>
  <c r="BY276" i="2"/>
  <c r="BZ276" i="2"/>
  <c r="CA276" i="2"/>
  <c r="CB276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R276" i="2"/>
  <c r="CS276" i="2"/>
  <c r="CT276" i="2"/>
  <c r="CU276" i="2"/>
  <c r="CV276" i="2"/>
  <c r="CW276" i="2"/>
  <c r="CX276" i="2"/>
  <c r="CY276" i="2"/>
  <c r="CZ276" i="2"/>
  <c r="DA276" i="2"/>
  <c r="DB276" i="2"/>
  <c r="DC276" i="2"/>
  <c r="DD276" i="2"/>
  <c r="A41" i="7"/>
  <c r="E41" i="7"/>
  <c r="I41" i="7"/>
  <c r="B325" i="2"/>
  <c r="A72" i="7" s="1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BL326" i="2"/>
  <c r="BM326" i="2"/>
  <c r="BN326" i="2"/>
  <c r="BO326" i="2"/>
  <c r="BP326" i="2"/>
  <c r="BQ326" i="2"/>
  <c r="BR326" i="2"/>
  <c r="BS326" i="2"/>
  <c r="BT326" i="2"/>
  <c r="BU326" i="2"/>
  <c r="BV326" i="2"/>
  <c r="BW326" i="2"/>
  <c r="BX326" i="2"/>
  <c r="BY326" i="2"/>
  <c r="BZ326" i="2"/>
  <c r="CA326" i="2"/>
  <c r="CB326" i="2"/>
  <c r="CC326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Q326" i="2"/>
  <c r="CR326" i="2"/>
  <c r="CS326" i="2"/>
  <c r="CT326" i="2"/>
  <c r="CU326" i="2"/>
  <c r="CV326" i="2"/>
  <c r="CW326" i="2"/>
  <c r="CX326" i="2"/>
  <c r="CY326" i="2"/>
  <c r="CZ326" i="2"/>
  <c r="DA326" i="2"/>
  <c r="DB326" i="2"/>
  <c r="DC326" i="2"/>
  <c r="DD326" i="2"/>
  <c r="DE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BL327" i="2"/>
  <c r="BM327" i="2"/>
  <c r="BN327" i="2"/>
  <c r="BO327" i="2"/>
  <c r="BP327" i="2"/>
  <c r="BQ327" i="2"/>
  <c r="BR327" i="2"/>
  <c r="BS327" i="2"/>
  <c r="BT327" i="2"/>
  <c r="BU327" i="2"/>
  <c r="BV327" i="2"/>
  <c r="BW327" i="2"/>
  <c r="BX327" i="2"/>
  <c r="BY327" i="2"/>
  <c r="BZ327" i="2"/>
  <c r="CA327" i="2"/>
  <c r="CB327" i="2"/>
  <c r="CC327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Q327" i="2"/>
  <c r="CR327" i="2"/>
  <c r="CS327" i="2"/>
  <c r="CT327" i="2"/>
  <c r="CU327" i="2"/>
  <c r="CV327" i="2"/>
  <c r="CW327" i="2"/>
  <c r="CX327" i="2"/>
  <c r="CY327" i="2"/>
  <c r="CZ327" i="2"/>
  <c r="DA327" i="2"/>
  <c r="DB327" i="2"/>
  <c r="DC327" i="2"/>
  <c r="DD327" i="2"/>
  <c r="F42" i="7"/>
  <c r="B355" i="2"/>
  <c r="A73" i="7" s="1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Z356" i="2"/>
  <c r="BA356" i="2"/>
  <c r="BB356" i="2"/>
  <c r="BC356" i="2"/>
  <c r="BD356" i="2"/>
  <c r="BE356" i="2"/>
  <c r="BF356" i="2"/>
  <c r="BG356" i="2"/>
  <c r="BH356" i="2"/>
  <c r="BI356" i="2"/>
  <c r="BJ356" i="2"/>
  <c r="BK356" i="2"/>
  <c r="BL356" i="2"/>
  <c r="BM356" i="2"/>
  <c r="BN356" i="2"/>
  <c r="BO356" i="2"/>
  <c r="BP356" i="2"/>
  <c r="BQ356" i="2"/>
  <c r="BR356" i="2"/>
  <c r="BS356" i="2"/>
  <c r="BT356" i="2"/>
  <c r="BU356" i="2"/>
  <c r="BV356" i="2"/>
  <c r="BW356" i="2"/>
  <c r="BX356" i="2"/>
  <c r="BY356" i="2"/>
  <c r="BZ356" i="2"/>
  <c r="CA356" i="2"/>
  <c r="CB356" i="2"/>
  <c r="CC356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Q356" i="2"/>
  <c r="CR356" i="2"/>
  <c r="CS356" i="2"/>
  <c r="CT356" i="2"/>
  <c r="CU356" i="2"/>
  <c r="CV356" i="2"/>
  <c r="CW356" i="2"/>
  <c r="CX356" i="2"/>
  <c r="CY356" i="2"/>
  <c r="CZ356" i="2"/>
  <c r="DA356" i="2"/>
  <c r="DB356" i="2"/>
  <c r="DC356" i="2"/>
  <c r="DD356" i="2"/>
  <c r="DE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Z357" i="2"/>
  <c r="BA357" i="2"/>
  <c r="BB357" i="2"/>
  <c r="BC357" i="2"/>
  <c r="BD357" i="2"/>
  <c r="BE357" i="2"/>
  <c r="BF357" i="2"/>
  <c r="BG357" i="2"/>
  <c r="BH357" i="2"/>
  <c r="BI357" i="2"/>
  <c r="BJ357" i="2"/>
  <c r="BK357" i="2"/>
  <c r="BL357" i="2"/>
  <c r="BM357" i="2"/>
  <c r="BN357" i="2"/>
  <c r="BO357" i="2"/>
  <c r="BP357" i="2"/>
  <c r="BQ357" i="2"/>
  <c r="BR357" i="2"/>
  <c r="BS357" i="2"/>
  <c r="BT357" i="2"/>
  <c r="BU357" i="2"/>
  <c r="BV357" i="2"/>
  <c r="BW357" i="2"/>
  <c r="BX357" i="2"/>
  <c r="BY357" i="2"/>
  <c r="BZ357" i="2"/>
  <c r="CA357" i="2"/>
  <c r="CB357" i="2"/>
  <c r="CC357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Q357" i="2"/>
  <c r="CR357" i="2"/>
  <c r="CS357" i="2"/>
  <c r="CT357" i="2"/>
  <c r="CU357" i="2"/>
  <c r="CV357" i="2"/>
  <c r="CW357" i="2"/>
  <c r="CX357" i="2"/>
  <c r="CY357" i="2"/>
  <c r="CZ357" i="2"/>
  <c r="DA357" i="2"/>
  <c r="DB357" i="2"/>
  <c r="DC357" i="2"/>
  <c r="DD357" i="2"/>
  <c r="B385" i="2"/>
  <c r="A74" i="7" s="1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BT386" i="2"/>
  <c r="BU386" i="2"/>
  <c r="BV386" i="2"/>
  <c r="BW386" i="2"/>
  <c r="BX386" i="2"/>
  <c r="BY386" i="2"/>
  <c r="BZ386" i="2"/>
  <c r="CA386" i="2"/>
  <c r="CB386" i="2"/>
  <c r="CC386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Q386" i="2"/>
  <c r="CR386" i="2"/>
  <c r="CS386" i="2"/>
  <c r="CT386" i="2"/>
  <c r="CU386" i="2"/>
  <c r="CV386" i="2"/>
  <c r="CW386" i="2"/>
  <c r="CX386" i="2"/>
  <c r="CY386" i="2"/>
  <c r="CZ386" i="2"/>
  <c r="DA386" i="2"/>
  <c r="DB386" i="2"/>
  <c r="DC386" i="2"/>
  <c r="DD386" i="2"/>
  <c r="DE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Z387" i="2"/>
  <c r="BA387" i="2"/>
  <c r="BB387" i="2"/>
  <c r="BC387" i="2"/>
  <c r="BD387" i="2"/>
  <c r="BE387" i="2"/>
  <c r="BF387" i="2"/>
  <c r="BG387" i="2"/>
  <c r="BH387" i="2"/>
  <c r="BI387" i="2"/>
  <c r="BJ387" i="2"/>
  <c r="BK387" i="2"/>
  <c r="BL387" i="2"/>
  <c r="BM387" i="2"/>
  <c r="BN387" i="2"/>
  <c r="BO387" i="2"/>
  <c r="BP387" i="2"/>
  <c r="BQ387" i="2"/>
  <c r="BR387" i="2"/>
  <c r="BS387" i="2"/>
  <c r="BT387" i="2"/>
  <c r="BU387" i="2"/>
  <c r="BV387" i="2"/>
  <c r="BW387" i="2"/>
  <c r="BX387" i="2"/>
  <c r="BY387" i="2"/>
  <c r="BZ387" i="2"/>
  <c r="CA387" i="2"/>
  <c r="CB387" i="2"/>
  <c r="CC387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Q387" i="2"/>
  <c r="CR387" i="2"/>
  <c r="CS387" i="2"/>
  <c r="CT387" i="2"/>
  <c r="CU387" i="2"/>
  <c r="CV387" i="2"/>
  <c r="CW387" i="2"/>
  <c r="CX387" i="2"/>
  <c r="CY387" i="2"/>
  <c r="CZ387" i="2"/>
  <c r="DA387" i="2"/>
  <c r="DB387" i="2"/>
  <c r="DC387" i="2"/>
  <c r="DD387" i="2"/>
  <c r="A44" i="7"/>
  <c r="E44" i="7"/>
  <c r="I44" i="7"/>
  <c r="B415" i="2"/>
  <c r="A75" i="7" s="1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Z416" i="2"/>
  <c r="BA416" i="2"/>
  <c r="BB416" i="2"/>
  <c r="BC416" i="2"/>
  <c r="BD416" i="2"/>
  <c r="BE416" i="2"/>
  <c r="BF416" i="2"/>
  <c r="BG416" i="2"/>
  <c r="BH416" i="2"/>
  <c r="BI416" i="2"/>
  <c r="BJ416" i="2"/>
  <c r="BK416" i="2"/>
  <c r="BL416" i="2"/>
  <c r="BM416" i="2"/>
  <c r="BN416" i="2"/>
  <c r="BO416" i="2"/>
  <c r="BP416" i="2"/>
  <c r="BQ416" i="2"/>
  <c r="BR416" i="2"/>
  <c r="BS416" i="2"/>
  <c r="BT416" i="2"/>
  <c r="BU416" i="2"/>
  <c r="BV416" i="2"/>
  <c r="BW416" i="2"/>
  <c r="BX416" i="2"/>
  <c r="BY416" i="2"/>
  <c r="BZ416" i="2"/>
  <c r="CA416" i="2"/>
  <c r="CB416" i="2"/>
  <c r="CC416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Q416" i="2"/>
  <c r="CR416" i="2"/>
  <c r="CS416" i="2"/>
  <c r="CT416" i="2"/>
  <c r="CU416" i="2"/>
  <c r="CV416" i="2"/>
  <c r="CW416" i="2"/>
  <c r="CX416" i="2"/>
  <c r="CY416" i="2"/>
  <c r="CZ416" i="2"/>
  <c r="DA416" i="2"/>
  <c r="DB416" i="2"/>
  <c r="DC416" i="2"/>
  <c r="DD416" i="2"/>
  <c r="DE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Z417" i="2"/>
  <c r="BA417" i="2"/>
  <c r="BB417" i="2"/>
  <c r="BC417" i="2"/>
  <c r="BD417" i="2"/>
  <c r="BE417" i="2"/>
  <c r="BF417" i="2"/>
  <c r="BG417" i="2"/>
  <c r="BH417" i="2"/>
  <c r="BI417" i="2"/>
  <c r="BJ417" i="2"/>
  <c r="BK417" i="2"/>
  <c r="BL417" i="2"/>
  <c r="BM417" i="2"/>
  <c r="BN417" i="2"/>
  <c r="BO417" i="2"/>
  <c r="BP417" i="2"/>
  <c r="BQ417" i="2"/>
  <c r="BR417" i="2"/>
  <c r="BS417" i="2"/>
  <c r="BT417" i="2"/>
  <c r="BU417" i="2"/>
  <c r="BV417" i="2"/>
  <c r="BW417" i="2"/>
  <c r="BX417" i="2"/>
  <c r="BY417" i="2"/>
  <c r="BZ417" i="2"/>
  <c r="CA417" i="2"/>
  <c r="CB417" i="2"/>
  <c r="CC417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Q417" i="2"/>
  <c r="CR417" i="2"/>
  <c r="CS417" i="2"/>
  <c r="CT417" i="2"/>
  <c r="CU417" i="2"/>
  <c r="CV417" i="2"/>
  <c r="CW417" i="2"/>
  <c r="CX417" i="2"/>
  <c r="CY417" i="2"/>
  <c r="CZ417" i="2"/>
  <c r="DA417" i="2"/>
  <c r="DB417" i="2"/>
  <c r="DC417" i="2"/>
  <c r="DD417" i="2"/>
  <c r="A45" i="7"/>
  <c r="I45" i="7"/>
  <c r="B445" i="2"/>
  <c r="A76" i="7" s="1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BT446" i="2"/>
  <c r="BU446" i="2"/>
  <c r="BV446" i="2"/>
  <c r="BW446" i="2"/>
  <c r="BX446" i="2"/>
  <c r="BY446" i="2"/>
  <c r="BZ446" i="2"/>
  <c r="CA446" i="2"/>
  <c r="CB446" i="2"/>
  <c r="CC446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Q446" i="2"/>
  <c r="CR446" i="2"/>
  <c r="CS446" i="2"/>
  <c r="CT446" i="2"/>
  <c r="CU446" i="2"/>
  <c r="CV446" i="2"/>
  <c r="CW446" i="2"/>
  <c r="CX446" i="2"/>
  <c r="CY446" i="2"/>
  <c r="CZ446" i="2"/>
  <c r="DA446" i="2"/>
  <c r="DB446" i="2"/>
  <c r="DC446" i="2"/>
  <c r="DD446" i="2"/>
  <c r="DE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BL447" i="2"/>
  <c r="BM447" i="2"/>
  <c r="BN447" i="2"/>
  <c r="BO447" i="2"/>
  <c r="BP447" i="2"/>
  <c r="BQ447" i="2"/>
  <c r="BR447" i="2"/>
  <c r="BS447" i="2"/>
  <c r="BT447" i="2"/>
  <c r="BU447" i="2"/>
  <c r="BV447" i="2"/>
  <c r="BW447" i="2"/>
  <c r="BX447" i="2"/>
  <c r="BY447" i="2"/>
  <c r="BZ447" i="2"/>
  <c r="CA447" i="2"/>
  <c r="CB447" i="2"/>
  <c r="CC447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Q447" i="2"/>
  <c r="CR447" i="2"/>
  <c r="CS447" i="2"/>
  <c r="CT447" i="2"/>
  <c r="CU447" i="2"/>
  <c r="CV447" i="2"/>
  <c r="CW447" i="2"/>
  <c r="CX447" i="2"/>
  <c r="CY447" i="2"/>
  <c r="CZ447" i="2"/>
  <c r="DA447" i="2"/>
  <c r="DB447" i="2"/>
  <c r="DC447" i="2"/>
  <c r="DD447" i="2"/>
  <c r="B475" i="2"/>
  <c r="F77" i="7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BR476" i="2"/>
  <c r="BS476" i="2"/>
  <c r="BT476" i="2"/>
  <c r="BU476" i="2"/>
  <c r="BV476" i="2"/>
  <c r="BW476" i="2"/>
  <c r="BX476" i="2"/>
  <c r="BY476" i="2"/>
  <c r="BZ476" i="2"/>
  <c r="CA476" i="2"/>
  <c r="CB476" i="2"/>
  <c r="CC476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Q476" i="2"/>
  <c r="CR476" i="2"/>
  <c r="CS476" i="2"/>
  <c r="CT476" i="2"/>
  <c r="CU476" i="2"/>
  <c r="CV476" i="2"/>
  <c r="CW476" i="2"/>
  <c r="CX476" i="2"/>
  <c r="CY476" i="2"/>
  <c r="CZ476" i="2"/>
  <c r="DA476" i="2"/>
  <c r="DB476" i="2"/>
  <c r="DC476" i="2"/>
  <c r="DD476" i="2"/>
  <c r="DE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BT477" i="2"/>
  <c r="BU477" i="2"/>
  <c r="BV477" i="2"/>
  <c r="BW477" i="2"/>
  <c r="BX477" i="2"/>
  <c r="BY477" i="2"/>
  <c r="BZ477" i="2"/>
  <c r="CA477" i="2"/>
  <c r="CB477" i="2"/>
  <c r="CC477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Q477" i="2"/>
  <c r="CR477" i="2"/>
  <c r="CS477" i="2"/>
  <c r="CT477" i="2"/>
  <c r="CU477" i="2"/>
  <c r="CV477" i="2"/>
  <c r="CW477" i="2"/>
  <c r="CX477" i="2"/>
  <c r="CY477" i="2"/>
  <c r="CZ477" i="2"/>
  <c r="DA477" i="2"/>
  <c r="DB477" i="2"/>
  <c r="DC477" i="2"/>
  <c r="DD477" i="2"/>
  <c r="B505" i="2"/>
  <c r="A78" i="7" s="1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BT506" i="2"/>
  <c r="BU506" i="2"/>
  <c r="BV506" i="2"/>
  <c r="BW506" i="2"/>
  <c r="BX506" i="2"/>
  <c r="BY506" i="2"/>
  <c r="BZ506" i="2"/>
  <c r="CA506" i="2"/>
  <c r="CB506" i="2"/>
  <c r="CC506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Q506" i="2"/>
  <c r="CR506" i="2"/>
  <c r="CS506" i="2"/>
  <c r="CT506" i="2"/>
  <c r="CU506" i="2"/>
  <c r="CV506" i="2"/>
  <c r="CW506" i="2"/>
  <c r="CX506" i="2"/>
  <c r="CY506" i="2"/>
  <c r="CZ506" i="2"/>
  <c r="DA506" i="2"/>
  <c r="DB506" i="2"/>
  <c r="DC506" i="2"/>
  <c r="DD506" i="2"/>
  <c r="DE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Z507" i="2"/>
  <c r="BA507" i="2"/>
  <c r="BB507" i="2"/>
  <c r="BC507" i="2"/>
  <c r="BD507" i="2"/>
  <c r="BE507" i="2"/>
  <c r="BF507" i="2"/>
  <c r="BG507" i="2"/>
  <c r="BH507" i="2"/>
  <c r="BI507" i="2"/>
  <c r="BJ507" i="2"/>
  <c r="BK507" i="2"/>
  <c r="BL507" i="2"/>
  <c r="BM507" i="2"/>
  <c r="BN507" i="2"/>
  <c r="BO507" i="2"/>
  <c r="BP507" i="2"/>
  <c r="BQ507" i="2"/>
  <c r="BR507" i="2"/>
  <c r="BS507" i="2"/>
  <c r="BT507" i="2"/>
  <c r="BU507" i="2"/>
  <c r="BV507" i="2"/>
  <c r="BW507" i="2"/>
  <c r="BX507" i="2"/>
  <c r="BY507" i="2"/>
  <c r="BZ507" i="2"/>
  <c r="CA507" i="2"/>
  <c r="CB507" i="2"/>
  <c r="CC507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Q507" i="2"/>
  <c r="CR507" i="2"/>
  <c r="CS507" i="2"/>
  <c r="CT507" i="2"/>
  <c r="CU507" i="2"/>
  <c r="CV507" i="2"/>
  <c r="CW507" i="2"/>
  <c r="CX507" i="2"/>
  <c r="CY507" i="2"/>
  <c r="CZ507" i="2"/>
  <c r="DA507" i="2"/>
  <c r="DB507" i="2"/>
  <c r="DC507" i="2"/>
  <c r="DD507" i="2"/>
  <c r="Z535" i="2"/>
  <c r="Z536" i="2" s="1"/>
  <c r="AA535" i="2"/>
  <c r="AB535" i="2"/>
  <c r="AC535" i="2"/>
  <c r="AD535" i="2"/>
  <c r="AE535" i="2"/>
  <c r="AF535" i="2"/>
  <c r="AF536" i="2" s="1"/>
  <c r="AG535" i="2"/>
  <c r="AH535" i="2"/>
  <c r="AI535" i="2"/>
  <c r="AJ535" i="2"/>
  <c r="AK535" i="2"/>
  <c r="AM535" i="2"/>
  <c r="AM536" i="2" s="1"/>
  <c r="AN535" i="2"/>
  <c r="AO535" i="2"/>
  <c r="AP535" i="2"/>
  <c r="AQ535" i="2"/>
  <c r="AR535" i="2"/>
  <c r="AS535" i="2"/>
  <c r="AT535" i="2"/>
  <c r="AU535" i="2"/>
  <c r="AV535" i="2"/>
  <c r="AW535" i="2"/>
  <c r="AX535" i="2"/>
  <c r="AZ535" i="2"/>
  <c r="BA535" i="2"/>
  <c r="BB535" i="2"/>
  <c r="BC535" i="2"/>
  <c r="BD535" i="2"/>
  <c r="BE535" i="2"/>
  <c r="BF535" i="2"/>
  <c r="BG536" i="2" s="1"/>
  <c r="BG535" i="2"/>
  <c r="BH535" i="2"/>
  <c r="BI535" i="2"/>
  <c r="BJ535" i="2"/>
  <c r="BK535" i="2"/>
  <c r="BL535" i="2"/>
  <c r="BM535" i="2"/>
  <c r="BN535" i="2"/>
  <c r="BO535" i="2"/>
  <c r="BP535" i="2"/>
  <c r="BQ535" i="2"/>
  <c r="BR535" i="2"/>
  <c r="BS535" i="2"/>
  <c r="BT535" i="2"/>
  <c r="BU535" i="2"/>
  <c r="BV535" i="2"/>
  <c r="BW535" i="2"/>
  <c r="BX535" i="2"/>
  <c r="BY535" i="2"/>
  <c r="BZ535" i="2"/>
  <c r="CA535" i="2"/>
  <c r="CB535" i="2"/>
  <c r="CC535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P535" i="2"/>
  <c r="CQ535" i="2"/>
  <c r="CR535" i="2"/>
  <c r="CS535" i="2"/>
  <c r="CT535" i="2"/>
  <c r="CU535" i="2"/>
  <c r="CV535" i="2"/>
  <c r="CW535" i="2"/>
  <c r="CX535" i="2"/>
  <c r="CY535" i="2"/>
  <c r="CZ535" i="2"/>
  <c r="DA535" i="2"/>
  <c r="DB535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Z538" i="2"/>
  <c r="BA538" i="2"/>
  <c r="BB538" i="2"/>
  <c r="BC538" i="2"/>
  <c r="BD538" i="2"/>
  <c r="BE538" i="2"/>
  <c r="BF538" i="2"/>
  <c r="BG538" i="2"/>
  <c r="BH538" i="2"/>
  <c r="BI538" i="2"/>
  <c r="BJ538" i="2"/>
  <c r="BK538" i="2"/>
  <c r="BL538" i="2"/>
  <c r="BM538" i="2"/>
  <c r="BN538" i="2"/>
  <c r="BO538" i="2"/>
  <c r="BP538" i="2"/>
  <c r="BQ538" i="2"/>
  <c r="BR538" i="2"/>
  <c r="BS538" i="2"/>
  <c r="BT538" i="2"/>
  <c r="BU538" i="2"/>
  <c r="BV538" i="2"/>
  <c r="BW538" i="2"/>
  <c r="BX538" i="2"/>
  <c r="BY538" i="2"/>
  <c r="BZ538" i="2"/>
  <c r="CA538" i="2"/>
  <c r="CB538" i="2"/>
  <c r="CC538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P538" i="2"/>
  <c r="CQ538" i="2"/>
  <c r="CR538" i="2"/>
  <c r="CS538" i="2"/>
  <c r="CT538" i="2"/>
  <c r="CU538" i="2"/>
  <c r="CV538" i="2"/>
  <c r="CW538" i="2"/>
  <c r="CX538" i="2"/>
  <c r="CY538" i="2"/>
  <c r="CZ538" i="2"/>
  <c r="DA538" i="2"/>
  <c r="DB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BL539" i="2"/>
  <c r="BM539" i="2"/>
  <c r="BN539" i="2"/>
  <c r="BO539" i="2"/>
  <c r="BP539" i="2"/>
  <c r="BQ539" i="2"/>
  <c r="BR539" i="2"/>
  <c r="BS539" i="2"/>
  <c r="BT539" i="2"/>
  <c r="BU539" i="2"/>
  <c r="BV539" i="2"/>
  <c r="BW539" i="2"/>
  <c r="BX539" i="2"/>
  <c r="BY539" i="2"/>
  <c r="BZ539" i="2"/>
  <c r="CA539" i="2"/>
  <c r="CB539" i="2"/>
  <c r="CC539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Q539" i="2"/>
  <c r="CR539" i="2"/>
  <c r="CS539" i="2"/>
  <c r="CT539" i="2"/>
  <c r="CU539" i="2"/>
  <c r="CV539" i="2"/>
  <c r="CW539" i="2"/>
  <c r="CX539" i="2"/>
  <c r="CY539" i="2"/>
  <c r="CZ539" i="2"/>
  <c r="DA539" i="2"/>
  <c r="DB539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BT540" i="2"/>
  <c r="BU540" i="2"/>
  <c r="BV540" i="2"/>
  <c r="BW540" i="2"/>
  <c r="BX540" i="2"/>
  <c r="BY540" i="2"/>
  <c r="BZ540" i="2"/>
  <c r="CA540" i="2"/>
  <c r="CB540" i="2"/>
  <c r="CC540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P540" i="2"/>
  <c r="CQ540" i="2"/>
  <c r="CR540" i="2"/>
  <c r="CS540" i="2"/>
  <c r="CT540" i="2"/>
  <c r="CU540" i="2"/>
  <c r="CV540" i="2"/>
  <c r="CW540" i="2"/>
  <c r="CX540" i="2"/>
  <c r="CY540" i="2"/>
  <c r="CZ540" i="2"/>
  <c r="DA540" i="2"/>
  <c r="DB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Z541" i="2"/>
  <c r="BA541" i="2"/>
  <c r="BB541" i="2"/>
  <c r="BC541" i="2"/>
  <c r="BD541" i="2"/>
  <c r="BE541" i="2"/>
  <c r="BF541" i="2"/>
  <c r="BG541" i="2"/>
  <c r="BH541" i="2"/>
  <c r="BI541" i="2"/>
  <c r="BJ541" i="2"/>
  <c r="BK541" i="2"/>
  <c r="BL541" i="2"/>
  <c r="BM541" i="2"/>
  <c r="BN541" i="2"/>
  <c r="BO541" i="2"/>
  <c r="BP541" i="2"/>
  <c r="BQ541" i="2"/>
  <c r="BR541" i="2"/>
  <c r="BS541" i="2"/>
  <c r="BT541" i="2"/>
  <c r="BU541" i="2"/>
  <c r="BV541" i="2"/>
  <c r="BW541" i="2"/>
  <c r="BX541" i="2"/>
  <c r="BY541" i="2"/>
  <c r="BZ541" i="2"/>
  <c r="CA541" i="2"/>
  <c r="CB541" i="2"/>
  <c r="CC541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P541" i="2"/>
  <c r="CQ541" i="2"/>
  <c r="CR541" i="2"/>
  <c r="CS541" i="2"/>
  <c r="CT541" i="2"/>
  <c r="CU541" i="2"/>
  <c r="CV541" i="2"/>
  <c r="CW541" i="2"/>
  <c r="CX541" i="2"/>
  <c r="CY541" i="2"/>
  <c r="CZ541" i="2"/>
  <c r="DA541" i="2"/>
  <c r="DB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Z542" i="2"/>
  <c r="BA542" i="2"/>
  <c r="BB542" i="2"/>
  <c r="BC542" i="2"/>
  <c r="BD542" i="2"/>
  <c r="BE542" i="2"/>
  <c r="BF542" i="2"/>
  <c r="BG542" i="2"/>
  <c r="BH542" i="2"/>
  <c r="BI542" i="2"/>
  <c r="BJ542" i="2"/>
  <c r="BK542" i="2"/>
  <c r="BL542" i="2"/>
  <c r="BM542" i="2"/>
  <c r="BN542" i="2"/>
  <c r="BO542" i="2"/>
  <c r="BP542" i="2"/>
  <c r="BQ542" i="2"/>
  <c r="BR542" i="2"/>
  <c r="BS542" i="2"/>
  <c r="BT542" i="2"/>
  <c r="BU542" i="2"/>
  <c r="BV542" i="2"/>
  <c r="BW542" i="2"/>
  <c r="BX542" i="2"/>
  <c r="BY542" i="2"/>
  <c r="BZ542" i="2"/>
  <c r="CA542" i="2"/>
  <c r="CB542" i="2"/>
  <c r="CC542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P542" i="2"/>
  <c r="CQ542" i="2"/>
  <c r="CR542" i="2"/>
  <c r="CS542" i="2"/>
  <c r="CT542" i="2"/>
  <c r="CU542" i="2"/>
  <c r="CV542" i="2"/>
  <c r="CW542" i="2"/>
  <c r="CX542" i="2"/>
  <c r="CY542" i="2"/>
  <c r="CZ542" i="2"/>
  <c r="DA542" i="2"/>
  <c r="DB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Z543" i="2"/>
  <c r="BA543" i="2"/>
  <c r="BB543" i="2"/>
  <c r="BC543" i="2"/>
  <c r="BD543" i="2"/>
  <c r="BE543" i="2"/>
  <c r="BF543" i="2"/>
  <c r="BG543" i="2"/>
  <c r="BH543" i="2"/>
  <c r="BI543" i="2"/>
  <c r="BJ543" i="2"/>
  <c r="BK543" i="2"/>
  <c r="BL543" i="2"/>
  <c r="BM543" i="2"/>
  <c r="BN543" i="2"/>
  <c r="BO543" i="2"/>
  <c r="BP543" i="2"/>
  <c r="BQ543" i="2"/>
  <c r="BR543" i="2"/>
  <c r="BS543" i="2"/>
  <c r="BT543" i="2"/>
  <c r="BU543" i="2"/>
  <c r="BV543" i="2"/>
  <c r="BW543" i="2"/>
  <c r="BX543" i="2"/>
  <c r="BY543" i="2"/>
  <c r="BZ543" i="2"/>
  <c r="CA543" i="2"/>
  <c r="CB543" i="2"/>
  <c r="CC543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P543" i="2"/>
  <c r="CQ543" i="2"/>
  <c r="CR543" i="2"/>
  <c r="CS543" i="2"/>
  <c r="CT543" i="2"/>
  <c r="CU543" i="2"/>
  <c r="CV543" i="2"/>
  <c r="CW543" i="2"/>
  <c r="CX543" i="2"/>
  <c r="CY543" i="2"/>
  <c r="CZ543" i="2"/>
  <c r="DA543" i="2"/>
  <c r="DB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Z544" i="2"/>
  <c r="BA544" i="2"/>
  <c r="BB544" i="2"/>
  <c r="BC544" i="2"/>
  <c r="BD544" i="2"/>
  <c r="BE544" i="2"/>
  <c r="BF544" i="2"/>
  <c r="BG544" i="2"/>
  <c r="BH544" i="2"/>
  <c r="BI544" i="2"/>
  <c r="BJ544" i="2"/>
  <c r="BK544" i="2"/>
  <c r="BL544" i="2"/>
  <c r="BM544" i="2"/>
  <c r="BN544" i="2"/>
  <c r="BO544" i="2"/>
  <c r="BP544" i="2"/>
  <c r="BQ544" i="2"/>
  <c r="BR544" i="2"/>
  <c r="BS544" i="2"/>
  <c r="BT544" i="2"/>
  <c r="BU544" i="2"/>
  <c r="BV544" i="2"/>
  <c r="BW544" i="2"/>
  <c r="BX544" i="2"/>
  <c r="BY544" i="2"/>
  <c r="BZ544" i="2"/>
  <c r="CA544" i="2"/>
  <c r="CB544" i="2"/>
  <c r="CC544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P544" i="2"/>
  <c r="CQ544" i="2"/>
  <c r="CR544" i="2"/>
  <c r="CS544" i="2"/>
  <c r="CT544" i="2"/>
  <c r="CU544" i="2"/>
  <c r="CV544" i="2"/>
  <c r="CW544" i="2"/>
  <c r="CX544" i="2"/>
  <c r="CY544" i="2"/>
  <c r="CZ544" i="2"/>
  <c r="DA544" i="2"/>
  <c r="DB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Z545" i="2"/>
  <c r="BA545" i="2"/>
  <c r="BB545" i="2"/>
  <c r="BC545" i="2"/>
  <c r="BD545" i="2"/>
  <c r="BE545" i="2"/>
  <c r="BF545" i="2"/>
  <c r="BG545" i="2"/>
  <c r="BH545" i="2"/>
  <c r="BI545" i="2"/>
  <c r="BJ545" i="2"/>
  <c r="BK545" i="2"/>
  <c r="BL545" i="2"/>
  <c r="BM545" i="2"/>
  <c r="BN545" i="2"/>
  <c r="BO545" i="2"/>
  <c r="BP545" i="2"/>
  <c r="BQ545" i="2"/>
  <c r="BR545" i="2"/>
  <c r="BS545" i="2"/>
  <c r="BT545" i="2"/>
  <c r="BU545" i="2"/>
  <c r="BV545" i="2"/>
  <c r="BW545" i="2"/>
  <c r="BX545" i="2"/>
  <c r="BY545" i="2"/>
  <c r="BZ545" i="2"/>
  <c r="CA545" i="2"/>
  <c r="CB545" i="2"/>
  <c r="CC545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P545" i="2"/>
  <c r="CQ545" i="2"/>
  <c r="CR545" i="2"/>
  <c r="CS545" i="2"/>
  <c r="CT545" i="2"/>
  <c r="CU545" i="2"/>
  <c r="CV545" i="2"/>
  <c r="CW545" i="2"/>
  <c r="CX545" i="2"/>
  <c r="CY545" i="2"/>
  <c r="CZ545" i="2"/>
  <c r="DA545" i="2"/>
  <c r="DB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Z546" i="2"/>
  <c r="BA546" i="2"/>
  <c r="BB546" i="2"/>
  <c r="BC546" i="2"/>
  <c r="BD546" i="2"/>
  <c r="BE546" i="2"/>
  <c r="BF546" i="2"/>
  <c r="BG546" i="2"/>
  <c r="BH546" i="2"/>
  <c r="BI546" i="2"/>
  <c r="BJ546" i="2"/>
  <c r="BK546" i="2"/>
  <c r="BL546" i="2"/>
  <c r="BM546" i="2"/>
  <c r="BN546" i="2"/>
  <c r="BO546" i="2"/>
  <c r="BP546" i="2"/>
  <c r="BQ546" i="2"/>
  <c r="BR546" i="2"/>
  <c r="BS546" i="2"/>
  <c r="BT546" i="2"/>
  <c r="BU546" i="2"/>
  <c r="BV546" i="2"/>
  <c r="BW546" i="2"/>
  <c r="BX546" i="2"/>
  <c r="BY546" i="2"/>
  <c r="BZ546" i="2"/>
  <c r="CA546" i="2"/>
  <c r="CB546" i="2"/>
  <c r="CC546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P546" i="2"/>
  <c r="CQ546" i="2"/>
  <c r="CR546" i="2"/>
  <c r="CS546" i="2"/>
  <c r="CT546" i="2"/>
  <c r="CU546" i="2"/>
  <c r="CV546" i="2"/>
  <c r="CW546" i="2"/>
  <c r="CX546" i="2"/>
  <c r="CY546" i="2"/>
  <c r="CZ546" i="2"/>
  <c r="DA546" i="2"/>
  <c r="DB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Z547" i="2"/>
  <c r="BA547" i="2"/>
  <c r="BB547" i="2"/>
  <c r="BC547" i="2"/>
  <c r="BD547" i="2"/>
  <c r="BE547" i="2"/>
  <c r="BF547" i="2"/>
  <c r="BG547" i="2"/>
  <c r="BH547" i="2"/>
  <c r="BI547" i="2"/>
  <c r="BJ547" i="2"/>
  <c r="BK547" i="2"/>
  <c r="BL547" i="2"/>
  <c r="BM547" i="2"/>
  <c r="BN547" i="2"/>
  <c r="BO547" i="2"/>
  <c r="BP547" i="2"/>
  <c r="BQ547" i="2"/>
  <c r="BR547" i="2"/>
  <c r="BS547" i="2"/>
  <c r="BT547" i="2"/>
  <c r="BU547" i="2"/>
  <c r="BV547" i="2"/>
  <c r="BW547" i="2"/>
  <c r="BX547" i="2"/>
  <c r="BY547" i="2"/>
  <c r="BZ547" i="2"/>
  <c r="CA547" i="2"/>
  <c r="CB547" i="2"/>
  <c r="CC547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CQ547" i="2"/>
  <c r="CR547" i="2"/>
  <c r="CS547" i="2"/>
  <c r="CT547" i="2"/>
  <c r="CU547" i="2"/>
  <c r="CV547" i="2"/>
  <c r="CW547" i="2"/>
  <c r="CX547" i="2"/>
  <c r="CY547" i="2"/>
  <c r="CZ547" i="2"/>
  <c r="DA547" i="2"/>
  <c r="DB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BT548" i="2"/>
  <c r="BU548" i="2"/>
  <c r="BV548" i="2"/>
  <c r="BW548" i="2"/>
  <c r="BX548" i="2"/>
  <c r="BY548" i="2"/>
  <c r="BZ548" i="2"/>
  <c r="CA548" i="2"/>
  <c r="CB548" i="2"/>
  <c r="CC548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P548" i="2"/>
  <c r="CQ548" i="2"/>
  <c r="CR548" i="2"/>
  <c r="CS548" i="2"/>
  <c r="CT548" i="2"/>
  <c r="CU548" i="2"/>
  <c r="CV548" i="2"/>
  <c r="CW548" i="2"/>
  <c r="CX548" i="2"/>
  <c r="CY548" i="2"/>
  <c r="CZ548" i="2"/>
  <c r="DA548" i="2"/>
  <c r="DB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Z549" i="2"/>
  <c r="BA549" i="2"/>
  <c r="BB549" i="2"/>
  <c r="BC549" i="2"/>
  <c r="BD549" i="2"/>
  <c r="BE549" i="2"/>
  <c r="BF549" i="2"/>
  <c r="BG549" i="2"/>
  <c r="BH549" i="2"/>
  <c r="BI549" i="2"/>
  <c r="BJ549" i="2"/>
  <c r="BK549" i="2"/>
  <c r="BL549" i="2"/>
  <c r="BM549" i="2"/>
  <c r="BN549" i="2"/>
  <c r="BO549" i="2"/>
  <c r="BP549" i="2"/>
  <c r="BQ549" i="2"/>
  <c r="BR549" i="2"/>
  <c r="BS549" i="2"/>
  <c r="BT549" i="2"/>
  <c r="BU549" i="2"/>
  <c r="BV549" i="2"/>
  <c r="BW549" i="2"/>
  <c r="BX549" i="2"/>
  <c r="BY549" i="2"/>
  <c r="BZ549" i="2"/>
  <c r="CA549" i="2"/>
  <c r="CB549" i="2"/>
  <c r="CC549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P549" i="2"/>
  <c r="CQ549" i="2"/>
  <c r="CR549" i="2"/>
  <c r="CS549" i="2"/>
  <c r="CT549" i="2"/>
  <c r="CU549" i="2"/>
  <c r="CV549" i="2"/>
  <c r="CW549" i="2"/>
  <c r="CX549" i="2"/>
  <c r="CY549" i="2"/>
  <c r="CZ549" i="2"/>
  <c r="DA549" i="2"/>
  <c r="DB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BL550" i="2"/>
  <c r="BM550" i="2"/>
  <c r="BN550" i="2"/>
  <c r="BO550" i="2"/>
  <c r="BP550" i="2"/>
  <c r="BQ550" i="2"/>
  <c r="BR550" i="2"/>
  <c r="BS550" i="2"/>
  <c r="BT550" i="2"/>
  <c r="BU550" i="2"/>
  <c r="BV550" i="2"/>
  <c r="BW550" i="2"/>
  <c r="BX550" i="2"/>
  <c r="BY550" i="2"/>
  <c r="BZ550" i="2"/>
  <c r="CA550" i="2"/>
  <c r="CB550" i="2"/>
  <c r="CC550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P550" i="2"/>
  <c r="CQ550" i="2"/>
  <c r="CR550" i="2"/>
  <c r="CS550" i="2"/>
  <c r="CT550" i="2"/>
  <c r="CU550" i="2"/>
  <c r="CV550" i="2"/>
  <c r="CW550" i="2"/>
  <c r="CX550" i="2"/>
  <c r="CY550" i="2"/>
  <c r="CZ550" i="2"/>
  <c r="DA550" i="2"/>
  <c r="DB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BL551" i="2"/>
  <c r="BM551" i="2"/>
  <c r="BN551" i="2"/>
  <c r="BO551" i="2"/>
  <c r="BP551" i="2"/>
  <c r="BQ551" i="2"/>
  <c r="BR551" i="2"/>
  <c r="BS551" i="2"/>
  <c r="BT551" i="2"/>
  <c r="BU551" i="2"/>
  <c r="BV551" i="2"/>
  <c r="BW551" i="2"/>
  <c r="BX551" i="2"/>
  <c r="BY551" i="2"/>
  <c r="BZ551" i="2"/>
  <c r="CA551" i="2"/>
  <c r="CB551" i="2"/>
  <c r="CC551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Q551" i="2"/>
  <c r="CR551" i="2"/>
  <c r="CS551" i="2"/>
  <c r="CT551" i="2"/>
  <c r="CU551" i="2"/>
  <c r="CV551" i="2"/>
  <c r="CW551" i="2"/>
  <c r="CX551" i="2"/>
  <c r="CY551" i="2"/>
  <c r="CZ551" i="2"/>
  <c r="DA551" i="2"/>
  <c r="DB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Z552" i="2"/>
  <c r="BA552" i="2"/>
  <c r="BB552" i="2"/>
  <c r="BC552" i="2"/>
  <c r="BD552" i="2"/>
  <c r="BE552" i="2"/>
  <c r="BF552" i="2"/>
  <c r="BG552" i="2"/>
  <c r="BH552" i="2"/>
  <c r="BI552" i="2"/>
  <c r="BJ552" i="2"/>
  <c r="BK552" i="2"/>
  <c r="BL552" i="2"/>
  <c r="BM552" i="2"/>
  <c r="BN552" i="2"/>
  <c r="BO552" i="2"/>
  <c r="BP552" i="2"/>
  <c r="BQ552" i="2"/>
  <c r="BR552" i="2"/>
  <c r="BS552" i="2"/>
  <c r="BT552" i="2"/>
  <c r="BU552" i="2"/>
  <c r="BV552" i="2"/>
  <c r="BW552" i="2"/>
  <c r="BX552" i="2"/>
  <c r="BY552" i="2"/>
  <c r="BZ552" i="2"/>
  <c r="CA552" i="2"/>
  <c r="CB552" i="2"/>
  <c r="CC552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P552" i="2"/>
  <c r="CQ552" i="2"/>
  <c r="CR552" i="2"/>
  <c r="CS552" i="2"/>
  <c r="CT552" i="2"/>
  <c r="CU552" i="2"/>
  <c r="CV552" i="2"/>
  <c r="CW552" i="2"/>
  <c r="CX552" i="2"/>
  <c r="CY552" i="2"/>
  <c r="CZ552" i="2"/>
  <c r="DA552" i="2"/>
  <c r="DB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Z553" i="2"/>
  <c r="BA553" i="2"/>
  <c r="BB553" i="2"/>
  <c r="BC553" i="2"/>
  <c r="BD553" i="2"/>
  <c r="BE553" i="2"/>
  <c r="BF553" i="2"/>
  <c r="BG553" i="2"/>
  <c r="BH553" i="2"/>
  <c r="BI553" i="2"/>
  <c r="BJ553" i="2"/>
  <c r="BK553" i="2"/>
  <c r="BL553" i="2"/>
  <c r="BM553" i="2"/>
  <c r="BN553" i="2"/>
  <c r="BO553" i="2"/>
  <c r="BP553" i="2"/>
  <c r="BQ553" i="2"/>
  <c r="BR553" i="2"/>
  <c r="BS553" i="2"/>
  <c r="BT553" i="2"/>
  <c r="BU553" i="2"/>
  <c r="BV553" i="2"/>
  <c r="BW553" i="2"/>
  <c r="BX553" i="2"/>
  <c r="BY553" i="2"/>
  <c r="BZ553" i="2"/>
  <c r="CA553" i="2"/>
  <c r="CB553" i="2"/>
  <c r="CC553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P553" i="2"/>
  <c r="CQ553" i="2"/>
  <c r="CR553" i="2"/>
  <c r="CS553" i="2"/>
  <c r="CT553" i="2"/>
  <c r="CU553" i="2"/>
  <c r="CV553" i="2"/>
  <c r="CW553" i="2"/>
  <c r="CX553" i="2"/>
  <c r="CY553" i="2"/>
  <c r="CZ553" i="2"/>
  <c r="DA553" i="2"/>
  <c r="DB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Z554" i="2"/>
  <c r="BA554" i="2"/>
  <c r="BB554" i="2"/>
  <c r="BC554" i="2"/>
  <c r="BD554" i="2"/>
  <c r="BE554" i="2"/>
  <c r="BF554" i="2"/>
  <c r="BG554" i="2"/>
  <c r="BH554" i="2"/>
  <c r="BI554" i="2"/>
  <c r="BJ554" i="2"/>
  <c r="BK554" i="2"/>
  <c r="BL554" i="2"/>
  <c r="BM554" i="2"/>
  <c r="BN554" i="2"/>
  <c r="BO554" i="2"/>
  <c r="BP554" i="2"/>
  <c r="BQ554" i="2"/>
  <c r="BR554" i="2"/>
  <c r="BS554" i="2"/>
  <c r="BT554" i="2"/>
  <c r="BU554" i="2"/>
  <c r="BV554" i="2"/>
  <c r="BW554" i="2"/>
  <c r="BX554" i="2"/>
  <c r="BY554" i="2"/>
  <c r="BZ554" i="2"/>
  <c r="CA554" i="2"/>
  <c r="CB554" i="2"/>
  <c r="CC554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P554" i="2"/>
  <c r="CQ554" i="2"/>
  <c r="CR554" i="2"/>
  <c r="CS554" i="2"/>
  <c r="CT554" i="2"/>
  <c r="CU554" i="2"/>
  <c r="CV554" i="2"/>
  <c r="CW554" i="2"/>
  <c r="CX554" i="2"/>
  <c r="CY554" i="2"/>
  <c r="CZ554" i="2"/>
  <c r="DA554" i="2"/>
  <c r="DB554" i="2"/>
  <c r="B556" i="2"/>
  <c r="A79" i="7" s="1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Z557" i="2"/>
  <c r="BA557" i="2"/>
  <c r="BB557" i="2"/>
  <c r="BC557" i="2"/>
  <c r="BD557" i="2"/>
  <c r="BE557" i="2"/>
  <c r="BF557" i="2"/>
  <c r="BG557" i="2"/>
  <c r="BH557" i="2"/>
  <c r="BI557" i="2"/>
  <c r="BJ557" i="2"/>
  <c r="BK557" i="2"/>
  <c r="BL557" i="2"/>
  <c r="BM557" i="2"/>
  <c r="BN557" i="2"/>
  <c r="BO557" i="2"/>
  <c r="BP557" i="2"/>
  <c r="BQ557" i="2"/>
  <c r="BR557" i="2"/>
  <c r="BS557" i="2"/>
  <c r="BT557" i="2"/>
  <c r="BU557" i="2"/>
  <c r="BV557" i="2"/>
  <c r="BW557" i="2"/>
  <c r="BX557" i="2"/>
  <c r="BY557" i="2"/>
  <c r="BZ557" i="2"/>
  <c r="CA557" i="2"/>
  <c r="CB557" i="2"/>
  <c r="CC557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CQ557" i="2"/>
  <c r="CR557" i="2"/>
  <c r="CS557" i="2"/>
  <c r="CT557" i="2"/>
  <c r="CU557" i="2"/>
  <c r="CV557" i="2"/>
  <c r="CW557" i="2"/>
  <c r="CX557" i="2"/>
  <c r="CY557" i="2"/>
  <c r="CZ557" i="2"/>
  <c r="DA557" i="2"/>
  <c r="DB557" i="2"/>
  <c r="DC557" i="2"/>
  <c r="DD557" i="2"/>
  <c r="DE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BR558" i="2"/>
  <c r="BS558" i="2"/>
  <c r="BT558" i="2"/>
  <c r="BU558" i="2"/>
  <c r="BV558" i="2"/>
  <c r="BW558" i="2"/>
  <c r="BX558" i="2"/>
  <c r="BY558" i="2"/>
  <c r="BZ558" i="2"/>
  <c r="CA558" i="2"/>
  <c r="CB558" i="2"/>
  <c r="CC558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P558" i="2"/>
  <c r="CQ558" i="2"/>
  <c r="CR558" i="2"/>
  <c r="CS558" i="2"/>
  <c r="CT558" i="2"/>
  <c r="CU558" i="2"/>
  <c r="CV558" i="2"/>
  <c r="CW558" i="2"/>
  <c r="CX558" i="2"/>
  <c r="CY558" i="2"/>
  <c r="CZ558" i="2"/>
  <c r="DA558" i="2"/>
  <c r="DB558" i="2"/>
  <c r="DC558" i="2"/>
  <c r="DD558" i="2"/>
  <c r="A49" i="7"/>
  <c r="F49" i="7"/>
  <c r="B586" i="2"/>
  <c r="A80" i="7" s="1"/>
  <c r="Z587" i="2"/>
  <c r="AA587" i="2"/>
  <c r="AB587" i="2"/>
  <c r="AC587" i="2"/>
  <c r="AD587" i="2"/>
  <c r="AE587" i="2"/>
  <c r="AF587" i="2"/>
  <c r="AG587" i="2"/>
  <c r="AH587" i="2"/>
  <c r="AI587" i="2"/>
  <c r="AJ587" i="2"/>
  <c r="AK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Z587" i="2"/>
  <c r="BA587" i="2"/>
  <c r="BB587" i="2"/>
  <c r="BC587" i="2"/>
  <c r="BD587" i="2"/>
  <c r="BE587" i="2"/>
  <c r="BF587" i="2"/>
  <c r="BG587" i="2"/>
  <c r="BH587" i="2"/>
  <c r="BI587" i="2"/>
  <c r="BJ587" i="2"/>
  <c r="BK587" i="2"/>
  <c r="BL587" i="2"/>
  <c r="BM587" i="2"/>
  <c r="BN587" i="2"/>
  <c r="BO587" i="2"/>
  <c r="BP587" i="2"/>
  <c r="BQ587" i="2"/>
  <c r="BR587" i="2"/>
  <c r="BS587" i="2"/>
  <c r="BT587" i="2"/>
  <c r="BU587" i="2"/>
  <c r="BV587" i="2"/>
  <c r="BW587" i="2"/>
  <c r="BX587" i="2"/>
  <c r="BY587" i="2"/>
  <c r="BZ587" i="2"/>
  <c r="CA587" i="2"/>
  <c r="CB587" i="2"/>
  <c r="CC587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P587" i="2"/>
  <c r="CQ587" i="2"/>
  <c r="CR587" i="2"/>
  <c r="CS587" i="2"/>
  <c r="CT587" i="2"/>
  <c r="CU587" i="2"/>
  <c r="CV587" i="2"/>
  <c r="CW587" i="2"/>
  <c r="CX587" i="2"/>
  <c r="CY587" i="2"/>
  <c r="CZ587" i="2"/>
  <c r="DA587" i="2"/>
  <c r="DB587" i="2"/>
  <c r="DC587" i="2"/>
  <c r="DD587" i="2"/>
  <c r="DE587" i="2"/>
  <c r="Z588" i="2"/>
  <c r="AA588" i="2"/>
  <c r="AB588" i="2"/>
  <c r="AC588" i="2"/>
  <c r="AD588" i="2"/>
  <c r="AE588" i="2"/>
  <c r="AF588" i="2"/>
  <c r="AG588" i="2"/>
  <c r="AH588" i="2"/>
  <c r="AI588" i="2"/>
  <c r="AJ588" i="2"/>
  <c r="AK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Z588" i="2"/>
  <c r="BA588" i="2"/>
  <c r="BB588" i="2"/>
  <c r="BC588" i="2"/>
  <c r="BD588" i="2"/>
  <c r="BE588" i="2"/>
  <c r="BF588" i="2"/>
  <c r="BG588" i="2"/>
  <c r="BH588" i="2"/>
  <c r="BI588" i="2"/>
  <c r="BJ588" i="2"/>
  <c r="BK588" i="2"/>
  <c r="BL588" i="2"/>
  <c r="BM588" i="2"/>
  <c r="BN588" i="2"/>
  <c r="BO588" i="2"/>
  <c r="BP588" i="2"/>
  <c r="BQ588" i="2"/>
  <c r="BR588" i="2"/>
  <c r="BS588" i="2"/>
  <c r="BT588" i="2"/>
  <c r="BU588" i="2"/>
  <c r="BV588" i="2"/>
  <c r="BW588" i="2"/>
  <c r="BX588" i="2"/>
  <c r="BY588" i="2"/>
  <c r="BZ588" i="2"/>
  <c r="CA588" i="2"/>
  <c r="CB588" i="2"/>
  <c r="CC588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P588" i="2"/>
  <c r="CQ588" i="2"/>
  <c r="CR588" i="2"/>
  <c r="CS588" i="2"/>
  <c r="CT588" i="2"/>
  <c r="CU588" i="2"/>
  <c r="CV588" i="2"/>
  <c r="CW588" i="2"/>
  <c r="CX588" i="2"/>
  <c r="CY588" i="2"/>
  <c r="CZ588" i="2"/>
  <c r="DA588" i="2"/>
  <c r="DB588" i="2"/>
  <c r="DC588" i="2"/>
  <c r="DD588" i="2"/>
  <c r="B616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BT617" i="2"/>
  <c r="BU617" i="2"/>
  <c r="BV617" i="2"/>
  <c r="BW617" i="2"/>
  <c r="BX617" i="2"/>
  <c r="BY617" i="2"/>
  <c r="BZ617" i="2"/>
  <c r="CA617" i="2"/>
  <c r="CB617" i="2"/>
  <c r="CC617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P617" i="2"/>
  <c r="CQ617" i="2"/>
  <c r="CR617" i="2"/>
  <c r="CS617" i="2"/>
  <c r="CT617" i="2"/>
  <c r="CU617" i="2"/>
  <c r="CV617" i="2"/>
  <c r="CW617" i="2"/>
  <c r="CX617" i="2"/>
  <c r="CY617" i="2"/>
  <c r="CZ617" i="2"/>
  <c r="DA617" i="2"/>
  <c r="DB617" i="2"/>
  <c r="DC617" i="2"/>
  <c r="DD617" i="2"/>
  <c r="DE617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BT618" i="2"/>
  <c r="BU618" i="2"/>
  <c r="BV618" i="2"/>
  <c r="BW618" i="2"/>
  <c r="BX618" i="2"/>
  <c r="BY618" i="2"/>
  <c r="BZ618" i="2"/>
  <c r="CA618" i="2"/>
  <c r="CB618" i="2"/>
  <c r="CC618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P618" i="2"/>
  <c r="CQ618" i="2"/>
  <c r="CR618" i="2"/>
  <c r="CS618" i="2"/>
  <c r="CT618" i="2"/>
  <c r="CU618" i="2"/>
  <c r="CV618" i="2"/>
  <c r="CW618" i="2"/>
  <c r="CX618" i="2"/>
  <c r="CY618" i="2"/>
  <c r="CZ618" i="2"/>
  <c r="DA618" i="2"/>
  <c r="DB618" i="2"/>
  <c r="DC618" i="2"/>
  <c r="DD618" i="2"/>
  <c r="B646" i="2"/>
  <c r="A82" i="7" s="1"/>
  <c r="C82" i="7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BT647" i="2"/>
  <c r="BU647" i="2"/>
  <c r="BV647" i="2"/>
  <c r="BW647" i="2"/>
  <c r="BX647" i="2"/>
  <c r="BY647" i="2"/>
  <c r="BZ647" i="2"/>
  <c r="CA647" i="2"/>
  <c r="CB647" i="2"/>
  <c r="CC647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P647" i="2"/>
  <c r="CQ647" i="2"/>
  <c r="CR647" i="2"/>
  <c r="CS647" i="2"/>
  <c r="CT647" i="2"/>
  <c r="CU647" i="2"/>
  <c r="CV647" i="2"/>
  <c r="CW647" i="2"/>
  <c r="CX647" i="2"/>
  <c r="CY647" i="2"/>
  <c r="CZ647" i="2"/>
  <c r="DA647" i="2"/>
  <c r="DB647" i="2"/>
  <c r="DC647" i="2"/>
  <c r="DD647" i="2"/>
  <c r="DE647" i="2"/>
  <c r="Z648" i="2"/>
  <c r="AA648" i="2"/>
  <c r="AB648" i="2"/>
  <c r="AC648" i="2"/>
  <c r="AD648" i="2"/>
  <c r="AE648" i="2"/>
  <c r="AF648" i="2"/>
  <c r="AG648" i="2"/>
  <c r="AH648" i="2"/>
  <c r="AI648" i="2"/>
  <c r="AJ648" i="2"/>
  <c r="AK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Z648" i="2"/>
  <c r="BA648" i="2"/>
  <c r="BB648" i="2"/>
  <c r="BC648" i="2"/>
  <c r="BD648" i="2"/>
  <c r="BE648" i="2"/>
  <c r="BF648" i="2"/>
  <c r="BG648" i="2"/>
  <c r="BH648" i="2"/>
  <c r="BI648" i="2"/>
  <c r="BJ648" i="2"/>
  <c r="BK648" i="2"/>
  <c r="BL648" i="2"/>
  <c r="BM648" i="2"/>
  <c r="BN648" i="2"/>
  <c r="BO648" i="2"/>
  <c r="BP648" i="2"/>
  <c r="BQ648" i="2"/>
  <c r="BR648" i="2"/>
  <c r="BS648" i="2"/>
  <c r="BT648" i="2"/>
  <c r="BU648" i="2"/>
  <c r="BV648" i="2"/>
  <c r="BW648" i="2"/>
  <c r="BX648" i="2"/>
  <c r="BY648" i="2"/>
  <c r="BZ648" i="2"/>
  <c r="CA648" i="2"/>
  <c r="CB648" i="2"/>
  <c r="CC648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P648" i="2"/>
  <c r="CQ648" i="2"/>
  <c r="CR648" i="2"/>
  <c r="CS648" i="2"/>
  <c r="CT648" i="2"/>
  <c r="CU648" i="2"/>
  <c r="CV648" i="2"/>
  <c r="CW648" i="2"/>
  <c r="CX648" i="2"/>
  <c r="CY648" i="2"/>
  <c r="CZ648" i="2"/>
  <c r="DA648" i="2"/>
  <c r="DB648" i="2"/>
  <c r="DC648" i="2"/>
  <c r="DD648" i="2"/>
  <c r="A52" i="7"/>
  <c r="E52" i="7"/>
  <c r="H52" i="7"/>
  <c r="V101" i="7" s="1"/>
  <c r="I52" i="7"/>
  <c r="B676" i="2"/>
  <c r="A83" i="7" s="1"/>
  <c r="Z677" i="2"/>
  <c r="AA677" i="2"/>
  <c r="AB677" i="2"/>
  <c r="AC677" i="2"/>
  <c r="AD677" i="2"/>
  <c r="AE677" i="2"/>
  <c r="AF677" i="2"/>
  <c r="AG677" i="2"/>
  <c r="AH677" i="2"/>
  <c r="AI677" i="2"/>
  <c r="AJ677" i="2"/>
  <c r="AK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Z677" i="2"/>
  <c r="BA677" i="2"/>
  <c r="BB677" i="2"/>
  <c r="BC677" i="2"/>
  <c r="BD677" i="2"/>
  <c r="BE677" i="2"/>
  <c r="BF677" i="2"/>
  <c r="BG677" i="2"/>
  <c r="BH677" i="2"/>
  <c r="BI677" i="2"/>
  <c r="BJ677" i="2"/>
  <c r="BK677" i="2"/>
  <c r="BL677" i="2"/>
  <c r="BM677" i="2"/>
  <c r="BN677" i="2"/>
  <c r="BO677" i="2"/>
  <c r="BP677" i="2"/>
  <c r="BQ677" i="2"/>
  <c r="BR677" i="2"/>
  <c r="BS677" i="2"/>
  <c r="BT677" i="2"/>
  <c r="BU677" i="2"/>
  <c r="BV677" i="2"/>
  <c r="BW677" i="2"/>
  <c r="BX677" i="2"/>
  <c r="BY677" i="2"/>
  <c r="BZ677" i="2"/>
  <c r="CA677" i="2"/>
  <c r="CB677" i="2"/>
  <c r="CC677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P677" i="2"/>
  <c r="CQ677" i="2"/>
  <c r="CR677" i="2"/>
  <c r="CS677" i="2"/>
  <c r="CT677" i="2"/>
  <c r="CU677" i="2"/>
  <c r="CV677" i="2"/>
  <c r="CW677" i="2"/>
  <c r="CX677" i="2"/>
  <c r="CY677" i="2"/>
  <c r="CZ677" i="2"/>
  <c r="DA677" i="2"/>
  <c r="DB677" i="2"/>
  <c r="DC677" i="2"/>
  <c r="DD677" i="2"/>
  <c r="DE677" i="2"/>
  <c r="Z678" i="2"/>
  <c r="AA678" i="2"/>
  <c r="AB678" i="2"/>
  <c r="AC678" i="2"/>
  <c r="AD678" i="2"/>
  <c r="AE678" i="2"/>
  <c r="AF678" i="2"/>
  <c r="AG678" i="2"/>
  <c r="AH678" i="2"/>
  <c r="AI678" i="2"/>
  <c r="AJ678" i="2"/>
  <c r="AK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Z678" i="2"/>
  <c r="BA678" i="2"/>
  <c r="BB678" i="2"/>
  <c r="BC678" i="2"/>
  <c r="BD678" i="2"/>
  <c r="BE678" i="2"/>
  <c r="BF678" i="2"/>
  <c r="BG678" i="2"/>
  <c r="BH678" i="2"/>
  <c r="BI678" i="2"/>
  <c r="BJ678" i="2"/>
  <c r="BK678" i="2"/>
  <c r="BL678" i="2"/>
  <c r="BM678" i="2"/>
  <c r="BN678" i="2"/>
  <c r="BO678" i="2"/>
  <c r="BP678" i="2"/>
  <c r="BQ678" i="2"/>
  <c r="BR678" i="2"/>
  <c r="BS678" i="2"/>
  <c r="BT678" i="2"/>
  <c r="BU678" i="2"/>
  <c r="BV678" i="2"/>
  <c r="BW678" i="2"/>
  <c r="BX678" i="2"/>
  <c r="BY678" i="2"/>
  <c r="BZ678" i="2"/>
  <c r="CA678" i="2"/>
  <c r="CB678" i="2"/>
  <c r="CC678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CQ678" i="2"/>
  <c r="CR678" i="2"/>
  <c r="CS678" i="2"/>
  <c r="CT678" i="2"/>
  <c r="CU678" i="2"/>
  <c r="CV678" i="2"/>
  <c r="CW678" i="2"/>
  <c r="CX678" i="2"/>
  <c r="CY678" i="2"/>
  <c r="CZ678" i="2"/>
  <c r="DA678" i="2"/>
  <c r="DB678" i="2"/>
  <c r="DC678" i="2"/>
  <c r="DD678" i="2"/>
  <c r="F53" i="7"/>
  <c r="AO6" i="6"/>
  <c r="AT6" i="6"/>
  <c r="AU6" i="6"/>
  <c r="AV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Y12" i="6"/>
  <c r="AW12" i="6"/>
  <c r="BI12" i="6"/>
  <c r="BU12" i="6"/>
  <c r="CG12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BC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BC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ET19" i="6"/>
  <c r="EU19" i="6"/>
  <c r="EV19" i="6"/>
  <c r="EW19" i="6"/>
  <c r="EX19" i="6"/>
  <c r="EY19" i="6"/>
  <c r="DE21" i="6"/>
  <c r="DE22" i="6" s="1"/>
  <c r="BC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ET22" i="6"/>
  <c r="EU22" i="6"/>
  <c r="EV22" i="6"/>
  <c r="EW22" i="6"/>
  <c r="EX22" i="6"/>
  <c r="EY22" i="6"/>
  <c r="BC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ER25" i="6"/>
  <c r="ES25" i="6"/>
  <c r="ET25" i="6"/>
  <c r="EU25" i="6"/>
  <c r="EV25" i="6"/>
  <c r="EW25" i="6"/>
  <c r="EX25" i="6"/>
  <c r="EY25" i="6"/>
  <c r="BC27" i="6"/>
  <c r="DF27" i="6"/>
  <c r="DG27" i="6" s="1"/>
  <c r="DH27" i="6" s="1"/>
  <c r="DI27" i="6" s="1"/>
  <c r="DJ27" i="6" s="1"/>
  <c r="DK27" i="6" s="1"/>
  <c r="DL27" i="6" s="1"/>
  <c r="DM27" i="6" s="1"/>
  <c r="DN27" i="6" s="1"/>
  <c r="DO27" i="6" s="1"/>
  <c r="DP27" i="6" s="1"/>
  <c r="DQ27" i="6" s="1"/>
  <c r="DR27" i="6"/>
  <c r="DS27" i="6" s="1"/>
  <c r="DT27" i="6" s="1"/>
  <c r="DU27" i="6" s="1"/>
  <c r="DV27" i="6" s="1"/>
  <c r="DW27" i="6" s="1"/>
  <c r="DX27" i="6" s="1"/>
  <c r="DY27" i="6" s="1"/>
  <c r="DZ27" i="6" s="1"/>
  <c r="EA27" i="6" s="1"/>
  <c r="EB27" i="6" s="1"/>
  <c r="EC27" i="6" s="1"/>
  <c r="ED27" i="6"/>
  <c r="EE27" i="6" s="1"/>
  <c r="EF27" i="6" s="1"/>
  <c r="EG27" i="6" s="1"/>
  <c r="EH27" i="6" s="1"/>
  <c r="EI27" i="6" s="1"/>
  <c r="EJ27" i="6" s="1"/>
  <c r="EK27" i="6" s="1"/>
  <c r="EL27" i="6" s="1"/>
  <c r="EM27" i="6" s="1"/>
  <c r="EN27" i="6" s="1"/>
  <c r="EO27" i="6" s="1"/>
  <c r="EP27" i="6"/>
  <c r="EQ27" i="6" s="1"/>
  <c r="ER27" i="6" s="1"/>
  <c r="ES27" i="6" s="1"/>
  <c r="ET27" i="6" s="1"/>
  <c r="EU27" i="6" s="1"/>
  <c r="EV27" i="6" s="1"/>
  <c r="EW27" i="6" s="1"/>
  <c r="EX27" i="6" s="1"/>
  <c r="EY27" i="6" s="1"/>
  <c r="EZ27" i="6" s="1"/>
  <c r="FA27" i="6" s="1"/>
  <c r="BC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ER30" i="6"/>
  <c r="ES30" i="6"/>
  <c r="ET30" i="6"/>
  <c r="EU30" i="6"/>
  <c r="EV30" i="6"/>
  <c r="EW30" i="6"/>
  <c r="EX30" i="6"/>
  <c r="EY30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ER33" i="6"/>
  <c r="ES33" i="6"/>
  <c r="ET33" i="6"/>
  <c r="EU33" i="6"/>
  <c r="EV33" i="6"/>
  <c r="EW33" i="6"/>
  <c r="EX33" i="6"/>
  <c r="EY33" i="6"/>
  <c r="BC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ER36" i="6"/>
  <c r="ES36" i="6"/>
  <c r="ET36" i="6"/>
  <c r="EU36" i="6"/>
  <c r="EV36" i="6"/>
  <c r="EW36" i="6"/>
  <c r="EX36" i="6"/>
  <c r="EY36" i="6"/>
  <c r="BC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ER39" i="6"/>
  <c r="ES39" i="6"/>
  <c r="ET39" i="6"/>
  <c r="EU39" i="6"/>
  <c r="EV39" i="6"/>
  <c r="EW39" i="6"/>
  <c r="EX39" i="6"/>
  <c r="EY39" i="6"/>
  <c r="BC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ET42" i="6"/>
  <c r="EU42" i="6"/>
  <c r="EV42" i="6"/>
  <c r="EW42" i="6"/>
  <c r="EX42" i="6"/>
  <c r="EY42" i="6"/>
  <c r="BC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BC48" i="6"/>
  <c r="DF48" i="6"/>
  <c r="DG48" i="6" s="1"/>
  <c r="DH48" i="6" s="1"/>
  <c r="DI48" i="6" s="1"/>
  <c r="DJ48" i="6" s="1"/>
  <c r="DK48" i="6" s="1"/>
  <c r="DL48" i="6" s="1"/>
  <c r="DM48" i="6" s="1"/>
  <c r="DN48" i="6" s="1"/>
  <c r="DO48" i="6" s="1"/>
  <c r="DP48" i="6" s="1"/>
  <c r="DQ48" i="6" s="1"/>
  <c r="DR48" i="6"/>
  <c r="DS48" i="6" s="1"/>
  <c r="DT48" i="6" s="1"/>
  <c r="DU48" i="6" s="1"/>
  <c r="DV48" i="6" s="1"/>
  <c r="DW48" i="6" s="1"/>
  <c r="DX48" i="6" s="1"/>
  <c r="DY48" i="6" s="1"/>
  <c r="DZ48" i="6" s="1"/>
  <c r="EA48" i="6" s="1"/>
  <c r="EB48" i="6" s="1"/>
  <c r="EC48" i="6" s="1"/>
  <c r="ED48" i="6"/>
  <c r="EE48" i="6" s="1"/>
  <c r="EF48" i="6" s="1"/>
  <c r="EG48" i="6" s="1"/>
  <c r="EH48" i="6" s="1"/>
  <c r="EI48" i="6" s="1"/>
  <c r="EJ48" i="6" s="1"/>
  <c r="EK48" i="6" s="1"/>
  <c r="EL48" i="6" s="1"/>
  <c r="EM48" i="6" s="1"/>
  <c r="EN48" i="6" s="1"/>
  <c r="EO48" i="6" s="1"/>
  <c r="EP48" i="6"/>
  <c r="EQ48" i="6" s="1"/>
  <c r="ER48" i="6" s="1"/>
  <c r="ES48" i="6" s="1"/>
  <c r="ET48" i="6" s="1"/>
  <c r="EU48" i="6" s="1"/>
  <c r="EV48" i="6" s="1"/>
  <c r="EW48" i="6" s="1"/>
  <c r="EX48" i="6" s="1"/>
  <c r="EY48" i="6" s="1"/>
  <c r="EZ48" i="6" s="1"/>
  <c r="FA48" i="6" s="1"/>
  <c r="FC48" i="6"/>
  <c r="FD48" i="6" s="1"/>
  <c r="FE48" i="6" s="1"/>
  <c r="FF48" i="6" s="1"/>
  <c r="FG48" i="6" s="1"/>
  <c r="FH48" i="6" s="1"/>
  <c r="FI48" i="6" s="1"/>
  <c r="FJ48" i="6" s="1"/>
  <c r="FK48" i="6" s="1"/>
  <c r="FL48" i="6" s="1"/>
  <c r="FM48" i="6" s="1"/>
  <c r="BC50" i="6"/>
  <c r="DF50" i="6"/>
  <c r="DG50" i="6" s="1"/>
  <c r="DH50" i="6" s="1"/>
  <c r="DI50" i="6" s="1"/>
  <c r="DJ50" i="6" s="1"/>
  <c r="DK50" i="6" s="1"/>
  <c r="DL50" i="6" s="1"/>
  <c r="DM50" i="6" s="1"/>
  <c r="DN50" i="6" s="1"/>
  <c r="DO50" i="6" s="1"/>
  <c r="DP50" i="6" s="1"/>
  <c r="DQ50" i="6" s="1"/>
  <c r="DR50" i="6"/>
  <c r="DS50" i="6" s="1"/>
  <c r="DT50" i="6" s="1"/>
  <c r="DU50" i="6" s="1"/>
  <c r="DV50" i="6" s="1"/>
  <c r="DW50" i="6" s="1"/>
  <c r="DX50" i="6" s="1"/>
  <c r="DY50" i="6" s="1"/>
  <c r="DZ50" i="6" s="1"/>
  <c r="EA50" i="6" s="1"/>
  <c r="EB50" i="6" s="1"/>
  <c r="EC50" i="6" s="1"/>
  <c r="ED50" i="6"/>
  <c r="EE50" i="6" s="1"/>
  <c r="EF50" i="6" s="1"/>
  <c r="EG50" i="6" s="1"/>
  <c r="EH50" i="6" s="1"/>
  <c r="EI50" i="6" s="1"/>
  <c r="EJ50" i="6" s="1"/>
  <c r="EK50" i="6" s="1"/>
  <c r="EL50" i="6" s="1"/>
  <c r="EM50" i="6" s="1"/>
  <c r="EN50" i="6" s="1"/>
  <c r="EO50" i="6" s="1"/>
  <c r="EP50" i="6"/>
  <c r="EQ50" i="6" s="1"/>
  <c r="ER50" i="6" s="1"/>
  <c r="ES50" i="6" s="1"/>
  <c r="ET50" i="6" s="1"/>
  <c r="EU50" i="6" s="1"/>
  <c r="EV50" i="6" s="1"/>
  <c r="EW50" i="6" s="1"/>
  <c r="EX50" i="6" s="1"/>
  <c r="EY50" i="6" s="1"/>
  <c r="EZ50" i="6" s="1"/>
  <c r="FA50" i="6" s="1"/>
  <c r="BC52" i="6"/>
  <c r="DF52" i="6"/>
  <c r="DG52" i="6" s="1"/>
  <c r="DH52" i="6" s="1"/>
  <c r="DI52" i="6" s="1"/>
  <c r="DJ52" i="6" s="1"/>
  <c r="DK52" i="6" s="1"/>
  <c r="DL52" i="6" s="1"/>
  <c r="DM52" i="6" s="1"/>
  <c r="DN52" i="6" s="1"/>
  <c r="DO52" i="6" s="1"/>
  <c r="DP52" i="6" s="1"/>
  <c r="DQ52" i="6" s="1"/>
  <c r="DR52" i="6"/>
  <c r="DS52" i="6" s="1"/>
  <c r="DT52" i="6" s="1"/>
  <c r="DU52" i="6" s="1"/>
  <c r="DV52" i="6" s="1"/>
  <c r="DW52" i="6" s="1"/>
  <c r="DX52" i="6" s="1"/>
  <c r="DY52" i="6" s="1"/>
  <c r="DZ52" i="6" s="1"/>
  <c r="EA52" i="6" s="1"/>
  <c r="EB52" i="6" s="1"/>
  <c r="EC52" i="6" s="1"/>
  <c r="ED52" i="6"/>
  <c r="EE52" i="6" s="1"/>
  <c r="EF52" i="6" s="1"/>
  <c r="EG52" i="6" s="1"/>
  <c r="EH52" i="6" s="1"/>
  <c r="EI52" i="6" s="1"/>
  <c r="EJ52" i="6" s="1"/>
  <c r="EK52" i="6" s="1"/>
  <c r="EL52" i="6" s="1"/>
  <c r="EM52" i="6" s="1"/>
  <c r="EN52" i="6" s="1"/>
  <c r="EO52" i="6" s="1"/>
  <c r="EP52" i="6"/>
  <c r="EQ52" i="6" s="1"/>
  <c r="ER52" i="6" s="1"/>
  <c r="ES52" i="6" s="1"/>
  <c r="ET52" i="6" s="1"/>
  <c r="EU52" i="6" s="1"/>
  <c r="EV52" i="6" s="1"/>
  <c r="EW52" i="6" s="1"/>
  <c r="EX52" i="6" s="1"/>
  <c r="EY52" i="6" s="1"/>
  <c r="EZ52" i="6" s="1"/>
  <c r="FA52" i="6" s="1"/>
  <c r="BC55" i="6"/>
  <c r="DF55" i="6"/>
  <c r="DG55" i="6" s="1"/>
  <c r="DH55" i="6" s="1"/>
  <c r="DI55" i="6" s="1"/>
  <c r="DJ55" i="6" s="1"/>
  <c r="DK55" i="6" s="1"/>
  <c r="DL55" i="6" s="1"/>
  <c r="DM55" i="6" s="1"/>
  <c r="DN55" i="6" s="1"/>
  <c r="DO55" i="6" s="1"/>
  <c r="DP55" i="6" s="1"/>
  <c r="DQ55" i="6" s="1"/>
  <c r="DR55" i="6"/>
  <c r="DS55" i="6" s="1"/>
  <c r="DT55" i="6" s="1"/>
  <c r="DU55" i="6" s="1"/>
  <c r="DV55" i="6" s="1"/>
  <c r="DW55" i="6" s="1"/>
  <c r="DX55" i="6" s="1"/>
  <c r="DY55" i="6" s="1"/>
  <c r="DZ55" i="6" s="1"/>
  <c r="EA55" i="6" s="1"/>
  <c r="EB55" i="6" s="1"/>
  <c r="EC55" i="6" s="1"/>
  <c r="ED55" i="6"/>
  <c r="EE55" i="6" s="1"/>
  <c r="EF55" i="6" s="1"/>
  <c r="EG55" i="6" s="1"/>
  <c r="EH55" i="6" s="1"/>
  <c r="EI55" i="6" s="1"/>
  <c r="EJ55" i="6" s="1"/>
  <c r="EK55" i="6" s="1"/>
  <c r="EL55" i="6" s="1"/>
  <c r="EM55" i="6" s="1"/>
  <c r="EN55" i="6" s="1"/>
  <c r="EO55" i="6" s="1"/>
  <c r="EP55" i="6"/>
  <c r="EQ55" i="6" s="1"/>
  <c r="ER55" i="6" s="1"/>
  <c r="ES55" i="6" s="1"/>
  <c r="ET55" i="6" s="1"/>
  <c r="EU55" i="6" s="1"/>
  <c r="EV55" i="6" s="1"/>
  <c r="EW55" i="6" s="1"/>
  <c r="EX55" i="6" s="1"/>
  <c r="EY55" i="6" s="1"/>
  <c r="EZ55" i="6" s="1"/>
  <c r="FA55" i="6" s="1"/>
  <c r="FC55" i="6"/>
  <c r="FD55" i="6" s="1"/>
  <c r="FE55" i="6" s="1"/>
  <c r="FF55" i="6" s="1"/>
  <c r="FG55" i="6" s="1"/>
  <c r="FH55" i="6" s="1"/>
  <c r="FI55" i="6" s="1"/>
  <c r="FJ55" i="6" s="1"/>
  <c r="FK55" i="6" s="1"/>
  <c r="FL55" i="6" s="1"/>
  <c r="FM55" i="6" s="1"/>
  <c r="BC58" i="6"/>
  <c r="DF58" i="6"/>
  <c r="DG58" i="6" s="1"/>
  <c r="DH58" i="6" s="1"/>
  <c r="DI58" i="6" s="1"/>
  <c r="DJ58" i="6" s="1"/>
  <c r="DK58" i="6" s="1"/>
  <c r="DL58" i="6" s="1"/>
  <c r="DM58" i="6" s="1"/>
  <c r="DN58" i="6" s="1"/>
  <c r="DO58" i="6" s="1"/>
  <c r="DP58" i="6" s="1"/>
  <c r="DQ58" i="6" s="1"/>
  <c r="DR58" i="6"/>
  <c r="DS58" i="6" s="1"/>
  <c r="DT58" i="6" s="1"/>
  <c r="DU58" i="6" s="1"/>
  <c r="DV58" i="6" s="1"/>
  <c r="DW58" i="6" s="1"/>
  <c r="DX58" i="6" s="1"/>
  <c r="DY58" i="6" s="1"/>
  <c r="DZ58" i="6" s="1"/>
  <c r="EA58" i="6" s="1"/>
  <c r="EB58" i="6" s="1"/>
  <c r="EC58" i="6" s="1"/>
  <c r="ED58" i="6"/>
  <c r="EE58" i="6" s="1"/>
  <c r="EF58" i="6" s="1"/>
  <c r="EG58" i="6" s="1"/>
  <c r="EH58" i="6" s="1"/>
  <c r="EI58" i="6" s="1"/>
  <c r="EJ58" i="6" s="1"/>
  <c r="EK58" i="6" s="1"/>
  <c r="EL58" i="6" s="1"/>
  <c r="EM58" i="6" s="1"/>
  <c r="EN58" i="6" s="1"/>
  <c r="EO58" i="6" s="1"/>
  <c r="EP58" i="6"/>
  <c r="EQ58" i="6" s="1"/>
  <c r="ER58" i="6" s="1"/>
  <c r="ES58" i="6" s="1"/>
  <c r="ET58" i="6" s="1"/>
  <c r="EU58" i="6" s="1"/>
  <c r="EV58" i="6" s="1"/>
  <c r="EW58" i="6" s="1"/>
  <c r="EX58" i="6" s="1"/>
  <c r="EY58" i="6" s="1"/>
  <c r="EZ58" i="6" s="1"/>
  <c r="FA58" i="6" s="1"/>
  <c r="FC58" i="6"/>
  <c r="FD58" i="6" s="1"/>
  <c r="FE58" i="6" s="1"/>
  <c r="FF58" i="6" s="1"/>
  <c r="FG58" i="6" s="1"/>
  <c r="FH58" i="6" s="1"/>
  <c r="FI58" i="6" s="1"/>
  <c r="FJ58" i="6" s="1"/>
  <c r="FK58" i="6" s="1"/>
  <c r="FL58" i="6" s="1"/>
  <c r="BC62" i="6"/>
  <c r="DF62" i="6"/>
  <c r="DG62" i="6" s="1"/>
  <c r="DH62" i="6" s="1"/>
  <c r="DI62" i="6" s="1"/>
  <c r="DJ62" i="6" s="1"/>
  <c r="DK62" i="6" s="1"/>
  <c r="DL62" i="6" s="1"/>
  <c r="DM62" i="6" s="1"/>
  <c r="DN62" i="6" s="1"/>
  <c r="DO62" i="6" s="1"/>
  <c r="DP62" i="6" s="1"/>
  <c r="DQ62" i="6" s="1"/>
  <c r="DR62" i="6"/>
  <c r="DS62" i="6" s="1"/>
  <c r="DT62" i="6" s="1"/>
  <c r="DU62" i="6" s="1"/>
  <c r="DV62" i="6" s="1"/>
  <c r="DW62" i="6" s="1"/>
  <c r="DX62" i="6" s="1"/>
  <c r="DY62" i="6" s="1"/>
  <c r="DZ62" i="6" s="1"/>
  <c r="EA62" i="6" s="1"/>
  <c r="EB62" i="6" s="1"/>
  <c r="EC62" i="6" s="1"/>
  <c r="ED62" i="6"/>
  <c r="EE62" i="6" s="1"/>
  <c r="EF62" i="6" s="1"/>
  <c r="EG62" i="6" s="1"/>
  <c r="EH62" i="6" s="1"/>
  <c r="EI62" i="6" s="1"/>
  <c r="EJ62" i="6" s="1"/>
  <c r="EK62" i="6" s="1"/>
  <c r="EL62" i="6" s="1"/>
  <c r="EM62" i="6" s="1"/>
  <c r="EN62" i="6" s="1"/>
  <c r="EO62" i="6" s="1"/>
  <c r="EP62" i="6"/>
  <c r="EQ62" i="6" s="1"/>
  <c r="ER62" i="6" s="1"/>
  <c r="ES62" i="6" s="1"/>
  <c r="ET62" i="6" s="1"/>
  <c r="EU62" i="6" s="1"/>
  <c r="EV62" i="6" s="1"/>
  <c r="EW62" i="6" s="1"/>
  <c r="EX62" i="6" s="1"/>
  <c r="EY62" i="6" s="1"/>
  <c r="EZ62" i="6" s="1"/>
  <c r="FA62" i="6" s="1"/>
  <c r="BC65" i="6"/>
  <c r="DF65" i="6"/>
  <c r="DG65" i="6" s="1"/>
  <c r="DH65" i="6" s="1"/>
  <c r="DI65" i="6" s="1"/>
  <c r="DJ65" i="6" s="1"/>
  <c r="DK65" i="6" s="1"/>
  <c r="DL65" i="6" s="1"/>
  <c r="DM65" i="6" s="1"/>
  <c r="DN65" i="6" s="1"/>
  <c r="DO65" i="6" s="1"/>
  <c r="DP65" i="6" s="1"/>
  <c r="DQ65" i="6" s="1"/>
  <c r="DR65" i="6"/>
  <c r="DS65" i="6" s="1"/>
  <c r="DT65" i="6" s="1"/>
  <c r="DU65" i="6" s="1"/>
  <c r="DV65" i="6" s="1"/>
  <c r="DW65" i="6" s="1"/>
  <c r="DX65" i="6" s="1"/>
  <c r="DY65" i="6" s="1"/>
  <c r="DZ65" i="6" s="1"/>
  <c r="EA65" i="6" s="1"/>
  <c r="EB65" i="6" s="1"/>
  <c r="EC65" i="6" s="1"/>
  <c r="ED65" i="6"/>
  <c r="EE65" i="6" s="1"/>
  <c r="EF65" i="6" s="1"/>
  <c r="EG65" i="6" s="1"/>
  <c r="EH65" i="6" s="1"/>
  <c r="EI65" i="6" s="1"/>
  <c r="EJ65" i="6" s="1"/>
  <c r="EK65" i="6" s="1"/>
  <c r="EL65" i="6" s="1"/>
  <c r="EM65" i="6" s="1"/>
  <c r="EN65" i="6" s="1"/>
  <c r="EO65" i="6" s="1"/>
  <c r="EP65" i="6"/>
  <c r="EQ65" i="6" s="1"/>
  <c r="ER65" i="6" s="1"/>
  <c r="ES65" i="6" s="1"/>
  <c r="ET65" i="6" s="1"/>
  <c r="EU65" i="6" s="1"/>
  <c r="EV65" i="6" s="1"/>
  <c r="EW65" i="6" s="1"/>
  <c r="EX65" i="6" s="1"/>
  <c r="EY65" i="6" s="1"/>
  <c r="EZ65" i="6" s="1"/>
  <c r="FA65" i="6" s="1"/>
  <c r="BC68" i="6"/>
  <c r="DF68" i="6"/>
  <c r="DG68" i="6" s="1"/>
  <c r="DH68" i="6" s="1"/>
  <c r="DI68" i="6" s="1"/>
  <c r="DJ68" i="6" s="1"/>
  <c r="DK68" i="6" s="1"/>
  <c r="DL68" i="6" s="1"/>
  <c r="DM68" i="6" s="1"/>
  <c r="DN68" i="6" s="1"/>
  <c r="DO68" i="6" s="1"/>
  <c r="DP68" i="6" s="1"/>
  <c r="DQ68" i="6" s="1"/>
  <c r="DR68" i="6"/>
  <c r="DS68" i="6" s="1"/>
  <c r="DT68" i="6" s="1"/>
  <c r="DU68" i="6" s="1"/>
  <c r="DV68" i="6" s="1"/>
  <c r="DW68" i="6" s="1"/>
  <c r="DX68" i="6" s="1"/>
  <c r="DY68" i="6" s="1"/>
  <c r="DZ68" i="6" s="1"/>
  <c r="EA68" i="6" s="1"/>
  <c r="EB68" i="6" s="1"/>
  <c r="EC68" i="6" s="1"/>
  <c r="ED68" i="6"/>
  <c r="EE68" i="6" s="1"/>
  <c r="EF68" i="6" s="1"/>
  <c r="EG68" i="6" s="1"/>
  <c r="EH68" i="6" s="1"/>
  <c r="EI68" i="6" s="1"/>
  <c r="EJ68" i="6" s="1"/>
  <c r="EK68" i="6" s="1"/>
  <c r="EL68" i="6" s="1"/>
  <c r="EM68" i="6" s="1"/>
  <c r="EN68" i="6" s="1"/>
  <c r="EO68" i="6" s="1"/>
  <c r="EP68" i="6"/>
  <c r="EQ68" i="6" s="1"/>
  <c r="ER68" i="6" s="1"/>
  <c r="ES68" i="6" s="1"/>
  <c r="ET68" i="6" s="1"/>
  <c r="EU68" i="6" s="1"/>
  <c r="EV68" i="6" s="1"/>
  <c r="EW68" i="6" s="1"/>
  <c r="EX68" i="6" s="1"/>
  <c r="EY68" i="6" s="1"/>
  <c r="EZ68" i="6" s="1"/>
  <c r="FA68" i="6" s="1"/>
  <c r="FC68" i="6"/>
  <c r="FD68" i="6" s="1"/>
  <c r="FE68" i="6" s="1"/>
  <c r="FF68" i="6" s="1"/>
  <c r="FG68" i="6" s="1"/>
  <c r="FH68" i="6" s="1"/>
  <c r="FI68" i="6" s="1"/>
  <c r="FJ68" i="6" s="1"/>
  <c r="FK68" i="6" s="1"/>
  <c r="FL68" i="6" s="1"/>
  <c r="FM68" i="6" s="1"/>
  <c r="BC71" i="6"/>
  <c r="DF71" i="6"/>
  <c r="DG71" i="6" s="1"/>
  <c r="DH71" i="6" s="1"/>
  <c r="DI71" i="6" s="1"/>
  <c r="DJ71" i="6" s="1"/>
  <c r="DK71" i="6" s="1"/>
  <c r="DL71" i="6" s="1"/>
  <c r="DM71" i="6" s="1"/>
  <c r="DN71" i="6" s="1"/>
  <c r="DO71" i="6" s="1"/>
  <c r="DP71" i="6" s="1"/>
  <c r="DQ71" i="6" s="1"/>
  <c r="DR71" i="6"/>
  <c r="DS71" i="6" s="1"/>
  <c r="DT71" i="6" s="1"/>
  <c r="DU71" i="6" s="1"/>
  <c r="DV71" i="6" s="1"/>
  <c r="DW71" i="6" s="1"/>
  <c r="DX71" i="6" s="1"/>
  <c r="DY71" i="6" s="1"/>
  <c r="DZ71" i="6" s="1"/>
  <c r="EA71" i="6" s="1"/>
  <c r="EB71" i="6" s="1"/>
  <c r="EC71" i="6" s="1"/>
  <c r="ED71" i="6"/>
  <c r="EE71" i="6" s="1"/>
  <c r="EF71" i="6" s="1"/>
  <c r="EG71" i="6" s="1"/>
  <c r="EH71" i="6" s="1"/>
  <c r="EI71" i="6" s="1"/>
  <c r="EJ71" i="6" s="1"/>
  <c r="EK71" i="6" s="1"/>
  <c r="EL71" i="6" s="1"/>
  <c r="EM71" i="6" s="1"/>
  <c r="EN71" i="6" s="1"/>
  <c r="EO71" i="6" s="1"/>
  <c r="EP71" i="6"/>
  <c r="EQ71" i="6" s="1"/>
  <c r="ER71" i="6" s="1"/>
  <c r="ES71" i="6" s="1"/>
  <c r="ET71" i="6" s="1"/>
  <c r="EU71" i="6" s="1"/>
  <c r="EV71" i="6" s="1"/>
  <c r="EW71" i="6" s="1"/>
  <c r="EX71" i="6" s="1"/>
  <c r="EY71" i="6" s="1"/>
  <c r="EZ71" i="6" s="1"/>
  <c r="FA71" i="6" s="1"/>
  <c r="FC71" i="6"/>
  <c r="FD71" i="6" s="1"/>
  <c r="FE71" i="6" s="1"/>
  <c r="FF71" i="6" s="1"/>
  <c r="FG71" i="6" s="1"/>
  <c r="FH71" i="6" s="1"/>
  <c r="FI71" i="6" s="1"/>
  <c r="FJ71" i="6" s="1"/>
  <c r="FK71" i="6" s="1"/>
  <c r="FL71" i="6" s="1"/>
  <c r="BC74" i="6"/>
  <c r="DF74" i="6"/>
  <c r="DG74" i="6" s="1"/>
  <c r="DH74" i="6" s="1"/>
  <c r="DI74" i="6" s="1"/>
  <c r="DJ74" i="6" s="1"/>
  <c r="DK74" i="6" s="1"/>
  <c r="DL74" i="6" s="1"/>
  <c r="DM74" i="6" s="1"/>
  <c r="DN74" i="6" s="1"/>
  <c r="DO74" i="6" s="1"/>
  <c r="DP74" i="6" s="1"/>
  <c r="DQ74" i="6" s="1"/>
  <c r="DR74" i="6"/>
  <c r="DS74" i="6" s="1"/>
  <c r="DT74" i="6" s="1"/>
  <c r="DU74" i="6" s="1"/>
  <c r="DV74" i="6" s="1"/>
  <c r="DW74" i="6" s="1"/>
  <c r="DX74" i="6" s="1"/>
  <c r="DY74" i="6" s="1"/>
  <c r="DZ74" i="6" s="1"/>
  <c r="EA74" i="6" s="1"/>
  <c r="EB74" i="6" s="1"/>
  <c r="EC74" i="6" s="1"/>
  <c r="ED74" i="6"/>
  <c r="EE74" i="6" s="1"/>
  <c r="EF74" i="6" s="1"/>
  <c r="EG74" i="6" s="1"/>
  <c r="EH74" i="6" s="1"/>
  <c r="EI74" i="6" s="1"/>
  <c r="EJ74" i="6" s="1"/>
  <c r="EK74" i="6" s="1"/>
  <c r="EL74" i="6" s="1"/>
  <c r="EM74" i="6" s="1"/>
  <c r="EN74" i="6" s="1"/>
  <c r="EO74" i="6" s="1"/>
  <c r="EP74" i="6"/>
  <c r="EQ74" i="6" s="1"/>
  <c r="ER74" i="6" s="1"/>
  <c r="ES74" i="6" s="1"/>
  <c r="ET74" i="6" s="1"/>
  <c r="EU74" i="6" s="1"/>
  <c r="EV74" i="6" s="1"/>
  <c r="EW74" i="6" s="1"/>
  <c r="EX74" i="6" s="1"/>
  <c r="EY74" i="6" s="1"/>
  <c r="EZ74" i="6" s="1"/>
  <c r="FA74" i="6" s="1"/>
  <c r="DF77" i="6"/>
  <c r="DG77" i="6" s="1"/>
  <c r="DH77" i="6" s="1"/>
  <c r="DI77" i="6" s="1"/>
  <c r="DJ77" i="6" s="1"/>
  <c r="DK77" i="6" s="1"/>
  <c r="DL77" i="6" s="1"/>
  <c r="DM77" i="6" s="1"/>
  <c r="DN77" i="6" s="1"/>
  <c r="DO77" i="6" s="1"/>
  <c r="DP77" i="6" s="1"/>
  <c r="DQ77" i="6" s="1"/>
  <c r="DR77" i="6"/>
  <c r="DS77" i="6" s="1"/>
  <c r="DT77" i="6" s="1"/>
  <c r="DU77" i="6" s="1"/>
  <c r="DV77" i="6" s="1"/>
  <c r="DW77" i="6" s="1"/>
  <c r="DX77" i="6" s="1"/>
  <c r="DY77" i="6" s="1"/>
  <c r="DZ77" i="6" s="1"/>
  <c r="EA77" i="6" s="1"/>
  <c r="EB77" i="6" s="1"/>
  <c r="EC77" i="6" s="1"/>
  <c r="ED77" i="6"/>
  <c r="EE77" i="6" s="1"/>
  <c r="EF77" i="6" s="1"/>
  <c r="EG77" i="6" s="1"/>
  <c r="EH77" i="6" s="1"/>
  <c r="EI77" i="6" s="1"/>
  <c r="EJ77" i="6" s="1"/>
  <c r="EK77" i="6" s="1"/>
  <c r="EL77" i="6" s="1"/>
  <c r="EM77" i="6" s="1"/>
  <c r="EN77" i="6" s="1"/>
  <c r="EO77" i="6" s="1"/>
  <c r="EP77" i="6"/>
  <c r="EQ77" i="6" s="1"/>
  <c r="ER77" i="6" s="1"/>
  <c r="ES77" i="6" s="1"/>
  <c r="ET77" i="6" s="1"/>
  <c r="EU77" i="6" s="1"/>
  <c r="EV77" i="6" s="1"/>
  <c r="EW77" i="6" s="1"/>
  <c r="EX77" i="6" s="1"/>
  <c r="EY77" i="6" s="1"/>
  <c r="EZ77" i="6" s="1"/>
  <c r="FA77" i="6" s="1"/>
  <c r="BC80" i="6"/>
  <c r="DF80" i="6"/>
  <c r="DG80" i="6" s="1"/>
  <c r="DH80" i="6" s="1"/>
  <c r="DI80" i="6" s="1"/>
  <c r="DJ80" i="6" s="1"/>
  <c r="DK80" i="6" s="1"/>
  <c r="DL80" i="6" s="1"/>
  <c r="DM80" i="6" s="1"/>
  <c r="DN80" i="6" s="1"/>
  <c r="DO80" i="6" s="1"/>
  <c r="DP80" i="6" s="1"/>
  <c r="DQ80" i="6" s="1"/>
  <c r="DR80" i="6"/>
  <c r="DS80" i="6" s="1"/>
  <c r="DT80" i="6" s="1"/>
  <c r="DU80" i="6" s="1"/>
  <c r="DV80" i="6" s="1"/>
  <c r="DW80" i="6" s="1"/>
  <c r="DX80" i="6" s="1"/>
  <c r="DY80" i="6" s="1"/>
  <c r="DZ80" i="6" s="1"/>
  <c r="EA80" i="6" s="1"/>
  <c r="EB80" i="6" s="1"/>
  <c r="EC80" i="6" s="1"/>
  <c r="ED80" i="6"/>
  <c r="EE80" i="6" s="1"/>
  <c r="EF80" i="6" s="1"/>
  <c r="EG80" i="6" s="1"/>
  <c r="EH80" i="6" s="1"/>
  <c r="EI80" i="6" s="1"/>
  <c r="EJ80" i="6" s="1"/>
  <c r="EK80" i="6" s="1"/>
  <c r="EL80" i="6" s="1"/>
  <c r="EM80" i="6" s="1"/>
  <c r="EN80" i="6" s="1"/>
  <c r="EO80" i="6" s="1"/>
  <c r="EP80" i="6"/>
  <c r="EQ80" i="6" s="1"/>
  <c r="ER80" i="6" s="1"/>
  <c r="ES80" i="6" s="1"/>
  <c r="ET80" i="6" s="1"/>
  <c r="EU80" i="6" s="1"/>
  <c r="EV80" i="6" s="1"/>
  <c r="EW80" i="6" s="1"/>
  <c r="EX80" i="6" s="1"/>
  <c r="EY80" i="6" s="1"/>
  <c r="EZ80" i="6" s="1"/>
  <c r="FA80" i="6" s="1"/>
  <c r="FC80" i="6"/>
  <c r="FD80" i="6" s="1"/>
  <c r="FE80" i="6" s="1"/>
  <c r="FF80" i="6" s="1"/>
  <c r="FG80" i="6" s="1"/>
  <c r="FH80" i="6" s="1"/>
  <c r="FI80" i="6" s="1"/>
  <c r="FJ80" i="6" s="1"/>
  <c r="FK80" i="6" s="1"/>
  <c r="FL80" i="6" s="1"/>
  <c r="FM80" i="6" s="1"/>
  <c r="DF83" i="6"/>
  <c r="DG83" i="6" s="1"/>
  <c r="DH83" i="6" s="1"/>
  <c r="DI83" i="6" s="1"/>
  <c r="DJ83" i="6" s="1"/>
  <c r="DK83" i="6" s="1"/>
  <c r="DL83" i="6" s="1"/>
  <c r="DM83" i="6" s="1"/>
  <c r="DN83" i="6" s="1"/>
  <c r="DO83" i="6" s="1"/>
  <c r="DP83" i="6" s="1"/>
  <c r="DQ83" i="6" s="1"/>
  <c r="DR83" i="6"/>
  <c r="DS83" i="6" s="1"/>
  <c r="DT83" i="6" s="1"/>
  <c r="DU83" i="6" s="1"/>
  <c r="DV83" i="6" s="1"/>
  <c r="DW83" i="6" s="1"/>
  <c r="DX83" i="6" s="1"/>
  <c r="DY83" i="6" s="1"/>
  <c r="DZ83" i="6" s="1"/>
  <c r="EA83" i="6" s="1"/>
  <c r="EB83" i="6" s="1"/>
  <c r="EC83" i="6" s="1"/>
  <c r="ED83" i="6"/>
  <c r="EE83" i="6" s="1"/>
  <c r="EF83" i="6" s="1"/>
  <c r="EG83" i="6" s="1"/>
  <c r="EH83" i="6" s="1"/>
  <c r="EI83" i="6" s="1"/>
  <c r="EJ83" i="6" s="1"/>
  <c r="EK83" i="6" s="1"/>
  <c r="EL83" i="6" s="1"/>
  <c r="EM83" i="6" s="1"/>
  <c r="EN83" i="6" s="1"/>
  <c r="EO83" i="6" s="1"/>
  <c r="EP83" i="6"/>
  <c r="EQ83" i="6" s="1"/>
  <c r="ER83" i="6" s="1"/>
  <c r="ES83" i="6" s="1"/>
  <c r="ET83" i="6" s="1"/>
  <c r="EU83" i="6" s="1"/>
  <c r="EV83" i="6" s="1"/>
  <c r="EW83" i="6" s="1"/>
  <c r="EX83" i="6" s="1"/>
  <c r="EY83" i="6" s="1"/>
  <c r="EZ83" i="6" s="1"/>
  <c r="FA83" i="6" s="1"/>
  <c r="FC83" i="6"/>
  <c r="FD83" i="6" s="1"/>
  <c r="FE83" i="6" s="1"/>
  <c r="FF83" i="6" s="1"/>
  <c r="FG83" i="6" s="1"/>
  <c r="FH83" i="6" s="1"/>
  <c r="FI83" i="6" s="1"/>
  <c r="FJ83" i="6" s="1"/>
  <c r="FK83" i="6" s="1"/>
  <c r="FL83" i="6" s="1"/>
  <c r="FM83" i="6" s="1"/>
  <c r="DF86" i="6"/>
  <c r="DG86" i="6" s="1"/>
  <c r="DH86" i="6" s="1"/>
  <c r="DI86" i="6" s="1"/>
  <c r="DJ86" i="6" s="1"/>
  <c r="DK86" i="6" s="1"/>
  <c r="DL86" i="6" s="1"/>
  <c r="DM86" i="6" s="1"/>
  <c r="DN86" i="6" s="1"/>
  <c r="DO86" i="6" s="1"/>
  <c r="DP86" i="6" s="1"/>
  <c r="DQ86" i="6" s="1"/>
  <c r="DR86" i="6"/>
  <c r="DS86" i="6" s="1"/>
  <c r="DT86" i="6" s="1"/>
  <c r="DU86" i="6" s="1"/>
  <c r="DV86" i="6" s="1"/>
  <c r="DW86" i="6" s="1"/>
  <c r="DX86" i="6" s="1"/>
  <c r="DY86" i="6" s="1"/>
  <c r="DZ86" i="6" s="1"/>
  <c r="EA86" i="6" s="1"/>
  <c r="EB86" i="6" s="1"/>
  <c r="EC86" i="6" s="1"/>
  <c r="ED86" i="6"/>
  <c r="EE86" i="6" s="1"/>
  <c r="EF86" i="6" s="1"/>
  <c r="EG86" i="6" s="1"/>
  <c r="EH86" i="6" s="1"/>
  <c r="EI86" i="6" s="1"/>
  <c r="EJ86" i="6" s="1"/>
  <c r="EK86" i="6" s="1"/>
  <c r="EL86" i="6" s="1"/>
  <c r="EM86" i="6" s="1"/>
  <c r="EN86" i="6" s="1"/>
  <c r="EO86" i="6" s="1"/>
  <c r="EP86" i="6"/>
  <c r="EQ86" i="6" s="1"/>
  <c r="ER86" i="6" s="1"/>
  <c r="ES86" i="6" s="1"/>
  <c r="ET86" i="6" s="1"/>
  <c r="EU86" i="6" s="1"/>
  <c r="EV86" i="6" s="1"/>
  <c r="EW86" i="6" s="1"/>
  <c r="EX86" i="6" s="1"/>
  <c r="EY86" i="6" s="1"/>
  <c r="EZ86" i="6" s="1"/>
  <c r="FA86" i="6" s="1"/>
  <c r="DF89" i="6"/>
  <c r="DG89" i="6" s="1"/>
  <c r="DH89" i="6" s="1"/>
  <c r="DI89" i="6" s="1"/>
  <c r="DJ89" i="6" s="1"/>
  <c r="DK89" i="6" s="1"/>
  <c r="DL89" i="6" s="1"/>
  <c r="DM89" i="6" s="1"/>
  <c r="DN89" i="6" s="1"/>
  <c r="DO89" i="6" s="1"/>
  <c r="DP89" i="6" s="1"/>
  <c r="DQ89" i="6" s="1"/>
  <c r="DR89" i="6"/>
  <c r="DS89" i="6" s="1"/>
  <c r="DT89" i="6" s="1"/>
  <c r="DU89" i="6" s="1"/>
  <c r="DV89" i="6" s="1"/>
  <c r="DW89" i="6" s="1"/>
  <c r="DX89" i="6" s="1"/>
  <c r="DY89" i="6" s="1"/>
  <c r="DZ89" i="6" s="1"/>
  <c r="EA89" i="6" s="1"/>
  <c r="EB89" i="6" s="1"/>
  <c r="EC89" i="6" s="1"/>
  <c r="ED89" i="6"/>
  <c r="EE89" i="6" s="1"/>
  <c r="EF89" i="6" s="1"/>
  <c r="EG89" i="6" s="1"/>
  <c r="EH89" i="6" s="1"/>
  <c r="EI89" i="6" s="1"/>
  <c r="EJ89" i="6" s="1"/>
  <c r="EK89" i="6" s="1"/>
  <c r="EL89" i="6" s="1"/>
  <c r="EM89" i="6" s="1"/>
  <c r="EN89" i="6" s="1"/>
  <c r="EO89" i="6" s="1"/>
  <c r="EP89" i="6"/>
  <c r="EQ89" i="6" s="1"/>
  <c r="ER89" i="6" s="1"/>
  <c r="ES89" i="6" s="1"/>
  <c r="ET89" i="6" s="1"/>
  <c r="EU89" i="6" s="1"/>
  <c r="EV89" i="6" s="1"/>
  <c r="EW89" i="6" s="1"/>
  <c r="EX89" i="6" s="1"/>
  <c r="EY89" i="6" s="1"/>
  <c r="EZ89" i="6" s="1"/>
  <c r="FA89" i="6" s="1"/>
  <c r="FB89" i="6" s="1"/>
  <c r="FC89" i="6" s="1"/>
  <c r="FD89" i="6" s="1"/>
  <c r="FE89" i="6" s="1"/>
  <c r="FF89" i="6" s="1"/>
  <c r="FG89" i="6" s="1"/>
  <c r="FH89" i="6" s="1"/>
  <c r="FI89" i="6" s="1"/>
  <c r="FJ89" i="6" s="1"/>
  <c r="FK89" i="6" s="1"/>
  <c r="FL89" i="6" s="1"/>
  <c r="FM89" i="6" s="1"/>
  <c r="DF92" i="6"/>
  <c r="DG92" i="6" s="1"/>
  <c r="DH92" i="6" s="1"/>
  <c r="DI92" i="6" s="1"/>
  <c r="DJ92" i="6" s="1"/>
  <c r="DK92" i="6" s="1"/>
  <c r="DL92" i="6" s="1"/>
  <c r="DM92" i="6" s="1"/>
  <c r="DN92" i="6" s="1"/>
  <c r="DO92" i="6" s="1"/>
  <c r="DP92" i="6" s="1"/>
  <c r="DQ92" i="6" s="1"/>
  <c r="DR92" i="6"/>
  <c r="DS92" i="6" s="1"/>
  <c r="DT92" i="6" s="1"/>
  <c r="DU92" i="6" s="1"/>
  <c r="DV92" i="6" s="1"/>
  <c r="DW92" i="6" s="1"/>
  <c r="DX92" i="6" s="1"/>
  <c r="DY92" i="6" s="1"/>
  <c r="DZ92" i="6" s="1"/>
  <c r="EA92" i="6" s="1"/>
  <c r="EB92" i="6" s="1"/>
  <c r="EC92" i="6" s="1"/>
  <c r="ED92" i="6"/>
  <c r="EE92" i="6" s="1"/>
  <c r="EF92" i="6" s="1"/>
  <c r="EG92" i="6" s="1"/>
  <c r="EH92" i="6" s="1"/>
  <c r="EI92" i="6" s="1"/>
  <c r="EJ92" i="6" s="1"/>
  <c r="EK92" i="6" s="1"/>
  <c r="EL92" i="6" s="1"/>
  <c r="EM92" i="6" s="1"/>
  <c r="EN92" i="6" s="1"/>
  <c r="EO92" i="6" s="1"/>
  <c r="EP92" i="6"/>
  <c r="EQ92" i="6" s="1"/>
  <c r="ER92" i="6" s="1"/>
  <c r="ES92" i="6" s="1"/>
  <c r="ET92" i="6" s="1"/>
  <c r="EU92" i="6" s="1"/>
  <c r="EV92" i="6" s="1"/>
  <c r="EW92" i="6" s="1"/>
  <c r="EX92" i="6" s="1"/>
  <c r="EY92" i="6" s="1"/>
  <c r="EZ92" i="6" s="1"/>
  <c r="FA92" i="6" s="1"/>
  <c r="FB92" i="6" s="1"/>
  <c r="FC92" i="6" s="1"/>
  <c r="FD92" i="6" s="1"/>
  <c r="FE92" i="6" s="1"/>
  <c r="FF92" i="6" s="1"/>
  <c r="FG92" i="6" s="1"/>
  <c r="FH92" i="6" s="1"/>
  <c r="FI92" i="6" s="1"/>
  <c r="FJ92" i="6" s="1"/>
  <c r="FK92" i="6" s="1"/>
  <c r="FL92" i="6" s="1"/>
  <c r="FM92" i="6" s="1"/>
  <c r="DF95" i="6"/>
  <c r="DG95" i="6" s="1"/>
  <c r="DH95" i="6" s="1"/>
  <c r="DI95" i="6" s="1"/>
  <c r="DJ95" i="6" s="1"/>
  <c r="DK95" i="6" s="1"/>
  <c r="DL95" i="6" s="1"/>
  <c r="DM95" i="6" s="1"/>
  <c r="DN95" i="6" s="1"/>
  <c r="DO95" i="6" s="1"/>
  <c r="DP95" i="6" s="1"/>
  <c r="DQ95" i="6" s="1"/>
  <c r="DR95" i="6"/>
  <c r="DS95" i="6" s="1"/>
  <c r="DT95" i="6" s="1"/>
  <c r="DU95" i="6" s="1"/>
  <c r="DV95" i="6" s="1"/>
  <c r="DW95" i="6" s="1"/>
  <c r="DX95" i="6" s="1"/>
  <c r="DY95" i="6" s="1"/>
  <c r="DZ95" i="6" s="1"/>
  <c r="EA95" i="6" s="1"/>
  <c r="EB95" i="6" s="1"/>
  <c r="EC95" i="6" s="1"/>
  <c r="ED95" i="6"/>
  <c r="EE95" i="6" s="1"/>
  <c r="EF95" i="6" s="1"/>
  <c r="EG95" i="6" s="1"/>
  <c r="EH95" i="6" s="1"/>
  <c r="EI95" i="6" s="1"/>
  <c r="EJ95" i="6" s="1"/>
  <c r="EK95" i="6" s="1"/>
  <c r="EL95" i="6" s="1"/>
  <c r="EM95" i="6" s="1"/>
  <c r="EN95" i="6" s="1"/>
  <c r="EO95" i="6" s="1"/>
  <c r="EP95" i="6"/>
  <c r="EQ95" i="6" s="1"/>
  <c r="ER95" i="6" s="1"/>
  <c r="ES95" i="6" s="1"/>
  <c r="ET95" i="6" s="1"/>
  <c r="EU95" i="6" s="1"/>
  <c r="EV95" i="6" s="1"/>
  <c r="EW95" i="6" s="1"/>
  <c r="EX95" i="6" s="1"/>
  <c r="EY95" i="6" s="1"/>
  <c r="EZ95" i="6" s="1"/>
  <c r="FA95" i="6" s="1"/>
  <c r="DF98" i="6"/>
  <c r="DG98" i="6" s="1"/>
  <c r="DH98" i="6" s="1"/>
  <c r="DI98" i="6" s="1"/>
  <c r="DJ98" i="6" s="1"/>
  <c r="DK98" i="6" s="1"/>
  <c r="DL98" i="6" s="1"/>
  <c r="DM98" i="6" s="1"/>
  <c r="DN98" i="6" s="1"/>
  <c r="DO98" i="6" s="1"/>
  <c r="DP98" i="6" s="1"/>
  <c r="DQ98" i="6" s="1"/>
  <c r="DR98" i="6"/>
  <c r="DS98" i="6" s="1"/>
  <c r="DT98" i="6" s="1"/>
  <c r="DU98" i="6" s="1"/>
  <c r="DV98" i="6" s="1"/>
  <c r="DW98" i="6" s="1"/>
  <c r="DX98" i="6" s="1"/>
  <c r="DY98" i="6" s="1"/>
  <c r="DZ98" i="6" s="1"/>
  <c r="EA98" i="6" s="1"/>
  <c r="EB98" i="6" s="1"/>
  <c r="EC98" i="6" s="1"/>
  <c r="ED98" i="6"/>
  <c r="EE98" i="6" s="1"/>
  <c r="EF98" i="6" s="1"/>
  <c r="EG98" i="6" s="1"/>
  <c r="EH98" i="6" s="1"/>
  <c r="EI98" i="6" s="1"/>
  <c r="EJ98" i="6" s="1"/>
  <c r="EK98" i="6" s="1"/>
  <c r="EL98" i="6" s="1"/>
  <c r="EM98" i="6" s="1"/>
  <c r="EN98" i="6" s="1"/>
  <c r="EO98" i="6" s="1"/>
  <c r="EP98" i="6"/>
  <c r="EQ98" i="6" s="1"/>
  <c r="ER98" i="6" s="1"/>
  <c r="ES98" i="6" s="1"/>
  <c r="ET98" i="6" s="1"/>
  <c r="EU98" i="6" s="1"/>
  <c r="EV98" i="6" s="1"/>
  <c r="EW98" i="6" s="1"/>
  <c r="EX98" i="6" s="1"/>
  <c r="EY98" i="6" s="1"/>
  <c r="EZ98" i="6" s="1"/>
  <c r="FA98" i="6" s="1"/>
  <c r="FC98" i="6"/>
  <c r="FD98" i="6" s="1"/>
  <c r="FE98" i="6" s="1"/>
  <c r="FF98" i="6" s="1"/>
  <c r="FG98" i="6" s="1"/>
  <c r="FH98" i="6" s="1"/>
  <c r="FI98" i="6" s="1"/>
  <c r="FJ98" i="6" s="1"/>
  <c r="FK98" i="6" s="1"/>
  <c r="FL98" i="6" s="1"/>
  <c r="FM98" i="6" s="1"/>
  <c r="BC101" i="6"/>
  <c r="DF101" i="6"/>
  <c r="DG101" i="6" s="1"/>
  <c r="DH101" i="6" s="1"/>
  <c r="DI101" i="6" s="1"/>
  <c r="DJ101" i="6" s="1"/>
  <c r="DK101" i="6" s="1"/>
  <c r="DL101" i="6" s="1"/>
  <c r="DM101" i="6" s="1"/>
  <c r="DN101" i="6" s="1"/>
  <c r="DO101" i="6" s="1"/>
  <c r="DP101" i="6" s="1"/>
  <c r="DQ101" i="6" s="1"/>
  <c r="DR101" i="6"/>
  <c r="DS101" i="6" s="1"/>
  <c r="DT101" i="6" s="1"/>
  <c r="DU101" i="6" s="1"/>
  <c r="DV101" i="6" s="1"/>
  <c r="DW101" i="6" s="1"/>
  <c r="DX101" i="6" s="1"/>
  <c r="DY101" i="6" s="1"/>
  <c r="DZ101" i="6" s="1"/>
  <c r="EA101" i="6" s="1"/>
  <c r="EB101" i="6" s="1"/>
  <c r="EC101" i="6" s="1"/>
  <c r="ED101" i="6"/>
  <c r="EE101" i="6" s="1"/>
  <c r="EF101" i="6" s="1"/>
  <c r="EG101" i="6" s="1"/>
  <c r="EH101" i="6" s="1"/>
  <c r="EI101" i="6" s="1"/>
  <c r="EJ101" i="6" s="1"/>
  <c r="EK101" i="6" s="1"/>
  <c r="EL101" i="6" s="1"/>
  <c r="EM101" i="6" s="1"/>
  <c r="EN101" i="6" s="1"/>
  <c r="EO101" i="6" s="1"/>
  <c r="EP101" i="6"/>
  <c r="EQ101" i="6" s="1"/>
  <c r="ER101" i="6" s="1"/>
  <c r="ES101" i="6" s="1"/>
  <c r="ET101" i="6" s="1"/>
  <c r="EU101" i="6" s="1"/>
  <c r="EV101" i="6" s="1"/>
  <c r="EW101" i="6" s="1"/>
  <c r="EX101" i="6" s="1"/>
  <c r="EY101" i="6" s="1"/>
  <c r="EZ101" i="6" s="1"/>
  <c r="FA101" i="6" s="1"/>
  <c r="FC101" i="6"/>
  <c r="FD101" i="6" s="1"/>
  <c r="FE101" i="6" s="1"/>
  <c r="FF101" i="6" s="1"/>
  <c r="FG101" i="6" s="1"/>
  <c r="FH101" i="6" s="1"/>
  <c r="FI101" i="6" s="1"/>
  <c r="FJ101" i="6" s="1"/>
  <c r="FK101" i="6" s="1"/>
  <c r="FL101" i="6" s="1"/>
  <c r="FM101" i="6" s="1"/>
  <c r="DF104" i="6"/>
  <c r="DG104" i="6" s="1"/>
  <c r="DH104" i="6" s="1"/>
  <c r="DI104" i="6" s="1"/>
  <c r="DJ104" i="6" s="1"/>
  <c r="DK104" i="6" s="1"/>
  <c r="DL104" i="6" s="1"/>
  <c r="DM104" i="6" s="1"/>
  <c r="DN104" i="6" s="1"/>
  <c r="DO104" i="6" s="1"/>
  <c r="DP104" i="6" s="1"/>
  <c r="DQ104" i="6" s="1"/>
  <c r="DR104" i="6"/>
  <c r="DS104" i="6" s="1"/>
  <c r="DT104" i="6" s="1"/>
  <c r="DU104" i="6" s="1"/>
  <c r="DV104" i="6" s="1"/>
  <c r="DW104" i="6" s="1"/>
  <c r="DX104" i="6" s="1"/>
  <c r="DY104" i="6" s="1"/>
  <c r="DZ104" i="6" s="1"/>
  <c r="EA104" i="6" s="1"/>
  <c r="EB104" i="6" s="1"/>
  <c r="EC104" i="6" s="1"/>
  <c r="ED104" i="6"/>
  <c r="EE104" i="6" s="1"/>
  <c r="EF104" i="6" s="1"/>
  <c r="EG104" i="6" s="1"/>
  <c r="EH104" i="6" s="1"/>
  <c r="EI104" i="6" s="1"/>
  <c r="EJ104" i="6" s="1"/>
  <c r="EK104" i="6" s="1"/>
  <c r="EL104" i="6" s="1"/>
  <c r="EM104" i="6" s="1"/>
  <c r="EN104" i="6" s="1"/>
  <c r="EO104" i="6" s="1"/>
  <c r="EP104" i="6"/>
  <c r="EQ104" i="6" s="1"/>
  <c r="ER104" i="6" s="1"/>
  <c r="ES104" i="6" s="1"/>
  <c r="ET104" i="6" s="1"/>
  <c r="EU104" i="6" s="1"/>
  <c r="EV104" i="6" s="1"/>
  <c r="EW104" i="6" s="1"/>
  <c r="EX104" i="6" s="1"/>
  <c r="EY104" i="6" s="1"/>
  <c r="EZ104" i="6" s="1"/>
  <c r="FA104" i="6" s="1"/>
  <c r="BC107" i="6"/>
  <c r="DF107" i="6"/>
  <c r="DG107" i="6" s="1"/>
  <c r="DH107" i="6" s="1"/>
  <c r="DI107" i="6" s="1"/>
  <c r="DJ107" i="6" s="1"/>
  <c r="DK107" i="6" s="1"/>
  <c r="DL107" i="6" s="1"/>
  <c r="DM107" i="6" s="1"/>
  <c r="DN107" i="6" s="1"/>
  <c r="DO107" i="6" s="1"/>
  <c r="DP107" i="6" s="1"/>
  <c r="DQ107" i="6" s="1"/>
  <c r="DR107" i="6"/>
  <c r="DS107" i="6" s="1"/>
  <c r="DT107" i="6" s="1"/>
  <c r="DU107" i="6" s="1"/>
  <c r="DV107" i="6" s="1"/>
  <c r="DW107" i="6" s="1"/>
  <c r="DX107" i="6" s="1"/>
  <c r="DY107" i="6" s="1"/>
  <c r="DZ107" i="6" s="1"/>
  <c r="EA107" i="6" s="1"/>
  <c r="EB107" i="6" s="1"/>
  <c r="EC107" i="6" s="1"/>
  <c r="ED107" i="6"/>
  <c r="EE107" i="6" s="1"/>
  <c r="EF107" i="6" s="1"/>
  <c r="EG107" i="6" s="1"/>
  <c r="EH107" i="6" s="1"/>
  <c r="EI107" i="6" s="1"/>
  <c r="EJ107" i="6" s="1"/>
  <c r="EK107" i="6" s="1"/>
  <c r="EL107" i="6" s="1"/>
  <c r="EM107" i="6" s="1"/>
  <c r="EN107" i="6" s="1"/>
  <c r="EO107" i="6" s="1"/>
  <c r="EP107" i="6"/>
  <c r="EQ107" i="6" s="1"/>
  <c r="ER107" i="6" s="1"/>
  <c r="ES107" i="6" s="1"/>
  <c r="ET107" i="6" s="1"/>
  <c r="EU107" i="6" s="1"/>
  <c r="EV107" i="6" s="1"/>
  <c r="EW107" i="6" s="1"/>
  <c r="EX107" i="6" s="1"/>
  <c r="EY107" i="6" s="1"/>
  <c r="EZ107" i="6" s="1"/>
  <c r="FA107" i="6" s="1"/>
  <c r="DF110" i="6"/>
  <c r="DG110" i="6" s="1"/>
  <c r="DH110" i="6" s="1"/>
  <c r="DI110" i="6" s="1"/>
  <c r="DJ110" i="6" s="1"/>
  <c r="DK110" i="6" s="1"/>
  <c r="DL110" i="6" s="1"/>
  <c r="DM110" i="6" s="1"/>
  <c r="DN110" i="6" s="1"/>
  <c r="DO110" i="6" s="1"/>
  <c r="DP110" i="6" s="1"/>
  <c r="DQ110" i="6" s="1"/>
  <c r="DR110" i="6"/>
  <c r="DS110" i="6" s="1"/>
  <c r="DT110" i="6" s="1"/>
  <c r="DU110" i="6" s="1"/>
  <c r="DV110" i="6" s="1"/>
  <c r="DW110" i="6" s="1"/>
  <c r="DX110" i="6" s="1"/>
  <c r="DY110" i="6" s="1"/>
  <c r="DZ110" i="6" s="1"/>
  <c r="EA110" i="6" s="1"/>
  <c r="EB110" i="6" s="1"/>
  <c r="EC110" i="6" s="1"/>
  <c r="ED110" i="6"/>
  <c r="EE110" i="6" s="1"/>
  <c r="EF110" i="6" s="1"/>
  <c r="EG110" i="6" s="1"/>
  <c r="EH110" i="6" s="1"/>
  <c r="EI110" i="6" s="1"/>
  <c r="EJ110" i="6" s="1"/>
  <c r="EK110" i="6" s="1"/>
  <c r="EL110" i="6" s="1"/>
  <c r="EM110" i="6" s="1"/>
  <c r="EN110" i="6" s="1"/>
  <c r="EO110" i="6" s="1"/>
  <c r="EP110" i="6"/>
  <c r="EQ110" i="6" s="1"/>
  <c r="ER110" i="6" s="1"/>
  <c r="ES110" i="6" s="1"/>
  <c r="ET110" i="6" s="1"/>
  <c r="EU110" i="6" s="1"/>
  <c r="EV110" i="6" s="1"/>
  <c r="EW110" i="6" s="1"/>
  <c r="EX110" i="6" s="1"/>
  <c r="EY110" i="6" s="1"/>
  <c r="EZ110" i="6" s="1"/>
  <c r="FA110" i="6" s="1"/>
  <c r="FC110" i="6"/>
  <c r="FD110" i="6" s="1"/>
  <c r="FE110" i="6" s="1"/>
  <c r="FF110" i="6" s="1"/>
  <c r="FG110" i="6" s="1"/>
  <c r="FH110" i="6" s="1"/>
  <c r="FI110" i="6" s="1"/>
  <c r="FJ110" i="6" s="1"/>
  <c r="FK110" i="6" s="1"/>
  <c r="FL110" i="6" s="1"/>
  <c r="FM110" i="6" s="1"/>
  <c r="BC113" i="6"/>
  <c r="DF113" i="6"/>
  <c r="DG113" i="6" s="1"/>
  <c r="DH113" i="6" s="1"/>
  <c r="DI113" i="6" s="1"/>
  <c r="DJ113" i="6" s="1"/>
  <c r="DK113" i="6" s="1"/>
  <c r="DL113" i="6" s="1"/>
  <c r="DM113" i="6" s="1"/>
  <c r="DN113" i="6" s="1"/>
  <c r="DO113" i="6" s="1"/>
  <c r="DP113" i="6" s="1"/>
  <c r="DQ113" i="6" s="1"/>
  <c r="DR113" i="6"/>
  <c r="DS113" i="6" s="1"/>
  <c r="DT113" i="6" s="1"/>
  <c r="DU113" i="6" s="1"/>
  <c r="DV113" i="6" s="1"/>
  <c r="DW113" i="6" s="1"/>
  <c r="DX113" i="6" s="1"/>
  <c r="DY113" i="6" s="1"/>
  <c r="DZ113" i="6" s="1"/>
  <c r="EA113" i="6" s="1"/>
  <c r="EB113" i="6" s="1"/>
  <c r="EC113" i="6" s="1"/>
  <c r="ED113" i="6"/>
  <c r="EE113" i="6" s="1"/>
  <c r="EF113" i="6" s="1"/>
  <c r="EG113" i="6" s="1"/>
  <c r="EH113" i="6" s="1"/>
  <c r="EI113" i="6" s="1"/>
  <c r="EJ113" i="6" s="1"/>
  <c r="EK113" i="6" s="1"/>
  <c r="EL113" i="6" s="1"/>
  <c r="EM113" i="6" s="1"/>
  <c r="EN113" i="6" s="1"/>
  <c r="EO113" i="6" s="1"/>
  <c r="EP113" i="6"/>
  <c r="EQ113" i="6" s="1"/>
  <c r="ER113" i="6" s="1"/>
  <c r="ES113" i="6" s="1"/>
  <c r="ET113" i="6" s="1"/>
  <c r="EU113" i="6" s="1"/>
  <c r="EV113" i="6" s="1"/>
  <c r="EW113" i="6" s="1"/>
  <c r="EX113" i="6" s="1"/>
  <c r="EY113" i="6" s="1"/>
  <c r="EZ113" i="6" s="1"/>
  <c r="FA113" i="6" s="1"/>
  <c r="FB113" i="6" s="1"/>
  <c r="FC113" i="6" s="1"/>
  <c r="FD113" i="6" s="1"/>
  <c r="FE113" i="6" s="1"/>
  <c r="FF113" i="6" s="1"/>
  <c r="FG113" i="6" s="1"/>
  <c r="FH113" i="6" s="1"/>
  <c r="FI113" i="6" s="1"/>
  <c r="FJ113" i="6" s="1"/>
  <c r="FK113" i="6" s="1"/>
  <c r="FL113" i="6" s="1"/>
  <c r="FM113" i="6" s="1"/>
  <c r="BC116" i="6"/>
  <c r="DF116" i="6"/>
  <c r="DG116" i="6" s="1"/>
  <c r="DH116" i="6" s="1"/>
  <c r="DI116" i="6" s="1"/>
  <c r="DJ116" i="6" s="1"/>
  <c r="DK116" i="6" s="1"/>
  <c r="DL116" i="6" s="1"/>
  <c r="DM116" i="6" s="1"/>
  <c r="DN116" i="6" s="1"/>
  <c r="DO116" i="6" s="1"/>
  <c r="DP116" i="6" s="1"/>
  <c r="DQ116" i="6" s="1"/>
  <c r="DR116" i="6"/>
  <c r="DS116" i="6" s="1"/>
  <c r="DT116" i="6" s="1"/>
  <c r="DU116" i="6" s="1"/>
  <c r="DV116" i="6" s="1"/>
  <c r="DW116" i="6" s="1"/>
  <c r="DX116" i="6" s="1"/>
  <c r="DY116" i="6" s="1"/>
  <c r="DZ116" i="6" s="1"/>
  <c r="EA116" i="6" s="1"/>
  <c r="EB116" i="6" s="1"/>
  <c r="EC116" i="6" s="1"/>
  <c r="ED116" i="6"/>
  <c r="EE116" i="6" s="1"/>
  <c r="EF116" i="6" s="1"/>
  <c r="EG116" i="6" s="1"/>
  <c r="EH116" i="6" s="1"/>
  <c r="EI116" i="6" s="1"/>
  <c r="EJ116" i="6" s="1"/>
  <c r="EK116" i="6" s="1"/>
  <c r="EL116" i="6" s="1"/>
  <c r="EM116" i="6" s="1"/>
  <c r="EN116" i="6" s="1"/>
  <c r="EO116" i="6" s="1"/>
  <c r="EP116" i="6"/>
  <c r="EQ116" i="6" s="1"/>
  <c r="ER116" i="6" s="1"/>
  <c r="ES116" i="6" s="1"/>
  <c r="ET116" i="6" s="1"/>
  <c r="EU116" i="6" s="1"/>
  <c r="EV116" i="6" s="1"/>
  <c r="EW116" i="6" s="1"/>
  <c r="EX116" i="6" s="1"/>
  <c r="EY116" i="6" s="1"/>
  <c r="EZ116" i="6" s="1"/>
  <c r="FA116" i="6" s="1"/>
  <c r="FC116" i="6"/>
  <c r="FD116" i="6" s="1"/>
  <c r="FE116" i="6" s="1"/>
  <c r="FF116" i="6" s="1"/>
  <c r="FG116" i="6" s="1"/>
  <c r="FH116" i="6" s="1"/>
  <c r="FI116" i="6" s="1"/>
  <c r="FJ116" i="6" s="1"/>
  <c r="FK116" i="6" s="1"/>
  <c r="FL116" i="6" s="1"/>
  <c r="FM116" i="6" s="1"/>
  <c r="DF119" i="6"/>
  <c r="DG119" i="6" s="1"/>
  <c r="DH119" i="6" s="1"/>
  <c r="DI119" i="6" s="1"/>
  <c r="DJ119" i="6" s="1"/>
  <c r="DK119" i="6" s="1"/>
  <c r="DL119" i="6" s="1"/>
  <c r="DM119" i="6" s="1"/>
  <c r="DN119" i="6" s="1"/>
  <c r="DO119" i="6" s="1"/>
  <c r="DP119" i="6" s="1"/>
  <c r="DQ119" i="6" s="1"/>
  <c r="DR119" i="6"/>
  <c r="DS119" i="6" s="1"/>
  <c r="DT119" i="6" s="1"/>
  <c r="DU119" i="6" s="1"/>
  <c r="DV119" i="6" s="1"/>
  <c r="DW119" i="6" s="1"/>
  <c r="DX119" i="6" s="1"/>
  <c r="DY119" i="6" s="1"/>
  <c r="DZ119" i="6" s="1"/>
  <c r="EA119" i="6" s="1"/>
  <c r="EB119" i="6" s="1"/>
  <c r="EC119" i="6" s="1"/>
  <c r="ED119" i="6"/>
  <c r="EE119" i="6" s="1"/>
  <c r="EF119" i="6" s="1"/>
  <c r="EG119" i="6" s="1"/>
  <c r="EH119" i="6" s="1"/>
  <c r="EI119" i="6" s="1"/>
  <c r="EJ119" i="6" s="1"/>
  <c r="EK119" i="6" s="1"/>
  <c r="EL119" i="6" s="1"/>
  <c r="EM119" i="6" s="1"/>
  <c r="EN119" i="6" s="1"/>
  <c r="EO119" i="6" s="1"/>
  <c r="EP119" i="6"/>
  <c r="EQ119" i="6" s="1"/>
  <c r="ER119" i="6" s="1"/>
  <c r="ES119" i="6" s="1"/>
  <c r="ET119" i="6" s="1"/>
  <c r="EU119" i="6" s="1"/>
  <c r="EV119" i="6" s="1"/>
  <c r="EW119" i="6" s="1"/>
  <c r="EX119" i="6" s="1"/>
  <c r="EY119" i="6" s="1"/>
  <c r="EZ119" i="6" s="1"/>
  <c r="FA119" i="6" s="1"/>
  <c r="DF122" i="6"/>
  <c r="DG122" i="6" s="1"/>
  <c r="DH122" i="6" s="1"/>
  <c r="DI122" i="6" s="1"/>
  <c r="DJ122" i="6" s="1"/>
  <c r="DK122" i="6" s="1"/>
  <c r="DL122" i="6" s="1"/>
  <c r="DM122" i="6" s="1"/>
  <c r="DN122" i="6" s="1"/>
  <c r="DO122" i="6" s="1"/>
  <c r="DP122" i="6" s="1"/>
  <c r="DQ122" i="6" s="1"/>
  <c r="DR122" i="6"/>
  <c r="DS122" i="6" s="1"/>
  <c r="DT122" i="6" s="1"/>
  <c r="DU122" i="6" s="1"/>
  <c r="DV122" i="6" s="1"/>
  <c r="DW122" i="6" s="1"/>
  <c r="DX122" i="6" s="1"/>
  <c r="DY122" i="6" s="1"/>
  <c r="DZ122" i="6" s="1"/>
  <c r="EA122" i="6" s="1"/>
  <c r="EB122" i="6" s="1"/>
  <c r="EC122" i="6" s="1"/>
  <c r="ED122" i="6"/>
  <c r="EE122" i="6" s="1"/>
  <c r="EF122" i="6" s="1"/>
  <c r="EG122" i="6" s="1"/>
  <c r="EH122" i="6" s="1"/>
  <c r="EI122" i="6" s="1"/>
  <c r="EJ122" i="6" s="1"/>
  <c r="EK122" i="6" s="1"/>
  <c r="EL122" i="6" s="1"/>
  <c r="EM122" i="6" s="1"/>
  <c r="EN122" i="6" s="1"/>
  <c r="EO122" i="6" s="1"/>
  <c r="EP122" i="6"/>
  <c r="EQ122" i="6" s="1"/>
  <c r="ER122" i="6" s="1"/>
  <c r="ES122" i="6" s="1"/>
  <c r="ET122" i="6" s="1"/>
  <c r="EU122" i="6" s="1"/>
  <c r="EV122" i="6" s="1"/>
  <c r="EW122" i="6" s="1"/>
  <c r="EX122" i="6" s="1"/>
  <c r="EY122" i="6" s="1"/>
  <c r="EZ122" i="6" s="1"/>
  <c r="FA122" i="6" s="1"/>
  <c r="FB122" i="6" s="1"/>
  <c r="FC122" i="6" s="1"/>
  <c r="FD122" i="6" s="1"/>
  <c r="FE122" i="6" s="1"/>
  <c r="FF122" i="6" s="1"/>
  <c r="FG122" i="6" s="1"/>
  <c r="FH122" i="6" s="1"/>
  <c r="FI122" i="6" s="1"/>
  <c r="FJ122" i="6" s="1"/>
  <c r="FK122" i="6" s="1"/>
  <c r="FL122" i="6" s="1"/>
  <c r="FM122" i="6" s="1"/>
  <c r="T1" i="7"/>
  <c r="E32" i="7"/>
  <c r="G34" i="7"/>
  <c r="A36" i="7"/>
  <c r="E36" i="7"/>
  <c r="I36" i="7"/>
  <c r="B37" i="7"/>
  <c r="F37" i="7"/>
  <c r="B38" i="7"/>
  <c r="F38" i="7"/>
  <c r="G39" i="7"/>
  <c r="S17" i="7" s="1"/>
  <c r="D40" i="7"/>
  <c r="H40" i="7"/>
  <c r="V68" i="7" s="1"/>
  <c r="G42" i="7"/>
  <c r="C43" i="7"/>
  <c r="D43" i="7"/>
  <c r="H43" i="7"/>
  <c r="V77" i="7" s="1"/>
  <c r="B46" i="7"/>
  <c r="F46" i="7"/>
  <c r="C47" i="7"/>
  <c r="D47" i="7"/>
  <c r="G47" i="7"/>
  <c r="D48" i="7"/>
  <c r="E49" i="7"/>
  <c r="I49" i="7"/>
  <c r="B50" i="7"/>
  <c r="F50" i="7"/>
  <c r="G50" i="7"/>
  <c r="C51" i="7"/>
  <c r="H51" i="7"/>
  <c r="V98" i="7" s="1"/>
  <c r="D52" i="7"/>
  <c r="R60" i="7"/>
  <c r="Q60" i="7" s="1"/>
  <c r="C62" i="7"/>
  <c r="A63" i="7"/>
  <c r="A64" i="7"/>
  <c r="E64" i="7"/>
  <c r="E65" i="7"/>
  <c r="A67" i="7"/>
  <c r="D67" i="7"/>
  <c r="D68" i="7"/>
  <c r="E68" i="7"/>
  <c r="F69" i="7"/>
  <c r="F70" i="7"/>
  <c r="F73" i="7"/>
  <c r="C75" i="7"/>
  <c r="A77" i="7"/>
  <c r="D79" i="7"/>
  <c r="D80" i="7"/>
  <c r="A81" i="7"/>
  <c r="E81" i="7"/>
  <c r="F82" i="7"/>
  <c r="C83" i="7"/>
  <c r="D83" i="7"/>
  <c r="CO536" i="2"/>
  <c r="AJ536" i="2" l="1"/>
  <c r="CC536" i="2"/>
  <c r="AE536" i="2"/>
  <c r="AR536" i="2"/>
  <c r="CA536" i="2"/>
  <c r="AH536" i="2"/>
  <c r="CS536" i="2"/>
  <c r="CQ536" i="2"/>
  <c r="AX536" i="2"/>
  <c r="AS536" i="2"/>
  <c r="CZ536" i="2"/>
  <c r="CV536" i="2"/>
  <c r="CN536" i="2"/>
  <c r="CF536" i="2"/>
  <c r="BN536" i="2"/>
  <c r="BN1" i="2" s="1"/>
  <c r="BF536" i="2"/>
  <c r="AT536" i="2"/>
  <c r="AP536" i="2"/>
  <c r="AK536" i="2"/>
  <c r="AG536" i="2"/>
  <c r="AC536" i="2"/>
  <c r="CB536" i="2"/>
  <c r="BY536" i="2"/>
  <c r="BW536" i="2"/>
  <c r="AI536" i="2"/>
  <c r="CR536" i="2"/>
  <c r="CJ536" i="2"/>
  <c r="BS536" i="2"/>
  <c r="BS1" i="2" s="1"/>
  <c r="BK536" i="2"/>
  <c r="BC536" i="2"/>
  <c r="AU536" i="2"/>
  <c r="AQ536" i="2"/>
  <c r="AD536" i="2"/>
  <c r="DB536" i="2"/>
  <c r="CT536" i="2"/>
  <c r="CP536" i="2"/>
  <c r="CL536" i="2"/>
  <c r="CH536" i="2"/>
  <c r="CD536" i="2"/>
  <c r="BX536" i="2"/>
  <c r="BV536" i="2"/>
  <c r="BM536" i="2"/>
  <c r="BB536" i="2"/>
  <c r="AW536" i="2"/>
  <c r="AB536" i="2"/>
  <c r="CW536" i="2"/>
  <c r="BZ536" i="2"/>
  <c r="BT536" i="2"/>
  <c r="BT1" i="2" s="1"/>
  <c r="BP536" i="2"/>
  <c r="BH536" i="2"/>
  <c r="BD536" i="2"/>
  <c r="AA536" i="2"/>
  <c r="BP1" i="2"/>
  <c r="F54" i="7"/>
  <c r="BM1" i="2"/>
  <c r="DA536" i="2"/>
  <c r="CI536" i="2"/>
  <c r="BO536" i="2"/>
  <c r="BO1" i="2" s="1"/>
  <c r="BA536" i="2"/>
  <c r="D54" i="7"/>
  <c r="E54" i="7"/>
  <c r="F61" i="7"/>
  <c r="CM536" i="2"/>
  <c r="BI536" i="2"/>
  <c r="BU536" i="2"/>
  <c r="BU1" i="2" s="1"/>
  <c r="I54" i="7"/>
  <c r="CY536" i="2"/>
  <c r="CG536" i="2"/>
  <c r="BR536" i="2"/>
  <c r="BR1" i="2" s="1"/>
  <c r="BJ536" i="2"/>
  <c r="AZ536" i="2"/>
  <c r="AO536" i="2"/>
  <c r="CK536" i="2"/>
  <c r="CU536" i="2"/>
  <c r="CX536" i="2"/>
  <c r="CE536" i="2"/>
  <c r="BQ536" i="2"/>
  <c r="BQ1" i="2" s="1"/>
  <c r="BL536" i="2"/>
  <c r="BL1" i="2" s="1"/>
  <c r="BE536" i="2"/>
  <c r="AV536" i="2"/>
  <c r="AN536" i="2"/>
  <c r="G54" i="7"/>
  <c r="S22" i="7" s="1"/>
  <c r="B54" i="7"/>
  <c r="H54" i="7"/>
  <c r="V107" i="7" s="1"/>
  <c r="C54" i="7"/>
  <c r="B58" i="7"/>
</calcChain>
</file>

<file path=xl/sharedStrings.xml><?xml version="1.0" encoding="utf-8"?>
<sst xmlns="http://schemas.openxmlformats.org/spreadsheetml/2006/main" count="8762" uniqueCount="1844">
  <si>
    <t>Wyszczególnienie</t>
  </si>
  <si>
    <t>XII 1999</t>
  </si>
  <si>
    <t>XII 2000</t>
  </si>
  <si>
    <t>XII 2001</t>
  </si>
  <si>
    <t>XII 2002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</si>
  <si>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</si>
  <si>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</si>
  <si>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</si>
  <si>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</si>
  <si>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</si>
  <si>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</si>
  <si>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</si>
  <si>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</si>
  <si>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</si>
  <si>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</si>
  <si>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</si>
  <si>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</si>
  <si>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Liczba bezrobotnych w POLSCE </t>
  </si>
  <si>
    <t>poprzedni m-c=100%</t>
  </si>
  <si>
    <t>MAŁOPOLSKA</t>
  </si>
  <si>
    <t>kobiety</t>
  </si>
  <si>
    <t>% do ogółu bezrobot.</t>
  </si>
  <si>
    <t>z prawem do zasiłku</t>
  </si>
  <si>
    <t>bez prawa do zasiłku</t>
  </si>
  <si>
    <t>zwolnieni z przyczyn zakładu pracy</t>
  </si>
  <si>
    <t>zapowiedzi zwolnień (osoby)</t>
  </si>
  <si>
    <t>30932*</t>
  </si>
  <si>
    <t>15479*</t>
  </si>
  <si>
    <t>15882*</t>
  </si>
  <si>
    <t>zamieszkali na wsi</t>
  </si>
  <si>
    <t>% do ogółu bezrobotnych</t>
  </si>
  <si>
    <t xml:space="preserve"> niepełnosprawni</t>
  </si>
  <si>
    <t>napływ - rejestracje</t>
  </si>
  <si>
    <t xml:space="preserve">           pierwsza rejestracja</t>
  </si>
  <si>
    <t>65100*</t>
  </si>
  <si>
    <t>63341*</t>
  </si>
  <si>
    <t>102008*</t>
  </si>
  <si>
    <t>102005*</t>
  </si>
  <si>
    <t>167108*</t>
  </si>
  <si>
    <t>165346*</t>
  </si>
  <si>
    <t>170912*</t>
  </si>
  <si>
    <t>wyłączeni z ewid.</t>
  </si>
  <si>
    <t>123389*</t>
  </si>
  <si>
    <t>138404*</t>
  </si>
  <si>
    <t>142971*</t>
  </si>
  <si>
    <t>oferty pracy</t>
  </si>
  <si>
    <t>zgłoszone w m-cu</t>
  </si>
  <si>
    <t>39761*</t>
  </si>
  <si>
    <t>36165*</t>
  </si>
  <si>
    <t>29189*</t>
  </si>
  <si>
    <t>stan na koniec m-ca</t>
  </si>
  <si>
    <t>podejmujący pracę</t>
  </si>
  <si>
    <t>58839*</t>
  </si>
  <si>
    <t>67384*</t>
  </si>
  <si>
    <t>67107*</t>
  </si>
  <si>
    <t>x</t>
  </si>
  <si>
    <t>58098*</t>
  </si>
  <si>
    <t>60548*</t>
  </si>
  <si>
    <t>2863*</t>
  </si>
  <si>
    <t>1702*</t>
  </si>
  <si>
    <t>5128*</t>
  </si>
  <si>
    <t>4921*</t>
  </si>
  <si>
    <t>2249*</t>
  </si>
  <si>
    <t>1947*</t>
  </si>
  <si>
    <t>1443*</t>
  </si>
  <si>
    <t>2826*</t>
  </si>
  <si>
    <t>5193*</t>
  </si>
  <si>
    <t>4326*</t>
  </si>
  <si>
    <t>2320*</t>
  </si>
  <si>
    <t>191*</t>
  </si>
  <si>
    <t>21*</t>
  </si>
  <si>
    <t>25*</t>
  </si>
  <si>
    <t>2001 r.</t>
  </si>
  <si>
    <t>1. PUP BOCHNIA</t>
  </si>
  <si>
    <t>liczba bezrobotnych</t>
  </si>
  <si>
    <t>stopa bezrobocia</t>
  </si>
  <si>
    <t xml:space="preserve">stopa bezrobocia </t>
  </si>
  <si>
    <t>bezrobot. nowozarej.</t>
  </si>
  <si>
    <t>5427*</t>
  </si>
  <si>
    <t>5551*</t>
  </si>
  <si>
    <t>28507*</t>
  </si>
  <si>
    <t>29624*</t>
  </si>
  <si>
    <t>bezrobotni nowozarej.</t>
  </si>
  <si>
    <t>20576*</t>
  </si>
  <si>
    <t>19626*</t>
  </si>
  <si>
    <t>9405*</t>
  </si>
  <si>
    <t>9152*</t>
  </si>
  <si>
    <t>10198*</t>
  </si>
  <si>
    <t>9798*</t>
  </si>
  <si>
    <t>osoby wyłącz. z ewid.</t>
  </si>
  <si>
    <t>4616*</t>
  </si>
  <si>
    <t>5996*</t>
  </si>
  <si>
    <t>23215*</t>
  </si>
  <si>
    <t>29238*</t>
  </si>
  <si>
    <t>16283*</t>
  </si>
  <si>
    <t>20054*</t>
  </si>
  <si>
    <t>7610*</t>
  </si>
  <si>
    <t>9300*</t>
  </si>
  <si>
    <t>8798*</t>
  </si>
  <si>
    <t>10936*</t>
  </si>
  <si>
    <t>oferty zgłoszone w m-cu</t>
  </si>
  <si>
    <t>1458*</t>
  </si>
  <si>
    <t>1690*</t>
  </si>
  <si>
    <t>3913*</t>
  </si>
  <si>
    <t>6395*</t>
  </si>
  <si>
    <t>4227*</t>
  </si>
  <si>
    <t>5180*</t>
  </si>
  <si>
    <t>1539*</t>
  </si>
  <si>
    <t>1469*</t>
  </si>
  <si>
    <t>1392*</t>
  </si>
  <si>
    <t>1643*</t>
  </si>
  <si>
    <t>2368*</t>
  </si>
  <si>
    <t>2765*</t>
  </si>
  <si>
    <t>10616*</t>
  </si>
  <si>
    <t>11611*</t>
  </si>
  <si>
    <t>8339*</t>
  </si>
  <si>
    <t>9496*</t>
  </si>
  <si>
    <t>3861*</t>
  </si>
  <si>
    <t>4417*</t>
  </si>
  <si>
    <t>3891*</t>
  </si>
  <si>
    <t>4307*</t>
  </si>
  <si>
    <t xml:space="preserve">               pracę niesubsydiowaną</t>
  </si>
  <si>
    <t>1918*</t>
  </si>
  <si>
    <t>2255*</t>
  </si>
  <si>
    <t>10381*</t>
  </si>
  <si>
    <t>11162*</t>
  </si>
  <si>
    <t>7372*</t>
  </si>
  <si>
    <t>8472*</t>
  </si>
  <si>
    <t>3154*</t>
  </si>
  <si>
    <t>3969*</t>
  </si>
  <si>
    <t>3608*</t>
  </si>
  <si>
    <t>3777*</t>
  </si>
  <si>
    <t>78*</t>
  </si>
  <si>
    <t>18*</t>
  </si>
  <si>
    <t>208*</t>
  </si>
  <si>
    <t>183*</t>
  </si>
  <si>
    <t>118*</t>
  </si>
  <si>
    <t>190*</t>
  </si>
  <si>
    <t>172*</t>
  </si>
  <si>
    <t>97*</t>
  </si>
  <si>
    <t>43*</t>
  </si>
  <si>
    <t>125*</t>
  </si>
  <si>
    <t>84*</t>
  </si>
  <si>
    <t>522*</t>
  </si>
  <si>
    <t>263*</t>
  </si>
  <si>
    <t>612*</t>
  </si>
  <si>
    <t>70*</t>
  </si>
  <si>
    <t>231*</t>
  </si>
  <si>
    <t>260*</t>
  </si>
  <si>
    <t>39*</t>
  </si>
  <si>
    <t>389*</t>
  </si>
  <si>
    <t xml:space="preserve">                prace interw.</t>
  </si>
  <si>
    <t>182*</t>
  </si>
  <si>
    <t>45*</t>
  </si>
  <si>
    <t>88*</t>
  </si>
  <si>
    <t>207*</t>
  </si>
  <si>
    <t>34*</t>
  </si>
  <si>
    <t>136*</t>
  </si>
  <si>
    <t xml:space="preserve">               prace interw.</t>
  </si>
  <si>
    <t>542*</t>
  </si>
  <si>
    <t>294*</t>
  </si>
  <si>
    <t>370*</t>
  </si>
  <si>
    <t>401*</t>
  </si>
  <si>
    <t>287*</t>
  </si>
  <si>
    <t>245*</t>
  </si>
  <si>
    <t>169*</t>
  </si>
  <si>
    <t>41*</t>
  </si>
  <si>
    <t>155*</t>
  </si>
  <si>
    <t xml:space="preserve">                roboty publ.</t>
  </si>
  <si>
    <t>199*</t>
  </si>
  <si>
    <t>331*</t>
  </si>
  <si>
    <t>262*</t>
  </si>
  <si>
    <t>60*</t>
  </si>
  <si>
    <t>61*</t>
  </si>
  <si>
    <t xml:space="preserve">               roboty publ.</t>
  </si>
  <si>
    <t>121*</t>
  </si>
  <si>
    <t>153*</t>
  </si>
  <si>
    <t>395*</t>
  </si>
  <si>
    <t>58*</t>
  </si>
  <si>
    <t>321*</t>
  </si>
  <si>
    <t>129*</t>
  </si>
  <si>
    <t>140*</t>
  </si>
  <si>
    <t>142*</t>
  </si>
  <si>
    <t>rozpocz. szkol.</t>
  </si>
  <si>
    <t>51*</t>
  </si>
  <si>
    <t>74*</t>
  </si>
  <si>
    <t>772*</t>
  </si>
  <si>
    <t>552*</t>
  </si>
  <si>
    <t>378*</t>
  </si>
  <si>
    <t>512*</t>
  </si>
  <si>
    <t>270*</t>
  </si>
  <si>
    <t>256*</t>
  </si>
  <si>
    <t>36*</t>
  </si>
  <si>
    <t>8*</t>
  </si>
  <si>
    <t>20*</t>
  </si>
  <si>
    <t>13*</t>
  </si>
  <si>
    <t>87*</t>
  </si>
  <si>
    <t>69*</t>
  </si>
  <si>
    <t>23*</t>
  </si>
  <si>
    <t>3*</t>
  </si>
  <si>
    <t>12*</t>
  </si>
  <si>
    <t>2. PUP BRZESKO</t>
  </si>
  <si>
    <t>7. UPP KRAKÓW</t>
  </si>
  <si>
    <t>15. PUP PROSZOWICE</t>
  </si>
  <si>
    <t>18.PUP WADOWICE</t>
  </si>
  <si>
    <t>5179*</t>
  </si>
  <si>
    <t>5189*</t>
  </si>
  <si>
    <t>11529*</t>
  </si>
  <si>
    <t>10734*</t>
  </si>
  <si>
    <t>5867*</t>
  </si>
  <si>
    <t>5887*</t>
  </si>
  <si>
    <t>1961*</t>
  </si>
  <si>
    <t>2004*</t>
  </si>
  <si>
    <t>8883*</t>
  </si>
  <si>
    <t>8143*</t>
  </si>
  <si>
    <t>4306*</t>
  </si>
  <si>
    <t>5359*</t>
  </si>
  <si>
    <t>9777*</t>
  </si>
  <si>
    <t>11608*</t>
  </si>
  <si>
    <t>4671*</t>
  </si>
  <si>
    <t>5799*</t>
  </si>
  <si>
    <t>1679*</t>
  </si>
  <si>
    <t>2068*</t>
  </si>
  <si>
    <t>6643*</t>
  </si>
  <si>
    <t>7505*</t>
  </si>
  <si>
    <t>8698*</t>
  </si>
  <si>
    <t>1040*</t>
  </si>
  <si>
    <t>1193*</t>
  </si>
  <si>
    <t>3498*</t>
  </si>
  <si>
    <t>3745*</t>
  </si>
  <si>
    <t>2225*</t>
  </si>
  <si>
    <t>3254*</t>
  </si>
  <si>
    <t>435*</t>
  </si>
  <si>
    <t>510*</t>
  </si>
  <si>
    <t>1572*</t>
  </si>
  <si>
    <t>1261*</t>
  </si>
  <si>
    <t>1144*</t>
  </si>
  <si>
    <t>2149*</t>
  </si>
  <si>
    <t>2433*</t>
  </si>
  <si>
    <t>4155*</t>
  </si>
  <si>
    <t>4382*</t>
  </si>
  <si>
    <t>2241*</t>
  </si>
  <si>
    <t>2648*</t>
  </si>
  <si>
    <t>600*</t>
  </si>
  <si>
    <t>683*</t>
  </si>
  <si>
    <t>3754*</t>
  </si>
  <si>
    <t>3912*</t>
  </si>
  <si>
    <t>1898*</t>
  </si>
  <si>
    <t>2129*</t>
  </si>
  <si>
    <t>3830*</t>
  </si>
  <si>
    <t>4037*</t>
  </si>
  <si>
    <t>1977*</t>
  </si>
  <si>
    <t>2334*</t>
  </si>
  <si>
    <t>607*</t>
  </si>
  <si>
    <t>3211*</t>
  </si>
  <si>
    <t>3592*</t>
  </si>
  <si>
    <t>38*</t>
  </si>
  <si>
    <t>124*</t>
  </si>
  <si>
    <t>107*</t>
  </si>
  <si>
    <t>47*</t>
  </si>
  <si>
    <t>132*</t>
  </si>
  <si>
    <t>42*</t>
  </si>
  <si>
    <t>55*</t>
  </si>
  <si>
    <t>264*</t>
  </si>
  <si>
    <t>143*</t>
  </si>
  <si>
    <t>68*</t>
  </si>
  <si>
    <t>32*</t>
  </si>
  <si>
    <t>82*</t>
  </si>
  <si>
    <t>109*</t>
  </si>
  <si>
    <t>173*</t>
  </si>
  <si>
    <t>150*</t>
  </si>
  <si>
    <t>298*</t>
  </si>
  <si>
    <t>174*</t>
  </si>
  <si>
    <t>103*</t>
  </si>
  <si>
    <t>14*</t>
  </si>
  <si>
    <t>15*</t>
  </si>
  <si>
    <t>209*</t>
  </si>
  <si>
    <t>130*</t>
  </si>
  <si>
    <t>29*</t>
  </si>
  <si>
    <t>131*</t>
  </si>
  <si>
    <t>49*</t>
  </si>
  <si>
    <t>22*</t>
  </si>
  <si>
    <t>272*</t>
  </si>
  <si>
    <t>194*</t>
  </si>
  <si>
    <t>278*</t>
  </si>
  <si>
    <t>303*</t>
  </si>
  <si>
    <t>226*</t>
  </si>
  <si>
    <t>187*</t>
  </si>
  <si>
    <t>210*</t>
  </si>
  <si>
    <t>95*</t>
  </si>
  <si>
    <t>147*</t>
  </si>
  <si>
    <t>94*</t>
  </si>
  <si>
    <t>211*</t>
  </si>
  <si>
    <t>9*</t>
  </si>
  <si>
    <t>7*</t>
  </si>
  <si>
    <t>3. PUP CHRZANÓW</t>
  </si>
  <si>
    <t>8. PUP LIMANOWA</t>
  </si>
  <si>
    <t>16. PUP SUCHA BESKIDZKA</t>
  </si>
  <si>
    <t>19. PUP WIELICZKA</t>
  </si>
  <si>
    <t>7732*</t>
  </si>
  <si>
    <t>8862*</t>
  </si>
  <si>
    <t>7551*</t>
  </si>
  <si>
    <t>7578*</t>
  </si>
  <si>
    <t>14709*</t>
  </si>
  <si>
    <t>13739*</t>
  </si>
  <si>
    <t>3943*</t>
  </si>
  <si>
    <t>4000*</t>
  </si>
  <si>
    <t>4635*</t>
  </si>
  <si>
    <t>5008*</t>
  </si>
  <si>
    <t>6540*</t>
  </si>
  <si>
    <t>8004*</t>
  </si>
  <si>
    <t>6553*</t>
  </si>
  <si>
    <t>8081*</t>
  </si>
  <si>
    <t>11612*</t>
  </si>
  <si>
    <t>14255*</t>
  </si>
  <si>
    <t>3110*</t>
  </si>
  <si>
    <t>3933*</t>
  </si>
  <si>
    <t>3817*</t>
  </si>
  <si>
    <t>4709*</t>
  </si>
  <si>
    <t>1313*</t>
  </si>
  <si>
    <t>1274*</t>
  </si>
  <si>
    <t>1071*</t>
  </si>
  <si>
    <t>1276*</t>
  </si>
  <si>
    <t>2002*</t>
  </si>
  <si>
    <t>1926*</t>
  </si>
  <si>
    <t>1160*</t>
  </si>
  <si>
    <t>1482*</t>
  </si>
  <si>
    <t>481*</t>
  </si>
  <si>
    <t>699*</t>
  </si>
  <si>
    <t>2730*</t>
  </si>
  <si>
    <t>3043*</t>
  </si>
  <si>
    <t>3372*</t>
  </si>
  <si>
    <t>3671*</t>
  </si>
  <si>
    <t>6098*</t>
  </si>
  <si>
    <t>6848*</t>
  </si>
  <si>
    <t>1705*</t>
  </si>
  <si>
    <t>1956*</t>
  </si>
  <si>
    <t>1923*</t>
  </si>
  <si>
    <t>2268*</t>
  </si>
  <si>
    <t>2430*</t>
  </si>
  <si>
    <t>2829*</t>
  </si>
  <si>
    <t>2873*</t>
  </si>
  <si>
    <t>3153*</t>
  </si>
  <si>
    <t>5395*</t>
  </si>
  <si>
    <t>6138*</t>
  </si>
  <si>
    <t>1548*</t>
  </si>
  <si>
    <t>1826*</t>
  </si>
  <si>
    <t>1767*</t>
  </si>
  <si>
    <t>2093*</t>
  </si>
  <si>
    <t>56*</t>
  </si>
  <si>
    <t>203*</t>
  </si>
  <si>
    <t>309*</t>
  </si>
  <si>
    <t>229*</t>
  </si>
  <si>
    <t>44*</t>
  </si>
  <si>
    <t>177*</t>
  </si>
  <si>
    <t>101*</t>
  </si>
  <si>
    <t>250*</t>
  </si>
  <si>
    <t>195*</t>
  </si>
  <si>
    <t>405*</t>
  </si>
  <si>
    <t>31*</t>
  </si>
  <si>
    <t>134*</t>
  </si>
  <si>
    <t>234*</t>
  </si>
  <si>
    <t>179*</t>
  </si>
  <si>
    <t>91*</t>
  </si>
  <si>
    <t>284*</t>
  </si>
  <si>
    <t>339*</t>
  </si>
  <si>
    <t>126*</t>
  </si>
  <si>
    <t>206*</t>
  </si>
  <si>
    <t>249*</t>
  </si>
  <si>
    <t>286*</t>
  </si>
  <si>
    <t>238*</t>
  </si>
  <si>
    <t>93*</t>
  </si>
  <si>
    <t>53*</t>
  </si>
  <si>
    <t>216*</t>
  </si>
  <si>
    <t>90*</t>
  </si>
  <si>
    <t>334*</t>
  </si>
  <si>
    <t>168*</t>
  </si>
  <si>
    <t>117*</t>
  </si>
  <si>
    <t>37*</t>
  </si>
  <si>
    <t>235*</t>
  </si>
  <si>
    <t>163*</t>
  </si>
  <si>
    <t>166*</t>
  </si>
  <si>
    <t>184*</t>
  </si>
  <si>
    <t>302*</t>
  </si>
  <si>
    <t>81*</t>
  </si>
  <si>
    <t>160*</t>
  </si>
  <si>
    <t>5*</t>
  </si>
  <si>
    <t>33*</t>
  </si>
  <si>
    <t>4. PUP DĄBROWA TARNOWSKA</t>
  </si>
  <si>
    <t>9. PUP MIECHÓW</t>
  </si>
  <si>
    <t>12. PUP NOWY TARG</t>
  </si>
  <si>
    <t>17. PUP TARNÓW (w tym: Miasto Tarnów + powiat ziemski)</t>
  </si>
  <si>
    <t>20. PUP ZAKOPANE</t>
  </si>
  <si>
    <t>3768*</t>
  </si>
  <si>
    <t>4086*</t>
  </si>
  <si>
    <t>1797*</t>
  </si>
  <si>
    <t>2114*</t>
  </si>
  <si>
    <t>8704*</t>
  </si>
  <si>
    <t>8276*</t>
  </si>
  <si>
    <t>17475*</t>
  </si>
  <si>
    <t>17276*</t>
  </si>
  <si>
    <t>2777*</t>
  </si>
  <si>
    <t>3473*</t>
  </si>
  <si>
    <t>4129*</t>
  </si>
  <si>
    <t>1501*</t>
  </si>
  <si>
    <t>2053*</t>
  </si>
  <si>
    <t>7207*</t>
  </si>
  <si>
    <t>9208*</t>
  </si>
  <si>
    <t>15163*</t>
  </si>
  <si>
    <t>19028*</t>
  </si>
  <si>
    <t>2641*</t>
  </si>
  <si>
    <t>866*</t>
  </si>
  <si>
    <t>975*</t>
  </si>
  <si>
    <t>335*</t>
  </si>
  <si>
    <t>561*</t>
  </si>
  <si>
    <t>2634*</t>
  </si>
  <si>
    <t>738*</t>
  </si>
  <si>
    <t>2546*</t>
  </si>
  <si>
    <t>3701*</t>
  </si>
  <si>
    <t>350*</t>
  </si>
  <si>
    <t>377*</t>
  </si>
  <si>
    <t>475*</t>
  </si>
  <si>
    <t>1491*</t>
  </si>
  <si>
    <t>1784*</t>
  </si>
  <si>
    <t>764*</t>
  </si>
  <si>
    <t>735*</t>
  </si>
  <si>
    <t>947*</t>
  </si>
  <si>
    <t>3265*</t>
  </si>
  <si>
    <t>3126*</t>
  </si>
  <si>
    <t>7419*</t>
  </si>
  <si>
    <t>940*</t>
  </si>
  <si>
    <t>1032*</t>
  </si>
  <si>
    <t>1101*</t>
  </si>
  <si>
    <t>1294*</t>
  </si>
  <si>
    <t>672*</t>
  </si>
  <si>
    <t>798*</t>
  </si>
  <si>
    <t>3093*</t>
  </si>
  <si>
    <t>2970*</t>
  </si>
  <si>
    <t>6264*</t>
  </si>
  <si>
    <t>6508*</t>
  </si>
  <si>
    <t>886*</t>
  </si>
  <si>
    <t>985*</t>
  </si>
  <si>
    <t>108*</t>
  </si>
  <si>
    <t>340*</t>
  </si>
  <si>
    <t>327*</t>
  </si>
  <si>
    <t>106*</t>
  </si>
  <si>
    <t>46*</t>
  </si>
  <si>
    <t>62*</t>
  </si>
  <si>
    <t>123*</t>
  </si>
  <si>
    <t>236*</t>
  </si>
  <si>
    <t>439*</t>
  </si>
  <si>
    <t>627*</t>
  </si>
  <si>
    <t>127*</t>
  </si>
  <si>
    <t>225*</t>
  </si>
  <si>
    <t>146*</t>
  </si>
  <si>
    <t>110*</t>
  </si>
  <si>
    <t>64*</t>
  </si>
  <si>
    <t>518*</t>
  </si>
  <si>
    <t>273*</t>
  </si>
  <si>
    <t>30*</t>
  </si>
  <si>
    <t>220*</t>
  </si>
  <si>
    <t>157*</t>
  </si>
  <si>
    <t>181*</t>
  </si>
  <si>
    <t>161*</t>
  </si>
  <si>
    <t>86*</t>
  </si>
  <si>
    <t>102*</t>
  </si>
  <si>
    <t>325*</t>
  </si>
  <si>
    <t>72*</t>
  </si>
  <si>
    <t>391*</t>
  </si>
  <si>
    <t>139*</t>
  </si>
  <si>
    <t>5. PUP GORLICE</t>
  </si>
  <si>
    <t>10. PUP MYŚLENICE</t>
  </si>
  <si>
    <t>13. PUP OLKUSZ</t>
  </si>
  <si>
    <t>7262*</t>
  </si>
  <si>
    <t>7252*</t>
  </si>
  <si>
    <t>5769*</t>
  </si>
  <si>
    <t>5531*</t>
  </si>
  <si>
    <t>8071*</t>
  </si>
  <si>
    <t>7277*</t>
  </si>
  <si>
    <t>7478*</t>
  </si>
  <si>
    <t>6230*</t>
  </si>
  <si>
    <t>7638*</t>
  </si>
  <si>
    <t>4988*</t>
  </si>
  <si>
    <t>5424*</t>
  </si>
  <si>
    <t>8057*</t>
  </si>
  <si>
    <t>6365*</t>
  </si>
  <si>
    <t>8092*</t>
  </si>
  <si>
    <t>1046*</t>
  </si>
  <si>
    <t>1291*</t>
  </si>
  <si>
    <t>803*</t>
  </si>
  <si>
    <t>789*</t>
  </si>
  <si>
    <t>1432*</t>
  </si>
  <si>
    <t>1154*</t>
  </si>
  <si>
    <t>2058*</t>
  </si>
  <si>
    <t>2961*</t>
  </si>
  <si>
    <t>3289*</t>
  </si>
  <si>
    <t>1988*</t>
  </si>
  <si>
    <t>2197*</t>
  </si>
  <si>
    <t>2244*</t>
  </si>
  <si>
    <t>3634*</t>
  </si>
  <si>
    <t>2752*</t>
  </si>
  <si>
    <t>3112*</t>
  </si>
  <si>
    <t>2658*</t>
  </si>
  <si>
    <t>2898*</t>
  </si>
  <si>
    <t>1985*</t>
  </si>
  <si>
    <t>2095*</t>
  </si>
  <si>
    <t>3178*</t>
  </si>
  <si>
    <t>2656*</t>
  </si>
  <si>
    <t>2731*</t>
  </si>
  <si>
    <t>258*</t>
  </si>
  <si>
    <t>137*</t>
  </si>
  <si>
    <t>67*</t>
  </si>
  <si>
    <t>382*</t>
  </si>
  <si>
    <t>255*</t>
  </si>
  <si>
    <t>219*</t>
  </si>
  <si>
    <t>28*</t>
  </si>
  <si>
    <t>77*</t>
  </si>
  <si>
    <t>244*</t>
  </si>
  <si>
    <t>281*</t>
  </si>
  <si>
    <t>154*</t>
  </si>
  <si>
    <t>119*</t>
  </si>
  <si>
    <t>423*</t>
  </si>
  <si>
    <t>17*</t>
  </si>
  <si>
    <t>XII 2003</t>
  </si>
  <si>
    <t>Województwa</t>
  </si>
  <si>
    <t>Stopa bezrobocia w poszczególnych województwach w 2003 r. ( w % 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</si>
  <si>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</si>
  <si>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</si>
  <si>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</si>
  <si>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</si>
  <si>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</si>
  <si>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</si>
  <si>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</si>
  <si>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</si>
  <si>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</si>
  <si>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</si>
  <si>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</si>
  <si>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</si>
  <si>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Polska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</si>
  <si>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</si>
  <si>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</si>
  <si>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</si>
  <si>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</si>
  <si>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</si>
  <si>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</si>
  <si>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</si>
  <si>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</si>
  <si>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</si>
  <si>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</si>
  <si>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</si>
  <si>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</si>
  <si>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</si>
  <si>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</si>
  <si>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</si>
  <si>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</si>
  <si>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Stopa bezrobocia w poszczególnych województwach w 2002 r. ( w % )</t>
  </si>
  <si>
    <t>Stopa bezrobocia w poszczególnych województwach w 2004 r. ( w % )</t>
  </si>
  <si>
    <t>PUP</t>
  </si>
  <si>
    <t>2002 r.</t>
  </si>
  <si>
    <t>2003 r.</t>
  </si>
  <si>
    <t>BOCHNIA</t>
  </si>
  <si>
    <t>BRZESKO</t>
  </si>
  <si>
    <t>CHRZANÓW</t>
  </si>
  <si>
    <t>DĄBROWA TARNOWSKA</t>
  </si>
  <si>
    <t>GORLICE</t>
  </si>
  <si>
    <t>GUP KRAKÓW</t>
  </si>
  <si>
    <t>UPP KRAKÓW</t>
  </si>
  <si>
    <t>LIMANOWA</t>
  </si>
  <si>
    <t>MIECHÓW</t>
  </si>
  <si>
    <t>MYŚLENICE</t>
  </si>
  <si>
    <t>NOWY SĄCZ - miasto</t>
  </si>
  <si>
    <t>NOWY SĄCZ - powiat</t>
  </si>
  <si>
    <t>NOWY TARG</t>
  </si>
  <si>
    <t>OLKUSZ</t>
  </si>
  <si>
    <t>OŚWIĘCIM</t>
  </si>
  <si>
    <t>PROSZOWICE</t>
  </si>
  <si>
    <t>SUCHA BESKIDZKA</t>
  </si>
  <si>
    <t>TARNÓW - miasto</t>
  </si>
  <si>
    <t>TARNÓW - powiat</t>
  </si>
  <si>
    <t>WADOWICE</t>
  </si>
  <si>
    <t>WIELICZKA</t>
  </si>
  <si>
    <t>ZAKOPANE</t>
  </si>
  <si>
    <t>WOJEWÓDZTWO</t>
  </si>
  <si>
    <t>POLSKA</t>
  </si>
  <si>
    <t>STOPA BEZROBOCIA W LATACH 2001 - 2004</t>
  </si>
  <si>
    <t>2004 r.</t>
  </si>
  <si>
    <t>5648*</t>
  </si>
  <si>
    <t>5804*</t>
  </si>
  <si>
    <t>2112*</t>
  </si>
  <si>
    <t>3033*</t>
  </si>
  <si>
    <t>1958*</t>
  </si>
  <si>
    <t>205*</t>
  </si>
  <si>
    <t>638*</t>
  </si>
  <si>
    <t>271*</t>
  </si>
  <si>
    <t>5266*</t>
  </si>
  <si>
    <t>5508*</t>
  </si>
  <si>
    <t>1488*</t>
  </si>
  <si>
    <t>2406*</t>
  </si>
  <si>
    <t>1802*</t>
  </si>
  <si>
    <t>351*</t>
  </si>
  <si>
    <t>9091*</t>
  </si>
  <si>
    <t>8290*</t>
  </si>
  <si>
    <t>1520*</t>
  </si>
  <si>
    <t>3561*</t>
  </si>
  <si>
    <t>3001*</t>
  </si>
  <si>
    <t>239*</t>
  </si>
  <si>
    <t>495*</t>
  </si>
  <si>
    <t>3826*</t>
  </si>
  <si>
    <t>4097*</t>
  </si>
  <si>
    <t>1162*</t>
  </si>
  <si>
    <t>1752*</t>
  </si>
  <si>
    <t>1171*</t>
  </si>
  <si>
    <t>198*</t>
  </si>
  <si>
    <t>344*</t>
  </si>
  <si>
    <t>7540*</t>
  </si>
  <si>
    <t>7491*</t>
  </si>
  <si>
    <t>1554*</t>
  </si>
  <si>
    <t>3309*</t>
  </si>
  <si>
    <t>2746*</t>
  </si>
  <si>
    <t>431*</t>
  </si>
  <si>
    <t>133*</t>
  </si>
  <si>
    <t>314*</t>
  </si>
  <si>
    <t>30001*</t>
  </si>
  <si>
    <t>30207*</t>
  </si>
  <si>
    <t>9307*</t>
  </si>
  <si>
    <t>12488*</t>
  </si>
  <si>
    <t>11521*</t>
  </si>
  <si>
    <t>1495*</t>
  </si>
  <si>
    <t>112*</t>
  </si>
  <si>
    <t>40*</t>
  </si>
  <si>
    <t>11074*</t>
  </si>
  <si>
    <t>11339*</t>
  </si>
  <si>
    <t>4735*</t>
  </si>
  <si>
    <t>4327*</t>
  </si>
  <si>
    <t>3521*</t>
  </si>
  <si>
    <t>170*</t>
  </si>
  <si>
    <t>852*</t>
  </si>
  <si>
    <t>631*</t>
  </si>
  <si>
    <t>8154*</t>
  </si>
  <si>
    <t>7987*</t>
  </si>
  <si>
    <t>1987*</t>
  </si>
  <si>
    <t>4162*</t>
  </si>
  <si>
    <t>3071*</t>
  </si>
  <si>
    <t>372*</t>
  </si>
  <si>
    <t>534*</t>
  </si>
  <si>
    <t>2082*</t>
  </si>
  <si>
    <t>647*</t>
  </si>
  <si>
    <t>831*</t>
  </si>
  <si>
    <t>598*</t>
  </si>
  <si>
    <t>149*</t>
  </si>
  <si>
    <t>5745*</t>
  </si>
  <si>
    <t>5606*</t>
  </si>
  <si>
    <t>1374*</t>
  </si>
  <si>
    <t>2552*</t>
  </si>
  <si>
    <t>1921*</t>
  </si>
  <si>
    <t>285*</t>
  </si>
  <si>
    <t>306*</t>
  </si>
  <si>
    <t>295*</t>
  </si>
  <si>
    <t>19578*</t>
  </si>
  <si>
    <t>19683*</t>
  </si>
  <si>
    <t>9412*</t>
  </si>
  <si>
    <t>8051*</t>
  </si>
  <si>
    <t>770*</t>
  </si>
  <si>
    <t>509*</t>
  </si>
  <si>
    <t>222*</t>
  </si>
  <si>
    <t>5997*</t>
  </si>
  <si>
    <t>5910*</t>
  </si>
  <si>
    <t>2660*</t>
  </si>
  <si>
    <t>2189*</t>
  </si>
  <si>
    <t>13581*</t>
  </si>
  <si>
    <t>13773*</t>
  </si>
  <si>
    <t>1982*</t>
  </si>
  <si>
    <t>6752*</t>
  </si>
  <si>
    <t>5862*</t>
  </si>
  <si>
    <t>567*</t>
  </si>
  <si>
    <t>341*</t>
  </si>
  <si>
    <t>455*</t>
  </si>
  <si>
    <t>8450*</t>
  </si>
  <si>
    <t>8756*</t>
  </si>
  <si>
    <t>2350*</t>
  </si>
  <si>
    <t>3274*</t>
  </si>
  <si>
    <t>2734*</t>
  </si>
  <si>
    <t>695*</t>
  </si>
  <si>
    <t>275*</t>
  </si>
  <si>
    <t>7604*</t>
  </si>
  <si>
    <t>7799*</t>
  </si>
  <si>
    <t>1308*</t>
  </si>
  <si>
    <t>3379*</t>
  </si>
  <si>
    <t>2891*</t>
  </si>
  <si>
    <t>407*</t>
  </si>
  <si>
    <t>359*</t>
  </si>
  <si>
    <t>10281*</t>
  </si>
  <si>
    <t>10153*</t>
  </si>
  <si>
    <t>2631*</t>
  </si>
  <si>
    <t>5506*</t>
  </si>
  <si>
    <t>4083*</t>
  </si>
  <si>
    <t>493*</t>
  </si>
  <si>
    <t>555*</t>
  </si>
  <si>
    <t>646*</t>
  </si>
  <si>
    <t>2007*</t>
  </si>
  <si>
    <t>641*</t>
  </si>
  <si>
    <t>810*</t>
  </si>
  <si>
    <t>558*</t>
  </si>
  <si>
    <t>165*</t>
  </si>
  <si>
    <t>4142*</t>
  </si>
  <si>
    <t>4136*</t>
  </si>
  <si>
    <t>1680*</t>
  </si>
  <si>
    <t>2118*</t>
  </si>
  <si>
    <t>1684*</t>
  </si>
  <si>
    <t>381*</t>
  </si>
  <si>
    <t>122*</t>
  </si>
  <si>
    <t>18820*</t>
  </si>
  <si>
    <t>18378*</t>
  </si>
  <si>
    <t>4347*</t>
  </si>
  <si>
    <t>7669*</t>
  </si>
  <si>
    <t>6168*</t>
  </si>
  <si>
    <t>741*</t>
  </si>
  <si>
    <t>488*</t>
  </si>
  <si>
    <t>687*</t>
  </si>
  <si>
    <t>7710*</t>
  </si>
  <si>
    <t>7644*</t>
  </si>
  <si>
    <t>2193*</t>
  </si>
  <si>
    <t>2962*</t>
  </si>
  <si>
    <t>2534*</t>
  </si>
  <si>
    <t>164*</t>
  </si>
  <si>
    <t>348*</t>
  </si>
  <si>
    <t>11110*</t>
  </si>
  <si>
    <t>2154*</t>
  </si>
  <si>
    <t>4707*</t>
  </si>
  <si>
    <t>324*</t>
  </si>
  <si>
    <t>8680*</t>
  </si>
  <si>
    <t>8819*</t>
  </si>
  <si>
    <t>4068*</t>
  </si>
  <si>
    <t>3164*</t>
  </si>
  <si>
    <t>466*</t>
  </si>
  <si>
    <t>383*</t>
  </si>
  <si>
    <t>4906*</t>
  </si>
  <si>
    <t>4967*</t>
  </si>
  <si>
    <t>1055*</t>
  </si>
  <si>
    <t>2442*</t>
  </si>
  <si>
    <t>2020*</t>
  </si>
  <si>
    <t>185*</t>
  </si>
  <si>
    <t>2922*</t>
  </si>
  <si>
    <t>2893*</t>
  </si>
  <si>
    <t>1127*</t>
  </si>
  <si>
    <t>966*</t>
  </si>
  <si>
    <t>100*</t>
  </si>
  <si>
    <t>60018*</t>
  </si>
  <si>
    <t>57724*</t>
  </si>
  <si>
    <t>54523*</t>
  </si>
  <si>
    <t>110894*</t>
  </si>
  <si>
    <t>113182*</t>
  </si>
  <si>
    <t>121294*</t>
  </si>
  <si>
    <t>170906*</t>
  </si>
  <si>
    <t>175817*</t>
  </si>
  <si>
    <t>175226*</t>
  </si>
  <si>
    <t>175964*</t>
  </si>
  <si>
    <t>36557*</t>
  </si>
  <si>
    <t>47140*</t>
  </si>
  <si>
    <t>74112*</t>
  </si>
  <si>
    <t>78226*</t>
  </si>
  <si>
    <t>66850*</t>
  </si>
  <si>
    <t>63629*</t>
  </si>
  <si>
    <t>4624*</t>
  </si>
  <si>
    <t>8829*</t>
  </si>
  <si>
    <t>5962*</t>
  </si>
  <si>
    <t>1564*</t>
  </si>
  <si>
    <t>4760*</t>
  </si>
  <si>
    <t>4580*</t>
  </si>
  <si>
    <t>7522*</t>
  </si>
  <si>
    <t xml:space="preserve">              staże </t>
  </si>
  <si>
    <t>XII 2004</t>
  </si>
  <si>
    <t>Stopa bezrobocia w poszczególnych województwach w 2005 r. ( w % )</t>
  </si>
  <si>
    <t>STOPA BEZROBOCIA W LATACH 2001 - 2005</t>
  </si>
  <si>
    <t>podjęcia działalności gospodarczej</t>
  </si>
  <si>
    <t>podjęcia pracy w ramach stanow. refundowanych</t>
  </si>
  <si>
    <t>długotrwale bezrobotni</t>
  </si>
  <si>
    <t xml:space="preserve">         dwie i więcej rejestracji</t>
  </si>
  <si>
    <t xml:space="preserve">                staże </t>
  </si>
  <si>
    <t xml:space="preserve">               przygotowanie                                                                                                                    zawodowe w miejscu pracy</t>
  </si>
  <si>
    <t xml:space="preserve">               podjęcia działalności gospodarczej</t>
  </si>
  <si>
    <t xml:space="preserve">               podjęcia pracy w ramach 
               stanow. refundowanych</t>
  </si>
  <si>
    <t xml:space="preserve">  podejmujący pracę</t>
  </si>
  <si>
    <t xml:space="preserve"> rozpocz. szkol.</t>
  </si>
  <si>
    <t xml:space="preserve"> staże </t>
  </si>
  <si>
    <t xml:space="preserve"> przygotowanie zawodowe w miejscu pracy</t>
  </si>
  <si>
    <t xml:space="preserve"> przygotowanie                                                                                                                     zawodowe w miejscu pracy</t>
  </si>
  <si>
    <t xml:space="preserve">               podjęcia pracy w ramach stanow. refundowanych</t>
  </si>
  <si>
    <r>
      <t>GUP</t>
    </r>
    <r>
      <rPr>
        <sz val="12"/>
        <rFont val="Arial CE"/>
        <charset val="238"/>
      </rPr>
      <t>_</t>
    </r>
    <r>
      <rPr>
        <b/>
        <sz val="12"/>
        <rFont val="Arial CE"/>
        <charset val="238"/>
      </rPr>
      <t>KRAKÓW</t>
    </r>
  </si>
  <si>
    <r>
      <t>DĄBROWA</t>
    </r>
    <r>
      <rPr>
        <sz val="12"/>
        <rFont val="Arial CE"/>
        <charset val="238"/>
      </rPr>
      <t>_</t>
    </r>
    <r>
      <rPr>
        <b/>
        <sz val="12"/>
        <rFont val="Arial CE"/>
        <charset val="238"/>
      </rPr>
      <t>TARNOWSKA</t>
    </r>
  </si>
  <si>
    <t>UPP_KRAKÓW</t>
  </si>
  <si>
    <t>NOWY SĄCZ-miasto</t>
  </si>
  <si>
    <t>NOWY SĄCZ-powiat</t>
  </si>
  <si>
    <t>SUCHA_BESKIDZKA</t>
  </si>
  <si>
    <t>TARNÓW-miasto</t>
  </si>
  <si>
    <t>TARNÓW-powiat</t>
  </si>
  <si>
    <t>STOPA BEZROBOCIA 2005 r.</t>
  </si>
  <si>
    <t>11402*</t>
  </si>
  <si>
    <t>8061*</t>
  </si>
  <si>
    <t>3534*</t>
  </si>
  <si>
    <t>49625*</t>
  </si>
  <si>
    <t>125123*</t>
  </si>
  <si>
    <t>174748*</t>
  </si>
  <si>
    <t>189197*</t>
  </si>
  <si>
    <t>52407*</t>
  </si>
  <si>
    <t>84851*</t>
  </si>
  <si>
    <t>73714*</t>
  </si>
  <si>
    <t>8753*</t>
  </si>
  <si>
    <t>4913*</t>
  </si>
  <si>
    <t>3947*</t>
  </si>
  <si>
    <t>7757*</t>
  </si>
  <si>
    <t>5985*</t>
  </si>
  <si>
    <t>6321*</t>
  </si>
  <si>
    <t>1910*</t>
  </si>
  <si>
    <t>3039*</t>
  </si>
  <si>
    <t>2326*</t>
  </si>
  <si>
    <t>387*</t>
  </si>
  <si>
    <t>5151*</t>
  </si>
  <si>
    <t>5826*</t>
  </si>
  <si>
    <t>1890*</t>
  </si>
  <si>
    <t>2720*</t>
  </si>
  <si>
    <t>2234*</t>
  </si>
  <si>
    <t>8747*</t>
  </si>
  <si>
    <t>9275*</t>
  </si>
  <si>
    <t>1909*</t>
  </si>
  <si>
    <t>4185*</t>
  </si>
  <si>
    <t>3800*</t>
  </si>
  <si>
    <t>159*</t>
  </si>
  <si>
    <t>3866*</t>
  </si>
  <si>
    <t>4199*</t>
  </si>
  <si>
    <t>1461*</t>
  </si>
  <si>
    <t>1729*</t>
  </si>
  <si>
    <t>1186*</t>
  </si>
  <si>
    <t>292*</t>
  </si>
  <si>
    <t>7045*</t>
  </si>
  <si>
    <t>7773*</t>
  </si>
  <si>
    <t>1660*</t>
  </si>
  <si>
    <t>2882*</t>
  </si>
  <si>
    <t>280*</t>
  </si>
  <si>
    <t>27973*</t>
  </si>
  <si>
    <t>30994*</t>
  </si>
  <si>
    <t>14449*</t>
  </si>
  <si>
    <t>14375*</t>
  </si>
  <si>
    <t>13610*</t>
  </si>
  <si>
    <t>158*</t>
  </si>
  <si>
    <t>890*</t>
  </si>
  <si>
    <t>793*</t>
  </si>
  <si>
    <t>11237*</t>
  </si>
  <si>
    <t>12187*</t>
  </si>
  <si>
    <t>5510*</t>
  </si>
  <si>
    <t>5088*</t>
  </si>
  <si>
    <t>4380*</t>
  </si>
  <si>
    <t>731*</t>
  </si>
  <si>
    <t>872*</t>
  </si>
  <si>
    <t>8332*</t>
  </si>
  <si>
    <t>8655*</t>
  </si>
  <si>
    <t>1669*</t>
  </si>
  <si>
    <t>3974*</t>
  </si>
  <si>
    <t>3332*</t>
  </si>
  <si>
    <t>467*</t>
  </si>
  <si>
    <t>470*</t>
  </si>
  <si>
    <t>2123*</t>
  </si>
  <si>
    <t>2434*</t>
  </si>
  <si>
    <t>559*</t>
  </si>
  <si>
    <t>915*</t>
  </si>
  <si>
    <t>725*</t>
  </si>
  <si>
    <t>6055*</t>
  </si>
  <si>
    <t>6488*</t>
  </si>
  <si>
    <t>1533*</t>
  </si>
  <si>
    <t>2858*</t>
  </si>
  <si>
    <t>2356*</t>
  </si>
  <si>
    <t>bezrobotni w wieku do 25 r.ż</t>
  </si>
  <si>
    <t xml:space="preserve">   podjęcia pracy w ramach stanow. refundowanych</t>
  </si>
  <si>
    <t xml:space="preserve">   podjęcia działalności gospodarczej</t>
  </si>
  <si>
    <t xml:space="preserve">   podejmujący pracę niesubsydiowaną</t>
  </si>
  <si>
    <t xml:space="preserve">   podejmujący prace interwencyjne</t>
  </si>
  <si>
    <t xml:space="preserve">   podejmujący pracę w ram. robót publicznych </t>
  </si>
  <si>
    <t xml:space="preserve"> podejmujący pracę</t>
  </si>
  <si>
    <t xml:space="preserve"> rozp. staże </t>
  </si>
  <si>
    <t xml:space="preserve"> rozpoczynający szkolenia</t>
  </si>
  <si>
    <t>XII 2005</t>
  </si>
  <si>
    <t>DĄBROWA_TARNOWSKA</t>
  </si>
  <si>
    <t>GUP_KRAKÓW</t>
  </si>
  <si>
    <t>XII 2006</t>
  </si>
  <si>
    <t>prace społecznie użyteczne</t>
  </si>
  <si>
    <t>5783*</t>
  </si>
  <si>
    <t>6400*</t>
  </si>
  <si>
    <t>2084*</t>
  </si>
  <si>
    <t>3122*</t>
  </si>
  <si>
    <t>2401*</t>
  </si>
  <si>
    <t>343*</t>
  </si>
  <si>
    <t>79*</t>
  </si>
  <si>
    <t>282*</t>
  </si>
  <si>
    <t>414*</t>
  </si>
  <si>
    <t>201*</t>
  </si>
  <si>
    <t>5433*</t>
  </si>
  <si>
    <t>5777*</t>
  </si>
  <si>
    <t>1597*</t>
  </si>
  <si>
    <t>2450*</t>
  </si>
  <si>
    <t>1953*</t>
  </si>
  <si>
    <t>35*</t>
  </si>
  <si>
    <t>415*</t>
  </si>
  <si>
    <t>9598*</t>
  </si>
  <si>
    <t>10421*</t>
  </si>
  <si>
    <t>2558*</t>
  </si>
  <si>
    <t>4531*</t>
  </si>
  <si>
    <t>4239*</t>
  </si>
  <si>
    <t>1008*</t>
  </si>
  <si>
    <t>429*</t>
  </si>
  <si>
    <t>268*</t>
  </si>
  <si>
    <t>4252*</t>
  </si>
  <si>
    <t>4474*</t>
  </si>
  <si>
    <t>1834*</t>
  </si>
  <si>
    <t>1302*</t>
  </si>
  <si>
    <t>221*</t>
  </si>
  <si>
    <t>375*</t>
  </si>
  <si>
    <t>7565*</t>
  </si>
  <si>
    <t>8260*</t>
  </si>
  <si>
    <t>1992*</t>
  </si>
  <si>
    <t>3631*</t>
  </si>
  <si>
    <t>3152*</t>
  </si>
  <si>
    <t>353*</t>
  </si>
  <si>
    <t>385*</t>
  </si>
  <si>
    <t>27365*</t>
  </si>
  <si>
    <t>28946*</t>
  </si>
  <si>
    <t>18006*</t>
  </si>
  <si>
    <t>12698*</t>
  </si>
  <si>
    <t>12034*</t>
  </si>
  <si>
    <t>175*</t>
  </si>
  <si>
    <t>0*</t>
  </si>
  <si>
    <t>1076*</t>
  </si>
  <si>
    <t>1054*</t>
  </si>
  <si>
    <t>128*</t>
  </si>
  <si>
    <t>11657*</t>
  </si>
  <si>
    <t>12789*</t>
  </si>
  <si>
    <t>5981*</t>
  </si>
  <si>
    <t>4925*</t>
  </si>
  <si>
    <t>213*</t>
  </si>
  <si>
    <t>876*</t>
  </si>
  <si>
    <t>1199*</t>
  </si>
  <si>
    <t>8424*</t>
  </si>
  <si>
    <t>9550*</t>
  </si>
  <si>
    <t>1426*</t>
  </si>
  <si>
    <t>4604*</t>
  </si>
  <si>
    <t>3670*</t>
  </si>
  <si>
    <t>430*</t>
  </si>
  <si>
    <t>538*</t>
  </si>
  <si>
    <t>412*</t>
  </si>
  <si>
    <t>2303*</t>
  </si>
  <si>
    <t>2539*</t>
  </si>
  <si>
    <t>1130*</t>
  </si>
  <si>
    <t>860*</t>
  </si>
  <si>
    <t>6699*</t>
  </si>
  <si>
    <t>7457*</t>
  </si>
  <si>
    <t>1828*</t>
  </si>
  <si>
    <t>3075*</t>
  </si>
  <si>
    <t>2509*</t>
  </si>
  <si>
    <t>400*</t>
  </si>
  <si>
    <t>63*</t>
  </si>
  <si>
    <t>498*</t>
  </si>
  <si>
    <t>19115*</t>
  </si>
  <si>
    <t>22246*</t>
  </si>
  <si>
    <t>4356*</t>
  </si>
  <si>
    <t>10179*</t>
  </si>
  <si>
    <t>9064*</t>
  </si>
  <si>
    <t>265*</t>
  </si>
  <si>
    <t>660*</t>
  </si>
  <si>
    <t>384*</t>
  </si>
  <si>
    <t>6010*</t>
  </si>
  <si>
    <t>6680*</t>
  </si>
  <si>
    <t>2795*</t>
  </si>
  <si>
    <t>441*</t>
  </si>
  <si>
    <t>186*</t>
  </si>
  <si>
    <t>13105*</t>
  </si>
  <si>
    <t>15566*</t>
  </si>
  <si>
    <t>1914*</t>
  </si>
  <si>
    <t>7384*</t>
  </si>
  <si>
    <t>6708*</t>
  </si>
  <si>
    <t>76*</t>
  </si>
  <si>
    <t>689*</t>
  </si>
  <si>
    <t>474*</t>
  </si>
  <si>
    <t>252*</t>
  </si>
  <si>
    <t>7938*</t>
  </si>
  <si>
    <t>8288*</t>
  </si>
  <si>
    <t>1547*</t>
  </si>
  <si>
    <t>3050*</t>
  </si>
  <si>
    <t>2833*</t>
  </si>
  <si>
    <t>8343*</t>
  </si>
  <si>
    <t>9035*</t>
  </si>
  <si>
    <t>1642*</t>
  </si>
  <si>
    <t>3421*</t>
  </si>
  <si>
    <t>3060*</t>
  </si>
  <si>
    <t>66*</t>
  </si>
  <si>
    <t>83*</t>
  </si>
  <si>
    <t>622*</t>
  </si>
  <si>
    <t>11135*</t>
  </si>
  <si>
    <t>11847*</t>
  </si>
  <si>
    <t>2502*</t>
  </si>
  <si>
    <t>5542*</t>
  </si>
  <si>
    <t>4789*</t>
  </si>
  <si>
    <t>678*</t>
  </si>
  <si>
    <t>537*</t>
  </si>
  <si>
    <t>601*</t>
  </si>
  <si>
    <t>2000*</t>
  </si>
  <si>
    <t>626*</t>
  </si>
  <si>
    <t>779*</t>
  </si>
  <si>
    <t>595*</t>
  </si>
  <si>
    <t>6*</t>
  </si>
  <si>
    <t>3989*</t>
  </si>
  <si>
    <t>5045*</t>
  </si>
  <si>
    <t>1770*</t>
  </si>
  <si>
    <t>2250*</t>
  </si>
  <si>
    <t>1938*</t>
  </si>
  <si>
    <t>20405*</t>
  </si>
  <si>
    <t>21447*</t>
  </si>
  <si>
    <t>4537*</t>
  </si>
  <si>
    <t>8469*</t>
  </si>
  <si>
    <t>7304*</t>
  </si>
  <si>
    <t>450*</t>
  </si>
  <si>
    <t>349*</t>
  </si>
  <si>
    <t>502*</t>
  </si>
  <si>
    <t>8397*</t>
  </si>
  <si>
    <t>8806*</t>
  </si>
  <si>
    <t>2532*</t>
  </si>
  <si>
    <t>3388*</t>
  </si>
  <si>
    <t>2963*</t>
  </si>
  <si>
    <t>336*</t>
  </si>
  <si>
    <t>484*</t>
  </si>
  <si>
    <t>12008*</t>
  </si>
  <si>
    <t>12641*</t>
  </si>
  <si>
    <t>2005*</t>
  </si>
  <si>
    <t>5081*</t>
  </si>
  <si>
    <t>4341*</t>
  </si>
  <si>
    <t>307*</t>
  </si>
  <si>
    <t>73*</t>
  </si>
  <si>
    <t>617*</t>
  </si>
  <si>
    <t>8399*</t>
  </si>
  <si>
    <t>8492*</t>
  </si>
  <si>
    <t>1699*</t>
  </si>
  <si>
    <t>3839*</t>
  </si>
  <si>
    <t>3302*</t>
  </si>
  <si>
    <t>667*</t>
  </si>
  <si>
    <t>5222*</t>
  </si>
  <si>
    <t>5855*</t>
  </si>
  <si>
    <t>1318*</t>
  </si>
  <si>
    <t>2788*</t>
  </si>
  <si>
    <t>2290*</t>
  </si>
  <si>
    <t>2739*</t>
  </si>
  <si>
    <t>2859*</t>
  </si>
  <si>
    <t>1083*</t>
  </si>
  <si>
    <t>980*</t>
  </si>
  <si>
    <t>57*</t>
  </si>
  <si>
    <t>135*</t>
  </si>
  <si>
    <t>stopa bezrobocia w POLSCE</t>
  </si>
  <si>
    <t xml:space="preserve">stopa bezrobocia w MAŁOPOLSCE </t>
  </si>
  <si>
    <t xml:space="preserve"> Korekta stopy bezrobocia wynikła z ustalenia ostatecznej liczby pracujących poza rolnictwem indywidualnym według powiatów na koniec 2005 r.</t>
  </si>
  <si>
    <t xml:space="preserve">Departament Statystyki Społecznej GUS skorygowal stopę bezrobocia według województw dla miesięcy od grudnia 2005 do sierpnia 2006 r. </t>
  </si>
  <si>
    <t xml:space="preserve">Departament Statystyki Społecznej GUS skorygowal stopę bezrobocia według województw dla miesięcy od grudnia 2005 </t>
  </si>
  <si>
    <t>do sierpnia 2006 r.  Korekta stopy bezrobocia wynikła z ustalenia ostatecznej liczby pracujących poza rolnictwem</t>
  </si>
  <si>
    <t xml:space="preserve"> indywidualnym według powiatów na koniec 2005 r.</t>
  </si>
  <si>
    <t>XII 2007</t>
  </si>
  <si>
    <t>bezrobotni w wieku pow. 50 r.ż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</si>
  <si>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</si>
  <si>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</si>
  <si>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</si>
  <si>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</si>
  <si>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</si>
  <si>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</si>
  <si>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</si>
  <si>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</si>
  <si>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</si>
  <si>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</si>
  <si>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</si>
  <si>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</si>
  <si>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</si>
  <si>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</si>
  <si>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</si>
  <si>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</si>
  <si>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narastająco od pocz. roku</t>
  </si>
  <si>
    <t>rejestracje narastająco od pocz. roku</t>
  </si>
  <si>
    <t xml:space="preserve">             narastająco od pocz. roku</t>
  </si>
  <si>
    <t>*XII 2005</t>
  </si>
  <si>
    <t xml:space="preserve">*XII 2006 </t>
  </si>
  <si>
    <t>kobiety ^</t>
  </si>
  <si>
    <t>z prawem do zasiłku ^</t>
  </si>
  <si>
    <t>bezrobotni w wieku do 25 r.ż ^</t>
  </si>
  <si>
    <t>do sierpnia 2007 r.  Korekta stopy bezrobocia wynikła z ustalenia ostatecznej liczby pracujących poza rolnictwem</t>
  </si>
  <si>
    <t>GUS skorygowal stopę bezrobocia według województw dla miesięcy od grudnia 2006</t>
  </si>
  <si>
    <t>STOPA BEZROBOCIA W LATACH 2006 - 2007
Stopa po korekcie GUS</t>
  </si>
  <si>
    <t>MAXIMUM</t>
  </si>
  <si>
    <t>MINIMUM</t>
  </si>
  <si>
    <t>MAXIMUM W POWIATACH</t>
  </si>
  <si>
    <t>MINIMUM W POWIATACH</t>
  </si>
  <si>
    <t>GUS skorygowal stopę bezrobocia według województw dla miesięcy od grudnia 2006 do sierpnia 2007 r.  Korekta stopy bezrobocia wynikła z ustalenia ostatecznej liczby pracujących poza rolnictwem</t>
  </si>
  <si>
    <r>
      <t xml:space="preserve">STOPA BEZROBOCIA </t>
    </r>
    <r>
      <rPr>
        <b/>
        <sz val="14"/>
        <rFont val="Arial CE"/>
        <charset val="238"/>
      </rPr>
      <t>2006</t>
    </r>
    <r>
      <rPr>
        <b/>
        <sz val="11"/>
        <rFont val="Arial CE"/>
        <family val="2"/>
        <charset val="238"/>
      </rPr>
      <t xml:space="preserve"> r.</t>
    </r>
  </si>
  <si>
    <r>
      <t>STOPA BEZROBOCIA</t>
    </r>
    <r>
      <rPr>
        <b/>
        <sz val="14"/>
        <rFont val="Arial CE"/>
        <charset val="238"/>
      </rPr>
      <t xml:space="preserve"> 2007</t>
    </r>
    <r>
      <rPr>
        <b/>
        <sz val="11"/>
        <rFont val="Arial CE"/>
        <family val="2"/>
        <charset val="238"/>
      </rPr>
      <t xml:space="preserve"> r.</t>
    </r>
  </si>
  <si>
    <t>1-szy</t>
  </si>
  <si>
    <t>2-gi</t>
  </si>
  <si>
    <t>3-ci</t>
  </si>
  <si>
    <t>ostatni</t>
  </si>
  <si>
    <t>kolor oznacza wynik w rankingu:</t>
  </si>
  <si>
    <t>Ranking:</t>
  </si>
  <si>
    <t>I 2008</t>
  </si>
  <si>
    <t>II 2008</t>
  </si>
  <si>
    <t>III 2008</t>
  </si>
  <si>
    <t>-</t>
  </si>
  <si>
    <t>Bocheński</t>
  </si>
  <si>
    <t>Brzeski</t>
  </si>
  <si>
    <t>Chrzanowski</t>
  </si>
  <si>
    <t>Dąbrowski</t>
  </si>
  <si>
    <t>Gorlicki</t>
  </si>
  <si>
    <t>Limanowski</t>
  </si>
  <si>
    <t>Miechowski</t>
  </si>
  <si>
    <t>Myślenicki</t>
  </si>
  <si>
    <t>Nowotarski</t>
  </si>
  <si>
    <t>Olkuski</t>
  </si>
  <si>
    <t>Oświęcimski</t>
  </si>
  <si>
    <t>Proszowicki</t>
  </si>
  <si>
    <t>Suski</t>
  </si>
  <si>
    <t>Wadowicki</t>
  </si>
  <si>
    <t>Wielicki</t>
  </si>
  <si>
    <t>Tatrzański</t>
  </si>
  <si>
    <t>Powiat</t>
  </si>
  <si>
    <t>UPPK_powiat krakowski</t>
  </si>
  <si>
    <t>PUP TARNÓW-miasto</t>
  </si>
  <si>
    <t>PUP TARNÓW-powiat</t>
  </si>
  <si>
    <t>GUP KRAKÓW_miasto</t>
  </si>
  <si>
    <t>SUP NOWY SĄCZ_miasto</t>
  </si>
  <si>
    <t>UPPN_powiat nowosądecki</t>
  </si>
  <si>
    <t>IV 2008</t>
  </si>
  <si>
    <t>V 2008</t>
  </si>
  <si>
    <t>VI 2008</t>
  </si>
  <si>
    <t>VII 2008</t>
  </si>
  <si>
    <t>VIII 2008</t>
  </si>
  <si>
    <t>IX 2008</t>
  </si>
  <si>
    <t>X 2008</t>
  </si>
  <si>
    <t>XI 2008</t>
  </si>
  <si>
    <t>XII 2008</t>
  </si>
  <si>
    <t>*XII 2007</t>
  </si>
  <si>
    <t>przed korektą</t>
  </si>
  <si>
    <t>I 2009</t>
  </si>
  <si>
    <t>*XII 
2008</t>
  </si>
  <si>
    <t>II 2009</t>
  </si>
  <si>
    <r>
      <t xml:space="preserve">STOPA BEZROBOCIA </t>
    </r>
    <r>
      <rPr>
        <b/>
        <sz val="16"/>
        <rFont val="Arial CE"/>
        <charset val="238"/>
      </rPr>
      <t>2008 r.</t>
    </r>
  </si>
  <si>
    <t>III 2009</t>
  </si>
  <si>
    <t xml:space="preserve">             </t>
  </si>
  <si>
    <t>WOJ. MAŁOPOLSKIE</t>
  </si>
  <si>
    <t>IV 2009</t>
  </si>
  <si>
    <t>V 2009</t>
  </si>
  <si>
    <t>4-ty</t>
  </si>
  <si>
    <t>VI 2009</t>
  </si>
  <si>
    <t>VII 2009</t>
  </si>
  <si>
    <t>VIII 2009</t>
  </si>
  <si>
    <t>IX 2009</t>
  </si>
  <si>
    <t>X 2009</t>
  </si>
  <si>
    <t>XI 2009</t>
  </si>
  <si>
    <t>po kor.</t>
  </si>
  <si>
    <t>XII 2009</t>
  </si>
  <si>
    <t>I 2010</t>
  </si>
  <si>
    <t>II 2010</t>
  </si>
  <si>
    <t>III 2010</t>
  </si>
  <si>
    <t>IV 2010</t>
  </si>
  <si>
    <t>V 2010</t>
  </si>
  <si>
    <t>VI 2010</t>
  </si>
  <si>
    <t xml:space="preserve">             pracę niesubsydiowaną</t>
  </si>
  <si>
    <t xml:space="preserve">              prace interw.</t>
  </si>
  <si>
    <t xml:space="preserve">             roboty publ.</t>
  </si>
  <si>
    <t xml:space="preserve">             podjęcia działalności gospodarczej</t>
  </si>
  <si>
    <t xml:space="preserve">              podjęcia pracy w ramach 
               stanow. refundowanych</t>
  </si>
  <si>
    <t>VII 2010</t>
  </si>
  <si>
    <t>VIII 2010</t>
  </si>
  <si>
    <t>IX 2010</t>
  </si>
  <si>
    <t>po kor</t>
  </si>
  <si>
    <t>X 2010</t>
  </si>
  <si>
    <t>XI 2010</t>
  </si>
  <si>
    <t>XII 2010</t>
  </si>
  <si>
    <t>malop12-</t>
  </si>
  <si>
    <t>pol 12-</t>
  </si>
  <si>
    <t>znak:</t>
  </si>
  <si>
    <t>oznacza brak danych z GUS</t>
  </si>
  <si>
    <t>Dane WUP</t>
  </si>
  <si>
    <t>STY</t>
  </si>
  <si>
    <t>LUTY</t>
  </si>
  <si>
    <t>MAR</t>
  </si>
  <si>
    <t>KWIE</t>
  </si>
  <si>
    <t>MAJ</t>
  </si>
  <si>
    <t>CZER</t>
  </si>
  <si>
    <t>LIP</t>
  </si>
  <si>
    <t>SIE</t>
  </si>
  <si>
    <t>WRZE</t>
  </si>
  <si>
    <t>PAŹDZ</t>
  </si>
  <si>
    <t>LIST</t>
  </si>
  <si>
    <t>GRU</t>
  </si>
  <si>
    <t>MIN.W POWIATACH</t>
  </si>
  <si>
    <t>MAX. W POWIATACH</t>
  </si>
  <si>
    <t>LICZBA BEZROBOTNYCH OGÓŁEM</t>
  </si>
  <si>
    <r>
      <t xml:space="preserve">INFORMACJA O STANIE BEZROBOCIA </t>
    </r>
    <r>
      <rPr>
        <b/>
        <u/>
        <sz val="12"/>
        <rFont val="Times New Roman CE"/>
        <family val="1"/>
        <charset val="238"/>
      </rPr>
      <t>W POWIATOWYCH</t>
    </r>
    <r>
      <rPr>
        <b/>
        <sz val="12"/>
        <rFont val="Times New Roman CE"/>
        <family val="1"/>
        <charset val="238"/>
      </rPr>
      <t xml:space="preserve"> URZĘDACH PRACY WOJ. MAŁOPOLSKIEGO</t>
    </r>
  </si>
  <si>
    <r>
      <t xml:space="preserve">               STOPA BEZROBOCIA </t>
    </r>
    <r>
      <rPr>
        <b/>
        <sz val="12"/>
        <rFont val="Arial CE"/>
        <charset val="238"/>
      </rPr>
      <t>2009</t>
    </r>
    <r>
      <rPr>
        <b/>
        <sz val="11"/>
        <rFont val="Arial CE"/>
        <charset val="238"/>
      </rPr>
      <t xml:space="preserve"> r.     [ w % ]</t>
    </r>
  </si>
  <si>
    <t>I  2011</t>
  </si>
  <si>
    <t>(Od dnia 1 stycznia 2010 r. Rozporządzeniem Rady Ministrów z dnia 8 grudnia 2009 r. w sprawie programu badań statystycznych statystyki publicznej na rok 2010 została zmieniona nazwa - „oferty pracy” na „wolne miejsca pracy i miejsca aktywizacji zawodowej”)</t>
  </si>
  <si>
    <t>*XII 
2009</t>
  </si>
  <si>
    <t>II  2011</t>
  </si>
  <si>
    <t>III 2011</t>
  </si>
  <si>
    <t xml:space="preserve"> 2010 r.</t>
  </si>
  <si>
    <r>
      <t>STOPA BEZROBOCIA</t>
    </r>
    <r>
      <rPr>
        <b/>
        <sz val="12"/>
        <rFont val="Arial CE"/>
        <charset val="238"/>
      </rPr>
      <t xml:space="preserve"> </t>
    </r>
    <r>
      <rPr>
        <b/>
        <sz val="11"/>
        <rFont val="Arial CE"/>
        <charset val="238"/>
      </rPr>
      <t>[ w % ]   Dane GUS</t>
    </r>
  </si>
  <si>
    <t>IV 2011</t>
  </si>
  <si>
    <t>V 2011</t>
  </si>
  <si>
    <t>Krakowski</t>
  </si>
  <si>
    <t>Nowosądecki</t>
  </si>
  <si>
    <t>Tarnowski</t>
  </si>
  <si>
    <t>VI 2011</t>
  </si>
  <si>
    <t>pol 07-</t>
  </si>
  <si>
    <t>malop07-</t>
  </si>
  <si>
    <t xml:space="preserve">Kraków miasto </t>
  </si>
  <si>
    <t xml:space="preserve">Nowy Sącz miasto </t>
  </si>
  <si>
    <t xml:space="preserve">Tarnów miasto </t>
  </si>
  <si>
    <t>VII 2011</t>
  </si>
  <si>
    <t>VIII 2011</t>
  </si>
  <si>
    <t xml:space="preserve">INFORMACJA O STANIE BEZROBOCIA, OFERT PRACY ORAZ FORM AKTYWIZACJI W WOJEWÓDZTWIE MAŁOPOLSKIM </t>
  </si>
  <si>
    <t>IX 2011</t>
  </si>
  <si>
    <t>po korekcie</t>
  </si>
  <si>
    <t>X 2011</t>
  </si>
  <si>
    <t>XI 2011</t>
  </si>
  <si>
    <t>XII 2011</t>
  </si>
  <si>
    <t>I 2012</t>
  </si>
  <si>
    <t>I 2013</t>
  </si>
  <si>
    <t xml:space="preserve"> 2011 r.</t>
  </si>
  <si>
    <t>*XII 
2010</t>
  </si>
  <si>
    <t>*XII 
2011</t>
  </si>
  <si>
    <t>II 2012</t>
  </si>
  <si>
    <t>II 2013</t>
  </si>
  <si>
    <t>malop07 12-</t>
  </si>
  <si>
    <t>pol 07 12-</t>
  </si>
  <si>
    <t>III 2012</t>
  </si>
  <si>
    <t>IV 2012</t>
  </si>
  <si>
    <t>V 2012</t>
  </si>
  <si>
    <t>VI 2012</t>
  </si>
  <si>
    <t>VII 2012</t>
  </si>
  <si>
    <t>VIII 2012</t>
  </si>
  <si>
    <t>IX 2012</t>
  </si>
  <si>
    <t>X 2012</t>
  </si>
  <si>
    <t>XI 2012</t>
  </si>
  <si>
    <t>XII 2012</t>
  </si>
  <si>
    <t>STOPA BEZROBOCIA  W POWIATACH [ w % ]   Dane GUS</t>
  </si>
  <si>
    <t>Min.</t>
  </si>
  <si>
    <t>Max.</t>
  </si>
  <si>
    <t>Stan na koniec grudnia 2012 r.</t>
  </si>
  <si>
    <t>Inspektor Oskar Kuźniar</t>
  </si>
  <si>
    <t>III 2013</t>
  </si>
  <si>
    <t>IV 2013</t>
  </si>
  <si>
    <t>V 2013</t>
  </si>
  <si>
    <t>VI 2013</t>
  </si>
  <si>
    <t>VII 2013</t>
  </si>
  <si>
    <t>VIII 2013</t>
  </si>
  <si>
    <t>IX 2013</t>
  </si>
  <si>
    <t>X 2013</t>
  </si>
  <si>
    <t>XI 2013</t>
  </si>
  <si>
    <t>XII 2013</t>
  </si>
  <si>
    <t>I 2014</t>
  </si>
  <si>
    <t>III 2014</t>
  </si>
  <si>
    <t>IV 2014</t>
  </si>
  <si>
    <t>V 2014</t>
  </si>
  <si>
    <t>VI 2014</t>
  </si>
  <si>
    <t>6.  GUP KRAKÓW</t>
  </si>
  <si>
    <t>11. (PUP) NOWY SĄCZ (w tym: Miasto Nowy Sącz i powiat ziemski)</t>
  </si>
  <si>
    <t>14. PUP OŚWIĘCIM</t>
  </si>
  <si>
    <t>I
2013</t>
  </si>
  <si>
    <t>II
2013</t>
  </si>
  <si>
    <t>III
2013</t>
  </si>
  <si>
    <t>IV
2013</t>
  </si>
  <si>
    <t>V
2013</t>
  </si>
  <si>
    <t>VI
2013</t>
  </si>
  <si>
    <t>VII
2013</t>
  </si>
  <si>
    <t>VIII
2013</t>
  </si>
  <si>
    <t>IX
2013</t>
  </si>
  <si>
    <t>X
2013</t>
  </si>
  <si>
    <t>XI
2013</t>
  </si>
  <si>
    <t>XII
2013</t>
  </si>
  <si>
    <t xml:space="preserve"> 2012 r.</t>
  </si>
  <si>
    <t>pol 2013-01</t>
  </si>
  <si>
    <t>malop2013-01</t>
  </si>
  <si>
    <t xml:space="preserve">
2013r.</t>
  </si>
  <si>
    <t>Przyrost osób w grudniu</t>
  </si>
  <si>
    <t xml:space="preserve">
2012r.</t>
  </si>
  <si>
    <t>I
2014</t>
  </si>
  <si>
    <t>II
2014</t>
  </si>
  <si>
    <t>III
2014</t>
  </si>
  <si>
    <t>IV
2014</t>
  </si>
  <si>
    <t>V
2014</t>
  </si>
  <si>
    <t>VI
2014</t>
  </si>
  <si>
    <t>VII
2014</t>
  </si>
  <si>
    <t>VIII
2014</t>
  </si>
  <si>
    <t>IX
2014</t>
  </si>
  <si>
    <t>X
2014</t>
  </si>
  <si>
    <t>XI
2014</t>
  </si>
  <si>
    <t>XII
2014</t>
  </si>
  <si>
    <t xml:space="preserve"> 2013 r.</t>
  </si>
  <si>
    <t>II  2014</t>
  </si>
  <si>
    <t>Stopa bezrobocia dla Małopolski wyniosła  na koniec grudnia 2012 r. 11,4 %</t>
  </si>
  <si>
    <t xml:space="preserve"> </t>
  </si>
  <si>
    <t>W celu zobaczenia danych za lata 1999-2007  należy zaznaczyć kolumny "C" i "M" i nacisnać prawy przycisk myszy i wybrać "odkryj"</t>
  </si>
  <si>
    <t>W celu zobaczenia danych poszczególnych miesiecy roku 2014 należy zaznaczyć kolumny "CG" do "CS" nacisnać prawy przycisk myszy i wybrać "odkryj"</t>
  </si>
  <si>
    <t>W celu zobaczenia danych poszczególnych miesiecy lat 2008-2013 należy zaznaczyć kolumny "M" do "CG" nacisnać prawy przycisk myszy i wybrać "odkryj"</t>
  </si>
  <si>
    <t>VII 2014</t>
  </si>
  <si>
    <t>VIII 2014</t>
  </si>
  <si>
    <t>IX 2014</t>
  </si>
  <si>
    <t>X 2014</t>
  </si>
  <si>
    <t>XI 2014</t>
  </si>
  <si>
    <t>XII 2014</t>
  </si>
  <si>
    <t>po korekcie z września2014</t>
  </si>
  <si>
    <t xml:space="preserve">Jest to korekta stopy bezrobocia za okres od grudnia 2013 r. do lipca 2014 r. po dokonanej przez GUS </t>
  </si>
  <si>
    <t xml:space="preserve">korekcie liczby pracujących poza rolnictwem indywidualnym na podstawie </t>
  </si>
  <si>
    <t>badań prowadzonych poprzez przedsiębiorstwa według stanu na 31 grudnia 2013 r.</t>
  </si>
  <si>
    <t>Wklej Opis Gus -Sprawdzenie</t>
  </si>
  <si>
    <t>WARMIŃSKO-MAZURSKIE</t>
  </si>
  <si>
    <t>I
2015</t>
  </si>
  <si>
    <t>I 2015</t>
  </si>
  <si>
    <t>bezrobotni w wieku do 30 r.ż</t>
  </si>
  <si>
    <t>podj.pracy poza m. zam. -bon na zasiedlenie</t>
  </si>
  <si>
    <t>podjęcia pracy w ram. bonu zatrudnieniowego</t>
  </si>
  <si>
    <t xml:space="preserve">podjęcia pracy w ramach świadczenia aktywizacyjnego </t>
  </si>
  <si>
    <t>podjęcia pracy w ramach grantu na telepracę</t>
  </si>
  <si>
    <t>podj. pr. w ram. refundacji skład. na ubezp. społeczne</t>
  </si>
  <si>
    <t>podj. pr. w ramach dofi. wynagr. bezrobot. pow.50r.ż.</t>
  </si>
  <si>
    <t>Wiersze 1-14, 17-28, 39 - stan rejestrów w PUP na koniec miesiąca     " -- "  -brak danych</t>
  </si>
  <si>
    <t xml:space="preserve"> rozp. przygotowanie zawodowe</t>
  </si>
  <si>
    <t xml:space="preserve">        w tym w ramach bonu na zasiedlenie</t>
  </si>
  <si>
    <t xml:space="preserve">         w tym w ramach bonu stażowego </t>
  </si>
  <si>
    <t xml:space="preserve">         w tym w ramach bonu szkoleniowego</t>
  </si>
  <si>
    <t xml:space="preserve">         w tym w ramach PAI</t>
  </si>
  <si>
    <t>skierowani do agencji zatrudnienia w ram. zlec. działań aktywizacyjnych</t>
  </si>
  <si>
    <t xml:space="preserve"> rozp. prace społecznie użyteczne</t>
  </si>
  <si>
    <t>Wiersze 15-16, 29-38, 40-81 - ilość  w ciągu miesiąca / roku</t>
  </si>
  <si>
    <t>II 2015</t>
  </si>
  <si>
    <t>II
2015</t>
  </si>
  <si>
    <t>2014r.</t>
  </si>
  <si>
    <t>III 2015</t>
  </si>
  <si>
    <t>IV 2015</t>
  </si>
  <si>
    <t>V 2015</t>
  </si>
  <si>
    <t>VI 2015</t>
  </si>
  <si>
    <t>VII 2015</t>
  </si>
  <si>
    <t>VIII 2015</t>
  </si>
  <si>
    <t>IX 2015</t>
  </si>
  <si>
    <t>X 2015</t>
  </si>
  <si>
    <t>XI 2015</t>
  </si>
  <si>
    <t>XII 2015</t>
  </si>
  <si>
    <t>III
2015</t>
  </si>
  <si>
    <t>IV
2015</t>
  </si>
  <si>
    <t>V
2015</t>
  </si>
  <si>
    <t>VI
2015</t>
  </si>
  <si>
    <t>VII
2015</t>
  </si>
  <si>
    <t>W LATACH 1999-2014 I W POSZCZEGÓLNYCH  MIESIĄCACH BIEŻACEGO ROKU</t>
  </si>
  <si>
    <t>VIII
2015</t>
  </si>
  <si>
    <t>W wierszach 37-39 "Oferty" -do 2009r. to liczba ofert(które mogą zawierać wiecej niż jedno miejsce pracy); Od 2010r. to liczba miejsc pracy.   Sporządził Oskar Kuźniar</t>
  </si>
  <si>
    <t>po korekcie z października2015</t>
  </si>
  <si>
    <t>Stan na koniec września 2015 r.</t>
  </si>
  <si>
    <t>Aktualizacja: październik 2015 r.</t>
  </si>
  <si>
    <t>IX
2015</t>
  </si>
  <si>
    <t>X
2015</t>
  </si>
  <si>
    <t>XI
2015</t>
  </si>
  <si>
    <t>XII
2015</t>
  </si>
  <si>
    <t>I 2016</t>
  </si>
  <si>
    <t>TAK</t>
  </si>
  <si>
    <t>I
2016</t>
  </si>
  <si>
    <t>II
2016</t>
  </si>
  <si>
    <t>II 2016</t>
  </si>
  <si>
    <t>Tab 1</t>
  </si>
  <si>
    <t>Tab 2</t>
  </si>
  <si>
    <t>Tab 3</t>
  </si>
  <si>
    <t>Tab 4</t>
  </si>
  <si>
    <t>miesiąc</t>
  </si>
  <si>
    <t>bocheński</t>
  </si>
  <si>
    <t>brzeski</t>
  </si>
  <si>
    <t>chrzanowski</t>
  </si>
  <si>
    <t>dąbrowski</t>
  </si>
  <si>
    <t>gorlicki</t>
  </si>
  <si>
    <t>Kraków (miasto)</t>
  </si>
  <si>
    <t>krakowski</t>
  </si>
  <si>
    <t>limanowski</t>
  </si>
  <si>
    <t>miechowski</t>
  </si>
  <si>
    <t>myślenicki</t>
  </si>
  <si>
    <t>Nowy Sącz (miasto)</t>
  </si>
  <si>
    <t>nowosądecki</t>
  </si>
  <si>
    <t>nowotarski</t>
  </si>
  <si>
    <t>olkuski</t>
  </si>
  <si>
    <t>oświęcimski</t>
  </si>
  <si>
    <t>proszowicki</t>
  </si>
  <si>
    <t>suski</t>
  </si>
  <si>
    <t>Tarnów (miasto)</t>
  </si>
  <si>
    <t>tarnowski</t>
  </si>
  <si>
    <t>wadowicki</t>
  </si>
  <si>
    <t>wielicki</t>
  </si>
  <si>
    <t>tatrzański</t>
  </si>
  <si>
    <r>
      <t xml:space="preserve">Zgłoszenia zwolnień grupowych - W miesiącu sprawozdawczym - </t>
    </r>
    <r>
      <rPr>
        <b/>
        <sz val="10"/>
        <rFont val="Arial"/>
        <family val="2"/>
        <charset val="238"/>
      </rPr>
      <t>zakłady</t>
    </r>
    <r>
      <rPr>
        <sz val="10"/>
        <rFont val="Arial"/>
        <family val="2"/>
        <charset val="238"/>
      </rPr>
      <t xml:space="preserve"> - sektor publiczny i prywatny</t>
    </r>
  </si>
  <si>
    <r>
      <t xml:space="preserve">Zgłoszenia zwolnień grupowych - W miesiącu sprawozdawczym - </t>
    </r>
    <r>
      <rPr>
        <b/>
        <sz val="10"/>
        <rFont val="Arial"/>
        <family val="2"/>
        <charset val="238"/>
      </rPr>
      <t>osoby</t>
    </r>
    <r>
      <rPr>
        <sz val="10"/>
        <rFont val="Arial"/>
        <family val="2"/>
        <charset val="238"/>
      </rPr>
      <t xml:space="preserve"> - sektor publiczny i prywatny</t>
    </r>
  </si>
  <si>
    <r>
      <t xml:space="preserve">Zgłoszenia zwolnień grupowych - W końcu miesiąca sprawozdawczego - </t>
    </r>
    <r>
      <rPr>
        <b/>
        <sz val="10"/>
        <rFont val="Arial"/>
        <family val="2"/>
        <charset val="238"/>
      </rPr>
      <t>zakłady</t>
    </r>
    <r>
      <rPr>
        <sz val="10"/>
        <rFont val="Arial"/>
        <family val="2"/>
        <charset val="238"/>
      </rPr>
      <t xml:space="preserve"> - sektor publiczny i prywatny</t>
    </r>
  </si>
  <si>
    <r>
      <t xml:space="preserve">Zgłoszenia zwolnień grupowych - W końcu miesiąca sprawozdawczego - </t>
    </r>
    <r>
      <rPr>
        <b/>
        <sz val="10"/>
        <rFont val="Arial"/>
        <family val="2"/>
        <charset val="238"/>
      </rPr>
      <t>osoby</t>
    </r>
    <r>
      <rPr>
        <sz val="10"/>
        <rFont val="Arial"/>
        <family val="2"/>
        <charset val="238"/>
      </rPr>
      <t xml:space="preserve"> - sektor publiczny i prywatny</t>
    </r>
  </si>
  <si>
    <t>Zwolnienia grupowe - W miesiącu sprawozdawczym - zakłady - sektor publiczny i prywatny</t>
  </si>
  <si>
    <t>Zwolnienia grupowe - W miesiącu sprawozdawczym - osoby - sektor publiczny i prywatny</t>
  </si>
  <si>
    <t>Zwolnienia monitorowane - W miesiącu sprawozdawczym - zakłady - sektor publiczny i prywatny</t>
  </si>
  <si>
    <t>Zwolnienia monitorowane - W miesiącu sprawozdawczym - osoby - sektor publiczny i prywatny</t>
  </si>
  <si>
    <t>1206</t>
  </si>
  <si>
    <t>dla MAŁOPOLSKI</t>
  </si>
  <si>
    <t>T1</t>
  </si>
  <si>
    <t>III 2016</t>
  </si>
  <si>
    <t>IV 2016</t>
  </si>
  <si>
    <t>IV
2016</t>
  </si>
  <si>
    <t>III
2016</t>
  </si>
  <si>
    <t>V
2016</t>
  </si>
  <si>
    <t xml:space="preserve">      bocheński                                                       </t>
  </si>
  <si>
    <t xml:space="preserve">      krakowski                                                       </t>
  </si>
  <si>
    <t xml:space="preserve">      miechowski                                                      </t>
  </si>
  <si>
    <t xml:space="preserve">      myślenicki                                                      </t>
  </si>
  <si>
    <t xml:space="preserve">      proszowicki                                                     </t>
  </si>
  <si>
    <t xml:space="preserve">      wielicki                                                        </t>
  </si>
  <si>
    <t xml:space="preserve">      m. Kraków                                                       </t>
  </si>
  <si>
    <t xml:space="preserve">      gorlicki                                                        </t>
  </si>
  <si>
    <t xml:space="preserve">      limanowski                                                      </t>
  </si>
  <si>
    <t xml:space="preserve">      nowosądecki                                                     </t>
  </si>
  <si>
    <t xml:space="preserve">      m. Nowy Sącz                                                    </t>
  </si>
  <si>
    <t xml:space="preserve">      chrzanowski                                                     </t>
  </si>
  <si>
    <t xml:space="preserve">      olkuski                                                         </t>
  </si>
  <si>
    <t xml:space="preserve">      oświęcimski                                                     </t>
  </si>
  <si>
    <t xml:space="preserve">      wadowicki                                                       </t>
  </si>
  <si>
    <t xml:space="preserve">      brzeski                                                         </t>
  </si>
  <si>
    <t xml:space="preserve">      dąbrowski                                                       </t>
  </si>
  <si>
    <t xml:space="preserve">      tarnowski                                                       </t>
  </si>
  <si>
    <t xml:space="preserve">      m. Tarnów                                                       </t>
  </si>
  <si>
    <t xml:space="preserve">      nowotarski                                                      </t>
  </si>
  <si>
    <t xml:space="preserve">      suski                                                           </t>
  </si>
  <si>
    <t xml:space="preserve">      tatrzański                                                      </t>
  </si>
  <si>
    <t>V 2016</t>
  </si>
  <si>
    <t>VI 2016</t>
  </si>
  <si>
    <t>VI
2016</t>
  </si>
  <si>
    <t>VII 2016</t>
  </si>
  <si>
    <t>VII
2016</t>
  </si>
  <si>
    <t>Dane zaciagają się z zakładki "powiaty" - należy zmienić adres kolumny za każdym razem</t>
  </si>
  <si>
    <t>ZWOLNIENIA GRUPOWE</t>
  </si>
  <si>
    <t>PONIŻEJ SĄ TABELKI</t>
  </si>
  <si>
    <t>ll</t>
  </si>
  <si>
    <t>spadek/wzrost w odniesieniu do danego miesiaca zeszłego roku</t>
  </si>
  <si>
    <t>Stopa bezrobocia w poszczególnych województwach</t>
  </si>
  <si>
    <t>VIII 2016</t>
  </si>
  <si>
    <t>VIII
2016</t>
  </si>
  <si>
    <t>CTRL+W</t>
  </si>
  <si>
    <t>IX
2016</t>
  </si>
  <si>
    <t>IX 2016</t>
  </si>
  <si>
    <t>skorygowano 12.10.2016  dane z zakresu od grudnia 2015 do sierpia 2016</t>
  </si>
  <si>
    <t>X
2016</t>
  </si>
  <si>
    <t>X 2016</t>
  </si>
  <si>
    <t>XI 2016</t>
  </si>
  <si>
    <t>XI
2016</t>
  </si>
  <si>
    <t>XII 2016</t>
  </si>
  <si>
    <t>XII
2016</t>
  </si>
  <si>
    <t>Napływ osób bezrobotnych</t>
  </si>
  <si>
    <t>za 2016</t>
  </si>
  <si>
    <t>I
2017</t>
  </si>
  <si>
    <t>I 2017</t>
  </si>
  <si>
    <t>II
2017</t>
  </si>
  <si>
    <t>II 2017</t>
  </si>
  <si>
    <t xml:space="preserve">
III
2017</t>
  </si>
  <si>
    <t>III 2017</t>
  </si>
  <si>
    <t>IV 2017</t>
  </si>
  <si>
    <t xml:space="preserve">
IV
2017</t>
  </si>
  <si>
    <t>V 2017</t>
  </si>
  <si>
    <t>V 
2017</t>
  </si>
  <si>
    <t>VI 2017</t>
  </si>
  <si>
    <t>VI 
2017</t>
  </si>
  <si>
    <t>VII 
2017</t>
  </si>
  <si>
    <t>VII 2017</t>
  </si>
  <si>
    <t>VIII 2017</t>
  </si>
  <si>
    <t>VIII
2017</t>
  </si>
  <si>
    <t>Sub kopiowanie()</t>
  </si>
  <si>
    <t>'</t>
  </si>
  <si>
    <t>' kopiowanie Makro</t>
  </si>
  <si>
    <t>' kopiowanie szablonu dla powiatów</t>
  </si>
  <si>
    <t>' Klawisz skrótu: Ctrl+w</t>
  </si>
  <si>
    <t xml:space="preserve">    Sheets("arkusz techniczny").Select</t>
  </si>
  <si>
    <t xml:space="preserve">    Range("Q1:S29").Select</t>
  </si>
  <si>
    <t xml:space="preserve">    ActiveWindow.SmallScroll Down:=-36</t>
  </si>
  <si>
    <t xml:space="preserve">    Selection.Copy</t>
  </si>
  <si>
    <t xml:space="preserve">    Sheets("powiaty").Select</t>
  </si>
  <si>
    <t>End Sub</t>
  </si>
  <si>
    <t>Sub zaznaczenieDoUkrycia()</t>
  </si>
  <si>
    <t>' zaznaczenieDoUkrycia Makro</t>
  </si>
  <si>
    <t xml:space="preserve">    ActiveWindow.SmallScroll Down:=6</t>
  </si>
  <si>
    <t xml:space="preserve">    Rows("24:31").Select</t>
  </si>
  <si>
    <t xml:space="preserve">    Range("C24").Activate</t>
  </si>
  <si>
    <t xml:space="preserve">    ActiveWindow.SmallScroll Down:=33</t>
  </si>
  <si>
    <t xml:space="preserve">    Rows("53:60").Select</t>
  </si>
  <si>
    <t xml:space="preserve">    Range("C53").Activate</t>
  </si>
  <si>
    <t xml:space="preserve">    ActiveWindow.SmallScroll Down:=36</t>
  </si>
  <si>
    <t xml:space="preserve">    Rows("82:89").Select</t>
  </si>
  <si>
    <t xml:space="preserve">    Range("C82").Activate</t>
  </si>
  <si>
    <t xml:space="preserve">    ActiveWindow.SmallScroll Down:=-27</t>
  </si>
  <si>
    <t xml:space="preserve">    ActiveWindow.ScrollRow = 48</t>
  </si>
  <si>
    <t xml:space="preserve">    ActiveWindow.ScrollRow = 47</t>
  </si>
  <si>
    <t xml:space="preserve">    ActiveWindow.ScrollRow = 46</t>
  </si>
  <si>
    <t xml:space="preserve">    ActiveWindow.ScrollRow = 44</t>
  </si>
  <si>
    <t xml:space="preserve">    ActiveWindow.ScrollRow = 42</t>
  </si>
  <si>
    <t xml:space="preserve">    ActiveWindow.ScrollRow = 41</t>
  </si>
  <si>
    <t xml:space="preserve">    ActiveWindow.ScrollRow = 38</t>
  </si>
  <si>
    <t xml:space="preserve">    ActiveWindow.ScrollRow = 36</t>
  </si>
  <si>
    <t xml:space="preserve">    ActiveWindow.ScrollRow = 34</t>
  </si>
  <si>
    <t xml:space="preserve">    ActiveWindow.ScrollRow = 31</t>
  </si>
  <si>
    <t xml:space="preserve">    ActiveWindow.ScrollRow = 27</t>
  </si>
  <si>
    <t xml:space="preserve">    ActiveWindow.ScrollRow = 26</t>
  </si>
  <si>
    <t xml:space="preserve">    ActiveWindow.ScrollRow = 22</t>
  </si>
  <si>
    <t xml:space="preserve">    ActiveWindow.ScrollRow = 19</t>
  </si>
  <si>
    <t xml:space="preserve">    ActiveWindow.ScrollRow = 16</t>
  </si>
  <si>
    <t xml:space="preserve">    ActiveWindow.ScrollRow = 13</t>
  </si>
  <si>
    <t xml:space="preserve">    ActiveWindow.ScrollRow = 11</t>
  </si>
  <si>
    <t xml:space="preserve">    ActiveWindow.ScrollRow = 7</t>
  </si>
  <si>
    <t xml:space="preserve">    ActiveWindow.ScrollRow = 2</t>
  </si>
  <si>
    <t xml:space="preserve">    ActiveWindow.ScrollRow = 1</t>
  </si>
  <si>
    <t xml:space="preserve">    ActiveWindow.SmallScroll Down:=9</t>
  </si>
  <si>
    <t xml:space="preserve">    ActiveWindow.SmallScroll Down:=30</t>
  </si>
  <si>
    <t xml:space="preserve">    Range("24:31,53:60").Select</t>
  </si>
  <si>
    <t xml:space="preserve">    ActiveWindow.SmallScroll Down:=27</t>
  </si>
  <si>
    <t xml:space="preserve">    Range("24:31,53:60,82:89").Select</t>
  </si>
  <si>
    <t xml:space="preserve">    ActiveWindow.Zoom = 115</t>
  </si>
  <si>
    <t xml:space="preserve">    ActiveWindow.Zoom = 145</t>
  </si>
  <si>
    <t xml:space="preserve">    ActiveWindow.Zoom = 160</t>
  </si>
  <si>
    <t xml:space="preserve">    ActiveWindow.Zoom = 175</t>
  </si>
  <si>
    <t xml:space="preserve">    ActiveWindow.Zoom = 130</t>
  </si>
  <si>
    <t xml:space="preserve">    ActiveWindow.Zoom = 100</t>
  </si>
  <si>
    <t xml:space="preserve">    ActiveWindow.Zoom = 85</t>
  </si>
  <si>
    <t xml:space="preserve">    ActiveWindow.SmallScroll Down:=75</t>
  </si>
  <si>
    <t xml:space="preserve">    Range("24:31,53:60,82:89,111:118").Select</t>
  </si>
  <si>
    <t xml:space="preserve">    Range("C111").Activate</t>
  </si>
  <si>
    <t xml:space="preserve">    Range("24:31,53:60,82:89,111:118,140:147").Select</t>
  </si>
  <si>
    <t xml:space="preserve">    Range("C140").Activate</t>
  </si>
  <si>
    <t xml:space="preserve">    Range("24:31,53:60,82:89,111:118,140:147,169:176").Select</t>
  </si>
  <si>
    <t xml:space="preserve">    Range("C169").Activate</t>
  </si>
  <si>
    <t xml:space="preserve">    Range("24:31,53:60,82:89,111:118,140:147,169:176,198:205").Select</t>
  </si>
  <si>
    <t xml:space="preserve">    Range("C198").Activate</t>
  </si>
  <si>
    <t xml:space="preserve">    Range("24:31,53:60,82:89,111:118,140:147,169:176,198:205,227:234").Select</t>
  </si>
  <si>
    <t xml:space="preserve">    Range("C227").Activate</t>
  </si>
  <si>
    <t xml:space="preserve">    Range("24:31,53:60,82:89,111:118,140:147,169:176,198:205,227:234,256:263"). _</t>
  </si>
  <si>
    <t xml:space="preserve">        Select</t>
  </si>
  <si>
    <t xml:space="preserve">    Range("C256").Activate</t>
  </si>
  <si>
    <t xml:space="preserve">    ActiveWindow.SmallScroll Down:=24</t>
  </si>
  <si>
    <t xml:space="preserve">    Range( _</t>
  </si>
  <si>
    <t xml:space="preserve">        "24:31,53:60,82:89,111:118,140:147,169:176,198:205,227:234,256:263,285:292"). _</t>
  </si>
  <si>
    <t xml:space="preserve">    Range("C285").Activate</t>
  </si>
  <si>
    <t xml:space="preserve">    ActiveWindow.SmallScroll Down:=63</t>
  </si>
  <si>
    <t xml:space="preserve">        "24:31,53:60,82:89,111:118,140:147,169:176,198:205,227:234,256:263,285:292,335:342" _</t>
  </si>
  <si>
    <t xml:space="preserve">        ).Select</t>
  </si>
  <si>
    <t xml:space="preserve">    Range("C335").Activate</t>
  </si>
  <si>
    <t xml:space="preserve">        "24:31,53:60,82:89,111:118,140:147,169:176,198:205,227:234,256:263,285:292,335:342,364:371" _</t>
  </si>
  <si>
    <t xml:space="preserve">    Range("C364").Activate</t>
  </si>
  <si>
    <t xml:space="preserve">        "24:31,53:60,82:89,111:118,140:147,169:176,198:205,227:234,256:263,285:292,335:342,364:371,393:400" _</t>
  </si>
  <si>
    <t xml:space="preserve">    Range("C393").Activate</t>
  </si>
  <si>
    <t xml:space="preserve">        "24:31,53:60,82:89,111:118,140:147,169:176,198:205,227:234,256:263,285:292,335:342,364:371,393:400,422:429" _</t>
  </si>
  <si>
    <t xml:space="preserve">    Range("C422").Activate</t>
  </si>
  <si>
    <t xml:space="preserve">        "24:31,53:60,82:89,111:118,140:147,169:176,198:205,227:234,256:263,285:292,335:342,364:371,393:400,422:429,451:458" _</t>
  </si>
  <si>
    <t xml:space="preserve">    Range("C451").Activate</t>
  </si>
  <si>
    <t xml:space="preserve">        "24:31,53:60,82:89,111:118,140:147,169:176,198:205,227:234,256:263,285:292,335:342,364:371,393:400,422:429,451:458,480:487" _</t>
  </si>
  <si>
    <t xml:space="preserve">    Range("C480").Activate</t>
  </si>
  <si>
    <t xml:space="preserve">        "24:31,53:60,82:89,111:118,140:147,169:176,198:205,227:234,256:263,285:292,335:342,364:371,393:400,422:429,451:458,480:487,509:516" _</t>
  </si>
  <si>
    <t xml:space="preserve">    Range("C509").Activate</t>
  </si>
  <si>
    <t xml:space="preserve">    ActiveWindow.SmallScroll Down:=54</t>
  </si>
  <si>
    <t xml:space="preserve">        "24:31,53:60,82:89,111:118,140:147,169:176,198:205,227:234,256:263,285:292,335:342,364:371,393:400,422:429,451:458,480:487,509:516,559:566" _</t>
  </si>
  <si>
    <t xml:space="preserve">    Range("C559").Activate</t>
  </si>
  <si>
    <t xml:space="preserve">    ActiveWindow.SmallScroll Down:=21</t>
  </si>
  <si>
    <t xml:space="preserve">        "24:31,53:60,82:89,111:118,140:147,169:176,198:205,227:234,256:263,285:292,335:342,364:371,393:400,422:429,451:458,480:487,509:516,559:566,588:595" _</t>
  </si>
  <si>
    <t xml:space="preserve">    Range("C588").Activate</t>
  </si>
  <si>
    <t xml:space="preserve">        "24:31,53:60,82:89,111:118,140:147,169:176,198:205,227:234,256:263,285:292,335:342,364:371,393:400,422:429,451:458,480:487,509:516,559:566,588:595,617:624" _</t>
  </si>
  <si>
    <t xml:space="preserve">    Range("C617").Activate</t>
  </si>
  <si>
    <t xml:space="preserve">        "24:31,53:60,82:89,111:118,140:147,169:176,198:205,227:234,256:263,285:292,335:342,364:371,393:400,422:429,451:458,480:487,509:516,559:566,588:595,617:624,646:653" _</t>
  </si>
  <si>
    <t xml:space="preserve">    Range("C646").Activate</t>
  </si>
  <si>
    <t xml:space="preserve">        "24:31,53:60,82:89,111:118,140:147,169:176,198:205,227:234,256:263,285:292,335:342,364:371,393:400,422:429,451:458,480:487,509:516,559:566,588:595,617:624,646:653,675:682" _</t>
  </si>
  <si>
    <t xml:space="preserve">    Range("C675").Activate</t>
  </si>
  <si>
    <t xml:space="preserve">    ActiveWindow.ScrollRow = 657</t>
  </si>
  <si>
    <t xml:space="preserve">    ActiveWindow.ScrollRow = 652</t>
  </si>
  <si>
    <t xml:space="preserve">    ActiveWindow.ScrollRow = 642</t>
  </si>
  <si>
    <t xml:space="preserve">    ActiveWindow.ScrollRow = 629</t>
  </si>
  <si>
    <t xml:space="preserve">    ActiveWindow.ScrollRow = 617</t>
  </si>
  <si>
    <t xml:space="preserve">    ActiveWindow.ScrollRow = 554</t>
  </si>
  <si>
    <t xml:space="preserve">    ActiveWindow.ScrollRow = 529</t>
  </si>
  <si>
    <t xml:space="preserve">    ActiveWindow.ScrollRow = 399</t>
  </si>
  <si>
    <t xml:space="preserve">    ActiveWindow.ScrollRow = 374</t>
  </si>
  <si>
    <t xml:space="preserve">    ActiveWindow.ScrollRow = 249</t>
  </si>
  <si>
    <t xml:space="preserve">    ActiveWindow.ScrollRow = 234</t>
  </si>
  <si>
    <t xml:space="preserve">    ActiveWindow.ScrollRow = 175</t>
  </si>
  <si>
    <t xml:space="preserve">    ActiveWindow.ScrollRow = 152</t>
  </si>
  <si>
    <t xml:space="preserve">    ActiveWindow.ScrollRow = 121</t>
  </si>
  <si>
    <t xml:space="preserve">    ActiveWindow.ScrollRow = 108</t>
  </si>
  <si>
    <t xml:space="preserve">    ActiveWindow.ScrollRow = 97</t>
  </si>
  <si>
    <t xml:space="preserve">    ActiveWindow.ScrollRow = 93</t>
  </si>
  <si>
    <t xml:space="preserve">    ActiveWindow.ScrollRow = 87</t>
  </si>
  <si>
    <t xml:space="preserve">    ActiveWindow.ScrollRow = 84</t>
  </si>
  <si>
    <t xml:space="preserve">    ActiveWindow.ScrollRow = 78</t>
  </si>
  <si>
    <t xml:space="preserve">    ActiveWindow.ScrollRow = 73</t>
  </si>
  <si>
    <t xml:space="preserve">    ActiveWindow.ScrollRow = 71</t>
  </si>
  <si>
    <t xml:space="preserve">    ActiveWindow.ScrollRow = 67</t>
  </si>
  <si>
    <t xml:space="preserve">    ActiveWindow.ScrollRow = 63</t>
  </si>
  <si>
    <t xml:space="preserve">    ActiveWindow.ScrollRow = 59</t>
  </si>
  <si>
    <t xml:space="preserve">    ActiveWindow.ScrollRow = 56</t>
  </si>
  <si>
    <t xml:space="preserve">    ActiveWindow.ScrollRow = 52</t>
  </si>
  <si>
    <t xml:space="preserve">    ActiveWindow.ScrollRow = 32</t>
  </si>
  <si>
    <t xml:space="preserve">    ActiveWindow.ScrollRow = 29</t>
  </si>
  <si>
    <t xml:space="preserve">    ActiveWindow.ScrollRow = 28</t>
  </si>
  <si>
    <t xml:space="preserve">    ActiveWindow.ScrollRow = 24</t>
  </si>
  <si>
    <t xml:space="preserve">    ActiveWindow.ScrollRow = 23</t>
  </si>
  <si>
    <t xml:space="preserve">    ActiveWindow.ScrollRow = 21</t>
  </si>
  <si>
    <t xml:space="preserve">    ActiveWindow.ScrollRow = 18</t>
  </si>
  <si>
    <t xml:space="preserve">    ActiveWindow.ScrollRow = 17</t>
  </si>
  <si>
    <t xml:space="preserve">    ActiveWindow.ScrollRow = 14</t>
  </si>
  <si>
    <t xml:space="preserve">    ActiveWindow.ScrollRow = 12</t>
  </si>
  <si>
    <t xml:space="preserve">    ActiveWindow.ScrollRow = 9</t>
  </si>
  <si>
    <t xml:space="preserve">    ActiveWindow.ScrollRow = 6</t>
  </si>
  <si>
    <t xml:space="preserve">    ActiveWindow.ScrollRow = 3</t>
  </si>
  <si>
    <t>IX
2017</t>
  </si>
  <si>
    <t>IX 2017</t>
  </si>
  <si>
    <t>X
2017</t>
  </si>
  <si>
    <t>PAŹ</t>
  </si>
  <si>
    <t>woj. małopolskie</t>
  </si>
  <si>
    <t>X 2017</t>
  </si>
  <si>
    <t>XI
2017</t>
  </si>
  <si>
    <t>XI 2017</t>
  </si>
  <si>
    <t>XII 2017</t>
  </si>
  <si>
    <t>XII
2017</t>
  </si>
  <si>
    <t>I 2018</t>
  </si>
  <si>
    <t>I 
2018</t>
  </si>
  <si>
    <t>II 2018</t>
  </si>
  <si>
    <t>II 
2018</t>
  </si>
  <si>
    <t>LUT</t>
  </si>
  <si>
    <t>III 2018</t>
  </si>
  <si>
    <t>III
2018</t>
  </si>
  <si>
    <t>wartośći stopy z kolumny AE wkleić do zestawienia stopa na powiaty</t>
  </si>
  <si>
    <t>IV
2018</t>
  </si>
  <si>
    <t>IV 2018</t>
  </si>
  <si>
    <t>KWI</t>
  </si>
  <si>
    <t>V 2018</t>
  </si>
  <si>
    <t>V
2018</t>
  </si>
  <si>
    <t>liczBB bezrobotnych</t>
  </si>
  <si>
    <t>LICZBB BEZROBOTNYCH OGÓŁEM</t>
  </si>
  <si>
    <t xml:space="preserve">Dane zaciagają się z zakładki "powiaty" </t>
  </si>
  <si>
    <t>VI 2018</t>
  </si>
  <si>
    <t>VI
 2018</t>
  </si>
  <si>
    <t>CZE</t>
  </si>
  <si>
    <t>Liczba osób bezrobotnych</t>
  </si>
  <si>
    <t>Liczba kobiet bezrobotnych</t>
  </si>
  <si>
    <t>Liczba zgłoszonych  miejsc pracy</t>
  </si>
  <si>
    <t>VII 2018</t>
  </si>
  <si>
    <t>VII
2018</t>
  </si>
  <si>
    <t>VIII 2018</t>
  </si>
  <si>
    <t>VIII
2018</t>
  </si>
  <si>
    <t>IX 2018</t>
  </si>
  <si>
    <t>WRZ</t>
  </si>
  <si>
    <t>IX
2018</t>
  </si>
  <si>
    <t>X 2018</t>
  </si>
  <si>
    <t>X
2018</t>
  </si>
  <si>
    <t>XI 2018</t>
  </si>
  <si>
    <t>LIS</t>
  </si>
  <si>
    <t>XI
2018</t>
  </si>
  <si>
    <t>wartość</t>
  </si>
  <si>
    <t>XII
2018</t>
  </si>
  <si>
    <t>XII 2018</t>
  </si>
  <si>
    <t>zwolnienia</t>
  </si>
  <si>
    <t>monitorowane</t>
  </si>
  <si>
    <t>zgłoszenia</t>
  </si>
  <si>
    <t>na koniec miesiąca</t>
  </si>
  <si>
    <t>I 2019</t>
  </si>
  <si>
    <t>I
2019</t>
  </si>
  <si>
    <t>II
2019</t>
  </si>
  <si>
    <t>II 2019</t>
  </si>
  <si>
    <t>III 2019</t>
  </si>
  <si>
    <t>III
2019</t>
  </si>
  <si>
    <t>województwo</t>
  </si>
  <si>
    <t>za  miesiac</t>
  </si>
  <si>
    <t>Dane do mapy na stronę www</t>
  </si>
  <si>
    <t>IV 2019</t>
  </si>
  <si>
    <t>IV
2019</t>
  </si>
  <si>
    <t>V 2019</t>
  </si>
  <si>
    <t>V 
2019</t>
  </si>
  <si>
    <t>tu wkleić (AB2) z raportu GUS</t>
  </si>
  <si>
    <t>VI 2019</t>
  </si>
  <si>
    <t>VI
2019</t>
  </si>
  <si>
    <t>VII 2019</t>
  </si>
  <si>
    <t>VII 
2019</t>
  </si>
  <si>
    <t>VIII 2019</t>
  </si>
  <si>
    <t>VIII 
2019</t>
  </si>
  <si>
    <t>IX 2019</t>
  </si>
  <si>
    <t>IX
2019</t>
  </si>
  <si>
    <t>X 2019</t>
  </si>
  <si>
    <t>X
2019</t>
  </si>
  <si>
    <t>XI 2019</t>
  </si>
  <si>
    <t>XI 
2019</t>
  </si>
  <si>
    <t xml:space="preserve">LIS </t>
  </si>
  <si>
    <t>XII 2019</t>
  </si>
  <si>
    <t>XII
2019</t>
  </si>
  <si>
    <t>I 2020</t>
  </si>
  <si>
    <t>I 
2020</t>
  </si>
  <si>
    <t>II 2020</t>
  </si>
  <si>
    <t>II
2020</t>
  </si>
  <si>
    <t xml:space="preserve">III 2020 </t>
  </si>
  <si>
    <t>III
2020</t>
  </si>
  <si>
    <t>IV
2020</t>
  </si>
  <si>
    <t>IV 2020</t>
  </si>
  <si>
    <t>V
2020</t>
  </si>
  <si>
    <t>V 2020</t>
  </si>
  <si>
    <t>VI 2020</t>
  </si>
  <si>
    <t>VI
2020</t>
  </si>
  <si>
    <t>VII
2020</t>
  </si>
  <si>
    <t>VII 2020</t>
  </si>
  <si>
    <t>VIII
2020</t>
  </si>
  <si>
    <t>IX
2020</t>
  </si>
  <si>
    <t>VIII 2020</t>
  </si>
  <si>
    <t>IX 2020</t>
  </si>
  <si>
    <t>X
2020</t>
  </si>
  <si>
    <t>X 2020</t>
  </si>
  <si>
    <t>XI 2020</t>
  </si>
  <si>
    <t>XI
2020</t>
  </si>
  <si>
    <t>Napływ osób bezrocetnych</t>
  </si>
  <si>
    <t>Liczba zgłoszonych wolnych miejsc pracy</t>
  </si>
  <si>
    <t>XII 2020</t>
  </si>
  <si>
    <t>XII
2020</t>
  </si>
  <si>
    <t>I
2021</t>
  </si>
  <si>
    <t>I 2021</t>
  </si>
  <si>
    <t>Kolumna1</t>
  </si>
  <si>
    <t>Kolumna2</t>
  </si>
  <si>
    <t>Kolumna3</t>
  </si>
  <si>
    <r>
      <t xml:space="preserve">Zgłoszenia zwolnień grupowych - W miesiącu sprawozdawczym - </t>
    </r>
    <r>
      <rPr>
        <b/>
        <sz val="16"/>
        <rFont val="Arial"/>
        <family val="2"/>
        <charset val="238"/>
      </rPr>
      <t>zakłady</t>
    </r>
    <r>
      <rPr>
        <sz val="16"/>
        <rFont val="Arial"/>
        <family val="2"/>
        <charset val="238"/>
      </rPr>
      <t xml:space="preserve"> - sektor publiczny i prywatny</t>
    </r>
  </si>
  <si>
    <r>
      <t xml:space="preserve">Zgłoszenia zwolnień grupowych - W miesiącu sprawozdawczym - </t>
    </r>
    <r>
      <rPr>
        <b/>
        <sz val="16"/>
        <rFont val="Arial"/>
        <family val="2"/>
        <charset val="238"/>
      </rPr>
      <t>osoby</t>
    </r>
    <r>
      <rPr>
        <sz val="16"/>
        <rFont val="Arial"/>
        <family val="2"/>
        <charset val="238"/>
      </rPr>
      <t xml:space="preserve"> - sektor publiczny i prywatny</t>
    </r>
  </si>
  <si>
    <r>
      <t xml:space="preserve">Zgłoszenia zwolnień grupowych - W końcu miesiąca sprawozdawczego - </t>
    </r>
    <r>
      <rPr>
        <b/>
        <sz val="16"/>
        <rFont val="Arial"/>
        <family val="2"/>
        <charset val="238"/>
      </rPr>
      <t>zakłady</t>
    </r>
    <r>
      <rPr>
        <sz val="16"/>
        <rFont val="Arial"/>
        <family val="2"/>
        <charset val="238"/>
      </rPr>
      <t xml:space="preserve"> - sektor publiczny i prywatny</t>
    </r>
  </si>
  <si>
    <r>
      <t xml:space="preserve">Zgłoszenia zwolnień grupowych - W końcu miesiąca sprawozdawczego - </t>
    </r>
    <r>
      <rPr>
        <b/>
        <sz val="16"/>
        <rFont val="Arial"/>
        <family val="2"/>
        <charset val="238"/>
      </rPr>
      <t>osoby</t>
    </r>
    <r>
      <rPr>
        <sz val="16"/>
        <rFont val="Arial"/>
        <family val="2"/>
        <charset val="238"/>
      </rPr>
      <t xml:space="preserve"> - sektor publiczny i prywatny</t>
    </r>
  </si>
  <si>
    <t>2014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</si>
  <si>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</si>
  <si>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</si>
  <si>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</si>
  <si>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</si>
  <si>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</si>
  <si>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</si>
  <si>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</si>
  <si>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</si>
  <si>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2015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</si>
  <si>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</si>
  <si>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</si>
  <si>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</si>
  <si>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</si>
  <si>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</si>
  <si>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</si>
  <si>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</si>
  <si>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</si>
  <si>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</si>
  <si>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</si>
  <si>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</si>
  <si>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2016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</si>
  <si>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</si>
  <si>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</si>
  <si>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</si>
  <si>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</si>
  <si>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</si>
  <si>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</si>
  <si>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</si>
  <si>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</si>
  <si>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</si>
  <si>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</si>
  <si>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</si>
  <si>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2017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</si>
  <si>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</si>
  <si>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</si>
  <si>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</si>
  <si>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</si>
  <si>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</si>
  <si>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</si>
  <si>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</si>
  <si>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</si>
  <si>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</si>
  <si>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</si>
  <si>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</si>
  <si>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2018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</si>
  <si>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</si>
  <si>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</si>
  <si>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</si>
  <si>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</si>
  <si>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</si>
  <si>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</si>
  <si>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</si>
  <si>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</si>
  <si>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</si>
  <si>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</si>
  <si>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</si>
  <si>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2019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</si>
  <si>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</si>
  <si>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</si>
  <si>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</si>
  <si>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</si>
  <si>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</si>
  <si>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</si>
  <si>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</si>
  <si>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</si>
  <si>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</si>
  <si>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</si>
  <si>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</si>
  <si>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2020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</si>
  <si>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</si>
  <si>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</si>
  <si>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</si>
  <si>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</si>
  <si>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</si>
  <si>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</si>
  <si>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</si>
  <si>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</si>
  <si>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</si>
  <si>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</si>
  <si>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</si>
  <si>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2021</t>
  </si>
  <si>
    <t>Kolumna78</t>
  </si>
  <si>
    <t>Kolumna79</t>
  </si>
  <si>
    <t>Kolumna80</t>
  </si>
  <si>
    <t>Kolumna81</t>
  </si>
  <si>
    <t>Kolumna82</t>
  </si>
  <si>
    <t>Kolumna83</t>
  </si>
  <si>
    <r>
      <t xml:space="preserve">Stopa bezrobocia w poszczególnych województwach w </t>
    </r>
    <r>
      <rPr>
        <b/>
        <u/>
        <sz val="16"/>
        <rFont val="Arial"/>
        <family val="2"/>
        <charset val="238"/>
      </rPr>
      <t>2015 r</t>
    </r>
    <r>
      <rPr>
        <b/>
        <sz val="16"/>
        <rFont val="Arial"/>
        <family val="2"/>
        <charset val="238"/>
      </rPr>
      <t xml:space="preserve">. ( w % )        </t>
    </r>
    <r>
      <rPr>
        <b/>
        <u/>
        <sz val="16"/>
        <rFont val="Arial"/>
        <family val="2"/>
        <charset val="238"/>
      </rPr>
      <t>Dane GUS</t>
    </r>
  </si>
  <si>
    <r>
      <t xml:space="preserve">Stopa bezrobocia dla Małopolski wyniosła  na koniec  </t>
    </r>
    <r>
      <rPr>
        <b/>
        <u/>
        <sz val="16"/>
        <rFont val="Arial"/>
        <family val="2"/>
        <charset val="238"/>
      </rPr>
      <t>grudnia 2014 r.</t>
    </r>
    <r>
      <rPr>
        <b/>
        <sz val="16"/>
        <rFont val="Arial"/>
        <family val="2"/>
        <charset val="238"/>
      </rPr>
      <t xml:space="preserve">  9,7 %</t>
    </r>
  </si>
  <si>
    <r>
      <t xml:space="preserve">Stopa bezrobocia w poszczególnych województwach w </t>
    </r>
    <r>
      <rPr>
        <b/>
        <u/>
        <sz val="16"/>
        <rFont val="Arial"/>
        <family val="2"/>
        <charset val="238"/>
      </rPr>
      <t>2014 r</t>
    </r>
    <r>
      <rPr>
        <b/>
        <sz val="16"/>
        <rFont val="Arial"/>
        <family val="2"/>
        <charset val="238"/>
      </rPr>
      <t xml:space="preserve">. ( w % )        </t>
    </r>
    <r>
      <rPr>
        <b/>
        <u/>
        <sz val="16"/>
        <rFont val="Arial"/>
        <family val="2"/>
        <charset val="238"/>
      </rPr>
      <t>Dane GUS</t>
    </r>
  </si>
  <si>
    <r>
      <t xml:space="preserve">Stopa bezrobocia dla Małopolski wyniosła  na koniec </t>
    </r>
    <r>
      <rPr>
        <b/>
        <u/>
        <sz val="16"/>
        <rFont val="Arial"/>
        <family val="2"/>
        <charset val="238"/>
      </rPr>
      <t>grudnia</t>
    </r>
    <r>
      <rPr>
        <b/>
        <sz val="16"/>
        <rFont val="Arial"/>
        <family val="2"/>
        <charset val="238"/>
      </rPr>
      <t xml:space="preserve"> 2013 r. 11,5 %</t>
    </r>
  </si>
  <si>
    <r>
      <t xml:space="preserve">Stopa bezrobocia w poszczególnych województwach w </t>
    </r>
    <r>
      <rPr>
        <b/>
        <u/>
        <sz val="16"/>
        <rFont val="Arial"/>
        <family val="2"/>
        <charset val="238"/>
      </rPr>
      <t>2013 r</t>
    </r>
    <r>
      <rPr>
        <b/>
        <sz val="16"/>
        <rFont val="Arial"/>
        <family val="2"/>
        <charset val="238"/>
      </rPr>
      <t xml:space="preserve">. ( w % )        </t>
    </r>
    <r>
      <rPr>
        <b/>
        <u/>
        <sz val="16"/>
        <rFont val="Arial"/>
        <family val="2"/>
        <charset val="238"/>
      </rPr>
      <t>Dane GUS</t>
    </r>
  </si>
  <si>
    <r>
      <t xml:space="preserve">Stopa bezrobocia w poszczególnych województwach w </t>
    </r>
    <r>
      <rPr>
        <b/>
        <u/>
        <sz val="16"/>
        <rFont val="Arial"/>
        <family val="2"/>
        <charset val="238"/>
      </rPr>
      <t>2012 r</t>
    </r>
    <r>
      <rPr>
        <b/>
        <sz val="16"/>
        <rFont val="Arial"/>
        <family val="2"/>
        <charset val="238"/>
      </rPr>
      <t xml:space="preserve">. ( w % )        </t>
    </r>
    <r>
      <rPr>
        <b/>
        <u/>
        <sz val="16"/>
        <rFont val="Arial"/>
        <family val="2"/>
        <charset val="238"/>
      </rPr>
      <t>Dane GUS</t>
    </r>
  </si>
  <si>
    <r>
      <t xml:space="preserve">Stopa bezrobocia w poszczególnych województwach w </t>
    </r>
    <r>
      <rPr>
        <b/>
        <u/>
        <sz val="16"/>
        <rFont val="Arial"/>
        <family val="2"/>
        <charset val="238"/>
      </rPr>
      <t>2011 r</t>
    </r>
    <r>
      <rPr>
        <b/>
        <sz val="16"/>
        <rFont val="Arial"/>
        <family val="2"/>
        <charset val="238"/>
      </rPr>
      <t xml:space="preserve">. ( w % )        </t>
    </r>
    <r>
      <rPr>
        <b/>
        <u/>
        <sz val="16"/>
        <rFont val="Arial"/>
        <family val="2"/>
        <charset val="238"/>
      </rPr>
      <t>Dane GUS</t>
    </r>
  </si>
  <si>
    <t>Stopa bezrobocia w poszczególnych województwach w 2010 r. ( w % )        Dane GUS</t>
  </si>
  <si>
    <t xml:space="preserve">Stopa bezrobocia w poszczególnych województwach w 2009 r. ( w % )        </t>
  </si>
  <si>
    <t>Stopa bezrobocia w poszczególnych województwach w 2008 r. ( w % )</t>
  </si>
  <si>
    <t>Stopa bezrobocia w poszczególnych województwach w 2007 r. ( w % )</t>
  </si>
  <si>
    <t>Stopa bezrobocia w poszczególnych województwach w 2006 r. ( w % )</t>
  </si>
  <si>
    <t>8,8</t>
  </si>
  <si>
    <t xml:space="preserve">II 2021 </t>
  </si>
  <si>
    <t>II 
2021</t>
  </si>
  <si>
    <t>Kolumna84</t>
  </si>
  <si>
    <t>Liczba osób bezrocetnyDR</t>
  </si>
  <si>
    <t>Liczba kobiet bezrocetnyDR</t>
  </si>
  <si>
    <t>zaznacz kolumny od A DR I i przez funkcję ctrl H zastąp litery oDRowiadające za dany miesiac (np. CA, które sa za lipiec zastąp na te, które sa za sierpień)</t>
  </si>
  <si>
    <t>DRne DR mapy</t>
  </si>
  <si>
    <t>bezrobotni w wieku od 50 r.ż</t>
  </si>
  <si>
    <t>III 2021</t>
  </si>
  <si>
    <t>Kolumna85</t>
  </si>
  <si>
    <t>III
2021</t>
  </si>
  <si>
    <t xml:space="preserve">11. MIASTO NOWY SĄCZ </t>
  </si>
  <si>
    <t xml:space="preserve">11.POWIAT NOWOSĄDECKI </t>
  </si>
  <si>
    <t xml:space="preserve">17. MIASTO TARNÓW </t>
  </si>
  <si>
    <t xml:space="preserve">17.POWIAT TARNOWSKI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</si>
</sst>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_ ;\-#,##0\ "/>
    <numFmt numFmtId="166" formatCode="0.0"/>
    <numFmt numFmtId="167" formatCode="_(* #,##0.0_);_(* \(#,##0.0\);_(* &quot;-&quot;??_);_(@_)"/>
    <numFmt numFmtId="168" formatCode="_(* #,##0.00_);_(* \(#,##0.00\);_(* &quot;-&quot;??_);_(@_)"/>
    <numFmt numFmtId="169" formatCode="#,##0.0"/>
    <numFmt numFmtId="170" formatCode="0.0%"/>
    <numFmt numFmtId="171" formatCode="_(* #,##0_);_(* \(#,##0\);_(* &quot;-&quot;??_);_(@_)"/>
  </numFmts>
  <fonts count="1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14"/>
      <name val="Arial CE"/>
      <charset val="238"/>
    </font>
    <font>
      <b/>
      <sz val="11"/>
      <name val="Times New Roman CE"/>
      <charset val="238"/>
    </font>
    <font>
      <b/>
      <i/>
      <sz val="8"/>
      <name val="Arial CE"/>
      <family val="2"/>
      <charset val="238"/>
    </font>
    <font>
      <sz val="10"/>
      <name val="Times New Roman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b/>
      <i/>
      <sz val="14"/>
      <name val="Times New Roman CE"/>
      <family val="1"/>
      <charset val="238"/>
    </font>
    <font>
      <i/>
      <sz val="14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sz val="10"/>
      <name val="Garamond"/>
      <family val="1"/>
      <charset val="238"/>
    </font>
    <font>
      <b/>
      <sz val="11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18"/>
      <name val="Arial CE"/>
      <family val="2"/>
      <charset val="238"/>
    </font>
    <font>
      <sz val="10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i/>
      <sz val="12"/>
      <name val="Arial CE"/>
      <charset val="238"/>
    </font>
    <font>
      <b/>
      <i/>
      <sz val="12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3"/>
      <name val="Times New Roman CE"/>
      <charset val="238"/>
    </font>
    <font>
      <sz val="13"/>
      <name val="Times New Roman CE"/>
      <charset val="238"/>
    </font>
    <font>
      <b/>
      <i/>
      <sz val="12"/>
      <name val="Arial CE"/>
      <family val="2"/>
      <charset val="238"/>
    </font>
    <font>
      <b/>
      <sz val="18"/>
      <name val="Times New Roman CE"/>
      <charset val="238"/>
    </font>
    <font>
      <sz val="18"/>
      <name val="Times New Roman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b/>
      <u/>
      <sz val="12"/>
      <name val="Times New Roman CE"/>
      <family val="1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 CE"/>
      <charset val="238"/>
    </font>
    <font>
      <i/>
      <sz val="10"/>
      <color indexed="55"/>
      <name val="Times New Roman CE"/>
      <charset val="238"/>
    </font>
    <font>
      <sz val="10"/>
      <color indexed="23"/>
      <name val="Arial"/>
      <family val="2"/>
      <charset val="238"/>
    </font>
    <font>
      <sz val="11"/>
      <color indexed="23"/>
      <name val="Arial CE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9"/>
      <name val="Times New Roman CE"/>
      <family val="1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i/>
      <sz val="9"/>
      <name val="Arial CE"/>
      <charset val="238"/>
    </font>
    <font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9"/>
      <name val="Arial CE"/>
      <family val="2"/>
      <charset val="238"/>
    </font>
    <font>
      <b/>
      <sz val="9"/>
      <name val="Times New Roman CE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zcionka tekstu podstawowego"/>
      <family val="2"/>
      <charset val="238"/>
    </font>
    <font>
      <sz val="12"/>
      <color rgb="FF3F3F76"/>
      <name val="Times New Roman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zcionka tekstu podstawowego"/>
      <family val="2"/>
      <charset val="238"/>
    </font>
    <font>
      <b/>
      <sz val="12"/>
      <color rgb="FF3F3F3F"/>
      <name val="Times New Roman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rgb="FF006100"/>
      <name val="Times New Roman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FA7D00"/>
      <name val="Czcionka tekstu podstawowego"/>
      <family val="2"/>
      <charset val="238"/>
    </font>
    <font>
      <sz val="12"/>
      <color rgb="FFFA7D00"/>
      <name val="Times New Roman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b/>
      <sz val="12"/>
      <color theme="0"/>
      <name val="Times New Roman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zcionka tekstu podstawowego"/>
      <family val="2"/>
      <charset val="238"/>
    </font>
    <font>
      <b/>
      <sz val="15"/>
      <color theme="3"/>
      <name val="Times New Roman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zcionka tekstu podstawowego"/>
      <family val="2"/>
      <charset val="238"/>
    </font>
    <font>
      <b/>
      <sz val="13"/>
      <color theme="3"/>
      <name val="Times New Roman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zcionka tekstu podstawowego"/>
      <family val="2"/>
      <charset val="238"/>
    </font>
    <font>
      <b/>
      <sz val="11"/>
      <color theme="3"/>
      <name val="Times New Roman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2"/>
      <color rgb="FF9C6500"/>
      <name val="Times New Roman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2"/>
      <color rgb="FFFA7D00"/>
      <name val="Times New Roman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i/>
      <sz val="12"/>
      <color rgb="FF7F7F7F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rgb="FFFF0000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2"/>
      <color rgb="FF9C0006"/>
      <name val="Times New Roman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 CE"/>
      <charset val="238"/>
    </font>
    <font>
      <b/>
      <sz val="16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color indexed="56"/>
      <name val="Arial"/>
      <family val="2"/>
      <charset val="238"/>
    </font>
    <font>
      <b/>
      <u/>
      <sz val="16"/>
      <name val="Arial"/>
      <family val="2"/>
      <charset val="238"/>
    </font>
    <font>
      <sz val="16"/>
      <color indexed="55"/>
      <name val="Arial"/>
      <family val="2"/>
      <charset val="238"/>
    </font>
    <font>
      <sz val="16"/>
      <color indexed="9"/>
      <name val="Arial"/>
      <family val="2"/>
      <charset val="238"/>
    </font>
  </fonts>
  <fills count="8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E33725"/>
        <bgColor indexed="64"/>
      </patternFill>
    </fill>
    <fill>
      <patternFill patternType="solid">
        <fgColor rgb="FFE33725"/>
        <bgColor indexed="22"/>
      </patternFill>
    </fill>
    <fill>
      <patternFill patternType="solid">
        <fgColor rgb="FF95B3D7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90C8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7" tint="-0.249977111117893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2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26">
    <xf numFmtId="0" fontId="0" fillId="0" borderId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7" fillId="20" borderId="0" applyNumberFormat="0" applyBorder="0" applyAlignment="0" applyProtection="0"/>
    <xf numFmtId="0" fontId="78" fillId="20" borderId="0" applyNumberFormat="0" applyBorder="0" applyAlignment="0" applyProtection="0"/>
    <xf numFmtId="0" fontId="76" fillId="20" borderId="0" applyNumberFormat="0" applyBorder="0" applyAlignment="0" applyProtection="0"/>
    <xf numFmtId="0" fontId="78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7" fillId="21" borderId="0" applyNumberFormat="0" applyBorder="0" applyAlignment="0" applyProtection="0"/>
    <xf numFmtId="0" fontId="78" fillId="21" borderId="0" applyNumberFormat="0" applyBorder="0" applyAlignment="0" applyProtection="0"/>
    <xf numFmtId="0" fontId="76" fillId="21" borderId="0" applyNumberFormat="0" applyBorder="0" applyAlignment="0" applyProtection="0"/>
    <xf numFmtId="0" fontId="78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76" fillId="22" borderId="0" applyNumberFormat="0" applyBorder="0" applyAlignment="0" applyProtection="0"/>
    <xf numFmtId="0" fontId="78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76" fillId="23" borderId="0" applyNumberFormat="0" applyBorder="0" applyAlignment="0" applyProtection="0"/>
    <xf numFmtId="0" fontId="78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7" fillId="24" borderId="0" applyNumberFormat="0" applyBorder="0" applyAlignment="0" applyProtection="0"/>
    <xf numFmtId="0" fontId="78" fillId="24" borderId="0" applyNumberFormat="0" applyBorder="0" applyAlignment="0" applyProtection="0"/>
    <xf numFmtId="0" fontId="76" fillId="24" borderId="0" applyNumberFormat="0" applyBorder="0" applyAlignment="0" applyProtection="0"/>
    <xf numFmtId="0" fontId="78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7" fillId="25" borderId="0" applyNumberFormat="0" applyBorder="0" applyAlignment="0" applyProtection="0"/>
    <xf numFmtId="0" fontId="78" fillId="25" borderId="0" applyNumberFormat="0" applyBorder="0" applyAlignment="0" applyProtection="0"/>
    <xf numFmtId="0" fontId="76" fillId="25" borderId="0" applyNumberFormat="0" applyBorder="0" applyAlignment="0" applyProtection="0"/>
    <xf numFmtId="0" fontId="78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6" fillId="26" borderId="0" applyNumberFormat="0" applyBorder="0" applyAlignment="0" applyProtection="0"/>
    <xf numFmtId="0" fontId="78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6" fillId="27" borderId="0" applyNumberFormat="0" applyBorder="0" applyAlignment="0" applyProtection="0"/>
    <xf numFmtId="0" fontId="78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8" fillId="28" borderId="0" applyNumberFormat="0" applyBorder="0" applyAlignment="0" applyProtection="0"/>
    <xf numFmtId="0" fontId="76" fillId="28" borderId="0" applyNumberFormat="0" applyBorder="0" applyAlignment="0" applyProtection="0"/>
    <xf numFmtId="0" fontId="78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7" fillId="29" borderId="0" applyNumberFormat="0" applyBorder="0" applyAlignment="0" applyProtection="0"/>
    <xf numFmtId="0" fontId="78" fillId="29" borderId="0" applyNumberFormat="0" applyBorder="0" applyAlignment="0" applyProtection="0"/>
    <xf numFmtId="0" fontId="76" fillId="29" borderId="0" applyNumberFormat="0" applyBorder="0" applyAlignment="0" applyProtection="0"/>
    <xf numFmtId="0" fontId="78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6" fillId="30" borderId="0" applyNumberFormat="0" applyBorder="0" applyAlignment="0" applyProtection="0"/>
    <xf numFmtId="0" fontId="78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6" fillId="31" borderId="0" applyNumberFormat="0" applyBorder="0" applyAlignment="0" applyProtection="0"/>
    <xf numFmtId="0" fontId="78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80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0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0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8" borderId="0" applyNumberFormat="0" applyBorder="0" applyAlignment="0" applyProtection="0"/>
    <xf numFmtId="0" fontId="81" fillId="38" borderId="0" applyNumberFormat="0" applyBorder="0" applyAlignment="0" applyProtection="0"/>
    <xf numFmtId="0" fontId="79" fillId="39" borderId="0" applyNumberFormat="0" applyBorder="0" applyAlignment="0" applyProtection="0"/>
    <xf numFmtId="0" fontId="80" fillId="39" borderId="0" applyNumberFormat="0" applyBorder="0" applyAlignment="0" applyProtection="0"/>
    <xf numFmtId="0" fontId="81" fillId="39" borderId="0" applyNumberFormat="0" applyBorder="0" applyAlignment="0" applyProtection="0"/>
    <xf numFmtId="0" fontId="79" fillId="40" borderId="0" applyNumberFormat="0" applyBorder="0" applyAlignment="0" applyProtection="0"/>
    <xf numFmtId="0" fontId="80" fillId="40" borderId="0" applyNumberFormat="0" applyBorder="0" applyAlignment="0" applyProtection="0"/>
    <xf numFmtId="0" fontId="81" fillId="40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1" borderId="0" applyNumberFormat="0" applyBorder="0" applyAlignment="0" applyProtection="0"/>
    <xf numFmtId="0" fontId="79" fillId="42" borderId="0" applyNumberFormat="0" applyBorder="0" applyAlignment="0" applyProtection="0"/>
    <xf numFmtId="0" fontId="80" fillId="42" borderId="0" applyNumberFormat="0" applyBorder="0" applyAlignment="0" applyProtection="0"/>
    <xf numFmtId="0" fontId="81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3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187" applyNumberFormat="0" applyAlignment="0" applyProtection="0"/>
    <xf numFmtId="0" fontId="83" fillId="44" borderId="187" applyNumberFormat="0" applyAlignment="0" applyProtection="0"/>
    <xf numFmtId="0" fontId="84" fillId="44" borderId="187" applyNumberFormat="0" applyAlignment="0" applyProtection="0"/>
    <xf numFmtId="0" fontId="85" fillId="45" borderId="188" applyNumberFormat="0" applyAlignment="0" applyProtection="0"/>
    <xf numFmtId="0" fontId="86" fillId="45" borderId="188" applyNumberFormat="0" applyAlignment="0" applyProtection="0"/>
    <xf numFmtId="0" fontId="87" fillId="45" borderId="188" applyNumberFormat="0" applyAlignment="0" applyProtection="0"/>
    <xf numFmtId="0" fontId="88" fillId="46" borderId="0" applyNumberFormat="0" applyBorder="0" applyAlignment="0" applyProtection="0"/>
    <xf numFmtId="0" fontId="89" fillId="46" borderId="0" applyNumberFormat="0" applyBorder="0" applyAlignment="0" applyProtection="0"/>
    <xf numFmtId="16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90" fillId="0" borderId="189" applyNumberFormat="0" applyFill="0" applyAlignment="0" applyProtection="0"/>
    <xf numFmtId="0" fontId="91" fillId="0" borderId="189" applyNumberFormat="0" applyFill="0" applyAlignment="0" applyProtection="0"/>
    <xf numFmtId="0" fontId="92" fillId="0" borderId="189" applyNumberFormat="0" applyFill="0" applyAlignment="0" applyProtection="0"/>
    <xf numFmtId="0" fontId="93" fillId="47" borderId="190" applyNumberFormat="0" applyAlignment="0" applyProtection="0"/>
    <xf numFmtId="0" fontId="94" fillId="47" borderId="190" applyNumberFormat="0" applyAlignment="0" applyProtection="0"/>
    <xf numFmtId="0" fontId="95" fillId="47" borderId="190" applyNumberFormat="0" applyAlignment="0" applyProtection="0"/>
    <xf numFmtId="0" fontId="96" fillId="0" borderId="191" applyNumberFormat="0" applyFill="0" applyAlignment="0" applyProtection="0"/>
    <xf numFmtId="0" fontId="97" fillId="0" borderId="191" applyNumberFormat="0" applyFill="0" applyAlignment="0" applyProtection="0"/>
    <xf numFmtId="0" fontId="98" fillId="0" borderId="191" applyNumberFormat="0" applyFill="0" applyAlignment="0" applyProtection="0"/>
    <xf numFmtId="0" fontId="99" fillId="0" borderId="192" applyNumberFormat="0" applyFill="0" applyAlignment="0" applyProtection="0"/>
    <xf numFmtId="0" fontId="100" fillId="0" borderId="192" applyNumberFormat="0" applyFill="0" applyAlignment="0" applyProtection="0"/>
    <xf numFmtId="0" fontId="101" fillId="0" borderId="192" applyNumberFormat="0" applyFill="0" applyAlignment="0" applyProtection="0"/>
    <xf numFmtId="0" fontId="102" fillId="0" borderId="193" applyNumberFormat="0" applyFill="0" applyAlignment="0" applyProtection="0"/>
    <xf numFmtId="0" fontId="103" fillId="0" borderId="193" applyNumberFormat="0" applyFill="0" applyAlignment="0" applyProtection="0"/>
    <xf numFmtId="0" fontId="104" fillId="0" borderId="193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48" borderId="0" applyNumberFormat="0" applyBorder="0" applyAlignment="0" applyProtection="0"/>
    <xf numFmtId="0" fontId="106" fillId="48" borderId="0" applyNumberFormat="0" applyBorder="0" applyAlignment="0" applyProtection="0"/>
    <xf numFmtId="0" fontId="76" fillId="0" borderId="0"/>
    <xf numFmtId="0" fontId="7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07" fillId="45" borderId="187" applyNumberFormat="0" applyAlignment="0" applyProtection="0"/>
    <xf numFmtId="0" fontId="108" fillId="45" borderId="187" applyNumberFormat="0" applyAlignment="0" applyProtection="0"/>
    <xf numFmtId="0" fontId="109" fillId="45" borderId="187" applyNumberFormat="0" applyAlignment="0" applyProtection="0"/>
    <xf numFmtId="9" fontId="1" fillId="0" borderId="0" applyFont="0" applyFill="0" applyBorder="0" applyAlignment="0" applyProtection="0"/>
    <xf numFmtId="0" fontId="110" fillId="0" borderId="194" applyNumberFormat="0" applyFill="0" applyAlignment="0" applyProtection="0"/>
    <xf numFmtId="0" fontId="111" fillId="0" borderId="194" applyNumberFormat="0" applyFill="0" applyAlignment="0" applyProtection="0"/>
    <xf numFmtId="0" fontId="112" fillId="0" borderId="194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8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7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76" fillId="49" borderId="195" applyNumberFormat="0" applyFont="0" applyAlignment="0" applyProtection="0"/>
    <xf numFmtId="0" fontId="121" fillId="50" borderId="0" applyNumberFormat="0" applyBorder="0" applyAlignment="0" applyProtection="0"/>
    <xf numFmtId="0" fontId="122" fillId="50" borderId="0" applyNumberFormat="0" applyBorder="0" applyAlignment="0" applyProtection="0"/>
  </cellStyleXfs>
  <cellXfs count="1797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wrapText="1"/>
      <protection hidden="1"/>
    </xf>
    <xf numFmtId="0" fontId="4" fillId="0" borderId="0" xfId="287"/>
    <xf numFmtId="0" fontId="5" fillId="7" borderId="32" xfId="287" applyFont="1" applyFill="1" applyBorder="1" applyAlignment="1">
      <alignment horizontal="center"/>
    </xf>
    <xf numFmtId="0" fontId="5" fillId="7" borderId="8" xfId="287" applyFont="1" applyFill="1" applyBorder="1" applyAlignment="1">
      <alignment horizontal="center"/>
    </xf>
    <xf numFmtId="0" fontId="5" fillId="7" borderId="33" xfId="287" applyFont="1" applyFill="1" applyBorder="1" applyAlignment="1">
      <alignment horizontal="center"/>
    </xf>
    <xf numFmtId="166" fontId="6" fillId="7" borderId="32" xfId="287" applyNumberFormat="1" applyFont="1" applyFill="1" applyBorder="1" applyAlignment="1" applyProtection="1">
      <alignment horizontal="right"/>
      <protection hidden="1"/>
    </xf>
    <xf numFmtId="166" fontId="6" fillId="7" borderId="8" xfId="287" applyNumberFormat="1" applyFont="1" applyFill="1" applyBorder="1" applyAlignment="1" applyProtection="1">
      <alignment horizontal="right"/>
      <protection hidden="1"/>
    </xf>
    <xf numFmtId="166" fontId="6" fillId="7" borderId="33" xfId="287" applyNumberFormat="1" applyFont="1" applyFill="1" applyBorder="1" applyAlignment="1" applyProtection="1">
      <alignment horizontal="right"/>
      <protection hidden="1"/>
    </xf>
    <xf numFmtId="0" fontId="17" fillId="7" borderId="32" xfId="287" applyFont="1" applyFill="1" applyBorder="1"/>
    <xf numFmtId="0" fontId="17" fillId="0" borderId="34" xfId="287" applyFont="1" applyBorder="1" applyAlignment="1">
      <alignment vertical="center"/>
    </xf>
    <xf numFmtId="166" fontId="10" fillId="4" borderId="35" xfId="287" applyNumberFormat="1" applyFont="1" applyFill="1" applyBorder="1" applyAlignment="1" applyProtection="1">
      <alignment horizontal="right"/>
      <protection hidden="1"/>
    </xf>
    <xf numFmtId="166" fontId="10" fillId="4" borderId="36" xfId="287" applyNumberFormat="1" applyFont="1" applyFill="1" applyBorder="1" applyAlignment="1" applyProtection="1">
      <alignment horizontal="right"/>
      <protection hidden="1"/>
    </xf>
    <xf numFmtId="166" fontId="10" fillId="4" borderId="37" xfId="287" applyNumberFormat="1" applyFont="1" applyFill="1" applyBorder="1" applyAlignment="1" applyProtection="1">
      <alignment horizontal="right"/>
      <protection hidden="1"/>
    </xf>
    <xf numFmtId="166" fontId="10" fillId="4" borderId="38" xfId="287" applyNumberFormat="1" applyFont="1" applyFill="1" applyBorder="1" applyAlignment="1" applyProtection="1">
      <alignment horizontal="right"/>
      <protection hidden="1"/>
    </xf>
    <xf numFmtId="166" fontId="10" fillId="4" borderId="39" xfId="287" applyNumberFormat="1" applyFont="1" applyFill="1" applyBorder="1" applyAlignment="1" applyProtection="1">
      <alignment horizontal="right"/>
      <protection hidden="1"/>
    </xf>
    <xf numFmtId="166" fontId="10" fillId="4" borderId="40" xfId="287" applyNumberFormat="1" applyFont="1" applyFill="1" applyBorder="1" applyAlignment="1" applyProtection="1">
      <alignment horizontal="right"/>
      <protection hidden="1"/>
    </xf>
    <xf numFmtId="166" fontId="10" fillId="4" borderId="41" xfId="287" applyNumberFormat="1" applyFont="1" applyFill="1" applyBorder="1" applyAlignment="1" applyProtection="1">
      <alignment horizontal="right"/>
      <protection hidden="1"/>
    </xf>
    <xf numFmtId="166" fontId="10" fillId="4" borderId="42" xfId="287" applyNumberFormat="1" applyFont="1" applyFill="1" applyBorder="1" applyAlignment="1" applyProtection="1">
      <alignment horizontal="right"/>
      <protection hidden="1"/>
    </xf>
    <xf numFmtId="166" fontId="10" fillId="4" borderId="43" xfId="287" applyNumberFormat="1" applyFont="1" applyFill="1" applyBorder="1" applyAlignment="1" applyProtection="1">
      <alignment horizontal="right"/>
      <protection hidden="1"/>
    </xf>
    <xf numFmtId="166" fontId="10" fillId="8" borderId="44" xfId="287" applyNumberFormat="1" applyFont="1" applyFill="1" applyBorder="1" applyAlignment="1" applyProtection="1">
      <alignment horizontal="right"/>
      <protection hidden="1"/>
    </xf>
    <xf numFmtId="166" fontId="10" fillId="8" borderId="36" xfId="287" applyNumberFormat="1" applyFont="1" applyFill="1" applyBorder="1" applyAlignment="1" applyProtection="1">
      <alignment horizontal="right"/>
      <protection hidden="1"/>
    </xf>
    <xf numFmtId="166" fontId="10" fillId="8" borderId="45" xfId="287" applyNumberFormat="1" applyFont="1" applyFill="1" applyBorder="1" applyAlignment="1" applyProtection="1">
      <alignment horizontal="right"/>
      <protection hidden="1"/>
    </xf>
    <xf numFmtId="166" fontId="10" fillId="8" borderId="46" xfId="287" applyNumberFormat="1" applyFont="1" applyFill="1" applyBorder="1" applyAlignment="1" applyProtection="1">
      <alignment horizontal="right"/>
      <protection hidden="1"/>
    </xf>
    <xf numFmtId="166" fontId="10" fillId="8" borderId="39" xfId="287" applyNumberFormat="1" applyFont="1" applyFill="1" applyBorder="1" applyAlignment="1" applyProtection="1">
      <alignment horizontal="right"/>
      <protection hidden="1"/>
    </xf>
    <xf numFmtId="166" fontId="10" fillId="8" borderId="47" xfId="287" applyNumberFormat="1" applyFont="1" applyFill="1" applyBorder="1" applyAlignment="1" applyProtection="1">
      <alignment horizontal="right"/>
      <protection hidden="1"/>
    </xf>
    <xf numFmtId="166" fontId="10" fillId="8" borderId="48" xfId="287" applyNumberFormat="1" applyFont="1" applyFill="1" applyBorder="1" applyAlignment="1" applyProtection="1">
      <alignment horizontal="right"/>
      <protection hidden="1"/>
    </xf>
    <xf numFmtId="166" fontId="10" fillId="8" borderId="42" xfId="287" applyNumberFormat="1" applyFont="1" applyFill="1" applyBorder="1" applyAlignment="1" applyProtection="1">
      <alignment horizontal="right"/>
      <protection hidden="1"/>
    </xf>
    <xf numFmtId="166" fontId="10" fillId="8" borderId="49" xfId="287" applyNumberFormat="1" applyFont="1" applyFill="1" applyBorder="1" applyAlignment="1" applyProtection="1">
      <alignment horizontal="right"/>
      <protection hidden="1"/>
    </xf>
    <xf numFmtId="166" fontId="4" fillId="4" borderId="35" xfId="287" applyNumberFormat="1" applyFill="1" applyBorder="1"/>
    <xf numFmtId="166" fontId="4" fillId="4" borderId="36" xfId="287" applyNumberFormat="1" applyFill="1" applyBorder="1"/>
    <xf numFmtId="166" fontId="4" fillId="4" borderId="37" xfId="287" applyNumberFormat="1" applyFill="1" applyBorder="1"/>
    <xf numFmtId="166" fontId="4" fillId="4" borderId="38" xfId="287" applyNumberFormat="1" applyFill="1" applyBorder="1"/>
    <xf numFmtId="166" fontId="4" fillId="4" borderId="39" xfId="287" applyNumberFormat="1" applyFill="1" applyBorder="1"/>
    <xf numFmtId="166" fontId="4" fillId="4" borderId="40" xfId="287" applyNumberFormat="1" applyFill="1" applyBorder="1"/>
    <xf numFmtId="166" fontId="4" fillId="4" borderId="41" xfId="287" applyNumberFormat="1" applyFill="1" applyBorder="1"/>
    <xf numFmtId="166" fontId="4" fillId="4" borderId="42" xfId="287" applyNumberFormat="1" applyFill="1" applyBorder="1"/>
    <xf numFmtId="166" fontId="4" fillId="4" borderId="43" xfId="287" applyNumberFormat="1" applyFill="1" applyBorder="1"/>
    <xf numFmtId="166" fontId="4" fillId="8" borderId="35" xfId="287" applyNumberFormat="1" applyFill="1" applyBorder="1"/>
    <xf numFmtId="166" fontId="4" fillId="8" borderId="36" xfId="287" applyNumberFormat="1" applyFill="1" applyBorder="1"/>
    <xf numFmtId="166" fontId="4" fillId="8" borderId="37" xfId="287" applyNumberFormat="1" applyFill="1" applyBorder="1"/>
    <xf numFmtId="166" fontId="4" fillId="8" borderId="38" xfId="287" applyNumberFormat="1" applyFill="1" applyBorder="1"/>
    <xf numFmtId="166" fontId="4" fillId="8" borderId="39" xfId="287" applyNumberFormat="1" applyFill="1" applyBorder="1"/>
    <xf numFmtId="166" fontId="4" fillId="8" borderId="40" xfId="287" applyNumberFormat="1" applyFill="1" applyBorder="1"/>
    <xf numFmtId="166" fontId="4" fillId="8" borderId="41" xfId="287" applyNumberFormat="1" applyFill="1" applyBorder="1"/>
    <xf numFmtId="166" fontId="4" fillId="8" borderId="42" xfId="287" applyNumberFormat="1" applyFill="1" applyBorder="1"/>
    <xf numFmtId="166" fontId="4" fillId="8" borderId="43" xfId="287" applyNumberFormat="1" applyFill="1" applyBorder="1"/>
    <xf numFmtId="0" fontId="12" fillId="0" borderId="50" xfId="0" applyFont="1" applyBorder="1" applyProtection="1">
      <protection hidden="1"/>
    </xf>
    <xf numFmtId="0" fontId="18" fillId="0" borderId="0" xfId="0" applyFont="1" applyProtection="1">
      <protection hidden="1"/>
    </xf>
    <xf numFmtId="0" fontId="18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17" fillId="7" borderId="71" xfId="287" applyFont="1" applyFill="1" applyBorder="1" applyAlignment="1">
      <alignment horizontal="center" vertical="center" wrapText="1"/>
    </xf>
    <xf numFmtId="0" fontId="2" fillId="7" borderId="74" xfId="287" applyFont="1" applyFill="1" applyBorder="1" applyAlignment="1">
      <alignment vertical="center" wrapText="1"/>
    </xf>
    <xf numFmtId="166" fontId="14" fillId="7" borderId="32" xfId="287" applyNumberFormat="1" applyFont="1" applyFill="1" applyBorder="1" applyAlignment="1" applyProtection="1">
      <alignment horizontal="right"/>
      <protection hidden="1"/>
    </xf>
    <xf numFmtId="3" fontId="18" fillId="2" borderId="0" xfId="0" applyNumberFormat="1" applyFont="1" applyFill="1" applyProtection="1">
      <protection hidden="1"/>
    </xf>
    <xf numFmtId="3" fontId="23" fillId="2" borderId="0" xfId="0" applyNumberFormat="1" applyFont="1" applyFill="1" applyProtection="1">
      <protection hidden="1"/>
    </xf>
    <xf numFmtId="3" fontId="22" fillId="2" borderId="0" xfId="0" applyNumberFormat="1" applyFont="1" applyFill="1" applyProtection="1">
      <protection hidden="1"/>
    </xf>
    <xf numFmtId="0" fontId="26" fillId="7" borderId="32" xfId="287" applyFont="1" applyFill="1" applyBorder="1" applyAlignment="1">
      <alignment horizontal="center"/>
    </xf>
    <xf numFmtId="166" fontId="6" fillId="7" borderId="32" xfId="287" applyNumberFormat="1" applyFont="1" applyFill="1" applyBorder="1" applyAlignment="1" applyProtection="1">
      <alignment horizontal="center"/>
      <protection hidden="1"/>
    </xf>
    <xf numFmtId="3" fontId="18" fillId="0" borderId="0" xfId="0" applyNumberFormat="1" applyFont="1" applyProtection="1">
      <protection hidden="1"/>
    </xf>
    <xf numFmtId="0" fontId="5" fillId="7" borderId="4" xfId="287" applyFont="1" applyFill="1" applyBorder="1"/>
    <xf numFmtId="0" fontId="5" fillId="7" borderId="8" xfId="287" applyFont="1" applyFill="1" applyBorder="1"/>
    <xf numFmtId="0" fontId="28" fillId="7" borderId="32" xfId="287" applyFont="1" applyFill="1" applyBorder="1" applyAlignment="1">
      <alignment horizontal="center"/>
    </xf>
    <xf numFmtId="0" fontId="25" fillId="0" borderId="0" xfId="0" applyFont="1"/>
    <xf numFmtId="166" fontId="29" fillId="0" borderId="0" xfId="286" applyNumberFormat="1" applyFont="1"/>
    <xf numFmtId="0" fontId="17" fillId="0" borderId="32" xfId="287" applyFont="1" applyBorder="1"/>
    <xf numFmtId="166" fontId="9" fillId="9" borderId="35" xfId="287" applyNumberFormat="1" applyFont="1" applyFill="1" applyBorder="1"/>
    <xf numFmtId="166" fontId="9" fillId="8" borderId="35" xfId="287" applyNumberFormat="1" applyFont="1" applyFill="1" applyBorder="1"/>
    <xf numFmtId="166" fontId="9" fillId="0" borderId="35" xfId="287" applyNumberFormat="1" applyFont="1" applyBorder="1"/>
    <xf numFmtId="166" fontId="9" fillId="0" borderId="38" xfId="287" applyNumberFormat="1" applyFont="1" applyBorder="1"/>
    <xf numFmtId="166" fontId="9" fillId="8" borderId="38" xfId="287" applyNumberFormat="1" applyFont="1" applyFill="1" applyBorder="1"/>
    <xf numFmtId="166" fontId="9" fillId="9" borderId="38" xfId="287" applyNumberFormat="1" applyFont="1" applyFill="1" applyBorder="1"/>
    <xf numFmtId="166" fontId="9" fillId="0" borderId="41" xfId="287" applyNumberFormat="1" applyFont="1" applyBorder="1"/>
    <xf numFmtId="0" fontId="0" fillId="10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2" borderId="0" xfId="0" applyFill="1"/>
    <xf numFmtId="0" fontId="15" fillId="3" borderId="0" xfId="0" applyFont="1" applyFill="1" applyAlignment="1">
      <alignment horizontal="center"/>
    </xf>
    <xf numFmtId="166" fontId="9" fillId="2" borderId="38" xfId="287" applyNumberFormat="1" applyFont="1" applyFill="1" applyBorder="1"/>
    <xf numFmtId="166" fontId="9" fillId="2" borderId="35" xfId="287" applyNumberFormat="1" applyFont="1" applyFill="1" applyBorder="1"/>
    <xf numFmtId="0" fontId="17" fillId="7" borderId="124" xfId="287" applyFont="1" applyFill="1" applyBorder="1" applyAlignment="1">
      <alignment horizontal="center" vertical="center" wrapText="1"/>
    </xf>
    <xf numFmtId="0" fontId="3" fillId="7" borderId="33" xfId="287" applyFont="1" applyFill="1" applyBorder="1"/>
    <xf numFmtId="0" fontId="1" fillId="0" borderId="0" xfId="0" applyFont="1"/>
    <xf numFmtId="0" fontId="32" fillId="0" borderId="0" xfId="0" applyFont="1"/>
    <xf numFmtId="0" fontId="18" fillId="0" borderId="0" xfId="0" applyFont="1"/>
    <xf numFmtId="0" fontId="18" fillId="11" borderId="0" xfId="0" applyFont="1" applyFill="1"/>
    <xf numFmtId="0" fontId="0" fillId="4" borderId="0" xfId="0" applyFill="1"/>
    <xf numFmtId="166" fontId="24" fillId="8" borderId="35" xfId="287" applyNumberFormat="1" applyFont="1" applyFill="1" applyBorder="1"/>
    <xf numFmtId="166" fontId="24" fillId="0" borderId="35" xfId="287" applyNumberFormat="1" applyFont="1" applyBorder="1"/>
    <xf numFmtId="166" fontId="24" fillId="8" borderId="35" xfId="287" applyNumberFormat="1" applyFont="1" applyFill="1" applyBorder="1" applyAlignment="1">
      <alignment horizontal="right"/>
    </xf>
    <xf numFmtId="166" fontId="24" fillId="0" borderId="35" xfId="287" applyNumberFormat="1" applyFont="1" applyBorder="1" applyAlignment="1">
      <alignment horizontal="right"/>
    </xf>
    <xf numFmtId="166" fontId="24" fillId="8" borderId="130" xfId="287" applyNumberFormat="1" applyFont="1" applyFill="1" applyBorder="1" applyAlignment="1">
      <alignment horizontal="right"/>
    </xf>
    <xf numFmtId="166" fontId="24" fillId="9" borderId="35" xfId="287" applyNumberFormat="1" applyFont="1" applyFill="1" applyBorder="1" applyAlignment="1">
      <alignment horizontal="right"/>
    </xf>
    <xf numFmtId="166" fontId="24" fillId="0" borderId="130" xfId="287" applyNumberFormat="1" applyFont="1" applyBorder="1" applyAlignment="1">
      <alignment horizontal="right"/>
    </xf>
    <xf numFmtId="166" fontId="24" fillId="9" borderId="130" xfId="287" applyNumberFormat="1" applyFont="1" applyFill="1" applyBorder="1" applyAlignment="1">
      <alignment horizontal="right"/>
    </xf>
    <xf numFmtId="166" fontId="24" fillId="2" borderId="35" xfId="287" applyNumberFormat="1" applyFont="1" applyFill="1" applyBorder="1"/>
    <xf numFmtId="166" fontId="24" fillId="9" borderId="35" xfId="287" applyNumberFormat="1" applyFont="1" applyFill="1" applyBorder="1"/>
    <xf numFmtId="166" fontId="11" fillId="7" borderId="32" xfId="287" applyNumberFormat="1" applyFont="1" applyFill="1" applyBorder="1" applyAlignment="1" applyProtection="1">
      <alignment horizontal="right"/>
      <protection hidden="1"/>
    </xf>
    <xf numFmtId="166" fontId="10" fillId="0" borderId="0" xfId="286" applyNumberFormat="1" applyFont="1"/>
    <xf numFmtId="0" fontId="27" fillId="2" borderId="0" xfId="0" applyFont="1" applyFill="1" applyAlignment="1" applyProtection="1">
      <alignment wrapText="1"/>
      <protection hidden="1"/>
    </xf>
    <xf numFmtId="0" fontId="4" fillId="0" borderId="0" xfId="287" applyAlignment="1">
      <alignment horizontal="right"/>
    </xf>
    <xf numFmtId="0" fontId="24" fillId="2" borderId="0" xfId="0" applyFont="1" applyFill="1" applyAlignment="1" applyProtection="1">
      <alignment horizontal="center" vertical="center" wrapText="1"/>
      <protection hidden="1"/>
    </xf>
    <xf numFmtId="0" fontId="36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166" fontId="38" fillId="0" borderId="60" xfId="280" applyNumberFormat="1" applyFont="1" applyBorder="1" applyAlignment="1">
      <alignment horizontal="right"/>
    </xf>
    <xf numFmtId="166" fontId="38" fillId="0" borderId="60" xfId="279" applyNumberFormat="1" applyFont="1" applyBorder="1" applyAlignment="1">
      <alignment horizontal="right"/>
    </xf>
    <xf numFmtId="166" fontId="38" fillId="0" borderId="63" xfId="279" applyNumberFormat="1" applyFont="1" applyBorder="1" applyAlignment="1">
      <alignment horizontal="right"/>
    </xf>
    <xf numFmtId="166" fontId="38" fillId="0" borderId="106" xfId="279" applyNumberFormat="1" applyFont="1" applyBorder="1" applyAlignment="1">
      <alignment horizontal="right"/>
    </xf>
    <xf numFmtId="166" fontId="38" fillId="0" borderId="125" xfId="279" applyNumberFormat="1" applyFont="1" applyBorder="1" applyAlignment="1">
      <alignment horizontal="right"/>
    </xf>
    <xf numFmtId="166" fontId="38" fillId="0" borderId="70" xfId="279" applyNumberFormat="1" applyFont="1" applyBorder="1" applyAlignment="1">
      <alignment horizontal="right"/>
    </xf>
    <xf numFmtId="166" fontId="37" fillId="15" borderId="78" xfId="28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166" fontId="41" fillId="0" borderId="60" xfId="280" applyNumberFormat="1" applyFont="1" applyBorder="1" applyAlignment="1">
      <alignment horizontal="right"/>
    </xf>
    <xf numFmtId="166" fontId="41" fillId="0" borderId="60" xfId="279" applyNumberFormat="1" applyFont="1" applyBorder="1" applyAlignment="1">
      <alignment horizontal="right"/>
    </xf>
    <xf numFmtId="166" fontId="41" fillId="0" borderId="63" xfId="279" applyNumberFormat="1" applyFont="1" applyBorder="1" applyAlignment="1">
      <alignment horizontal="right"/>
    </xf>
    <xf numFmtId="166" fontId="41" fillId="0" borderId="106" xfId="279" applyNumberFormat="1" applyFont="1" applyBorder="1" applyAlignment="1">
      <alignment horizontal="right"/>
    </xf>
    <xf numFmtId="166" fontId="41" fillId="0" borderId="70" xfId="279" applyNumberFormat="1" applyFont="1" applyBorder="1" applyAlignment="1">
      <alignment horizontal="right"/>
    </xf>
    <xf numFmtId="0" fontId="39" fillId="3" borderId="0" xfId="0" applyFont="1" applyFill="1" applyAlignment="1">
      <alignment horizontal="right"/>
    </xf>
    <xf numFmtId="166" fontId="4" fillId="9" borderId="35" xfId="287" applyNumberFormat="1" applyFill="1" applyBorder="1" applyAlignment="1">
      <alignment horizontal="right"/>
    </xf>
    <xf numFmtId="166" fontId="4" fillId="8" borderId="35" xfId="287" applyNumberFormat="1" applyFill="1" applyBorder="1" applyAlignment="1">
      <alignment horizontal="right"/>
    </xf>
    <xf numFmtId="166" fontId="4" fillId="0" borderId="35" xfId="287" applyNumberFormat="1" applyBorder="1" applyAlignment="1">
      <alignment horizontal="right"/>
    </xf>
    <xf numFmtId="166" fontId="7" fillId="7" borderId="32" xfId="287" applyNumberFormat="1" applyFont="1" applyFill="1" applyBorder="1" applyAlignment="1" applyProtection="1">
      <alignment horizontal="right"/>
      <protection hidden="1"/>
    </xf>
    <xf numFmtId="0" fontId="27" fillId="0" borderId="0" xfId="0" applyFont="1"/>
    <xf numFmtId="0" fontId="42" fillId="7" borderId="32" xfId="287" applyFont="1" applyFill="1" applyBorder="1" applyAlignment="1">
      <alignment horizontal="center" vertical="center"/>
    </xf>
    <xf numFmtId="0" fontId="42" fillId="7" borderId="124" xfId="287" applyFont="1" applyFill="1" applyBorder="1" applyAlignment="1">
      <alignment horizontal="center" vertical="center" wrapText="1"/>
    </xf>
    <xf numFmtId="0" fontId="42" fillId="7" borderId="33" xfId="287" applyFont="1" applyFill="1" applyBorder="1" applyAlignment="1">
      <alignment vertical="center"/>
    </xf>
    <xf numFmtId="0" fontId="42" fillId="7" borderId="4" xfId="287" applyFont="1" applyFill="1" applyBorder="1" applyAlignment="1">
      <alignment vertical="center"/>
    </xf>
    <xf numFmtId="0" fontId="42" fillId="7" borderId="8" xfId="287" applyFont="1" applyFill="1" applyBorder="1" applyAlignment="1">
      <alignment vertical="center"/>
    </xf>
    <xf numFmtId="0" fontId="42" fillId="7" borderId="32" xfId="287" applyFont="1" applyFill="1" applyBorder="1"/>
    <xf numFmtId="0" fontId="11" fillId="0" borderId="34" xfId="0" applyFont="1" applyBorder="1" applyAlignment="1" applyProtection="1">
      <alignment horizontal="left"/>
      <protection hidden="1"/>
    </xf>
    <xf numFmtId="0" fontId="36" fillId="0" borderId="0" xfId="0" applyFont="1"/>
    <xf numFmtId="0" fontId="9" fillId="0" borderId="0" xfId="287" applyFont="1" applyAlignment="1">
      <alignment horizontal="right"/>
    </xf>
    <xf numFmtId="0" fontId="4" fillId="0" borderId="0" xfId="287" applyAlignment="1">
      <alignment horizontal="left"/>
    </xf>
    <xf numFmtId="166" fontId="41" fillId="9" borderId="64" xfId="279" applyNumberFormat="1" applyFont="1" applyFill="1" applyBorder="1" applyAlignment="1">
      <alignment horizontal="right"/>
    </xf>
    <xf numFmtId="166" fontId="40" fillId="0" borderId="78" xfId="280" applyNumberFormat="1" applyFont="1" applyBorder="1" applyAlignment="1">
      <alignment horizontal="right"/>
    </xf>
    <xf numFmtId="0" fontId="18" fillId="9" borderId="0" xfId="0" applyFont="1" applyFill="1"/>
    <xf numFmtId="0" fontId="18" fillId="16" borderId="0" xfId="0" applyFont="1" applyFill="1"/>
    <xf numFmtId="166" fontId="40" fillId="16" borderId="112" xfId="279" applyNumberFormat="1" applyFont="1" applyFill="1" applyBorder="1" applyAlignment="1">
      <alignment horizontal="right"/>
    </xf>
    <xf numFmtId="166" fontId="41" fillId="15" borderId="64" xfId="279" applyNumberFormat="1" applyFont="1" applyFill="1" applyBorder="1" applyAlignment="1">
      <alignment horizontal="right"/>
    </xf>
    <xf numFmtId="166" fontId="41" fillId="17" borderId="64" xfId="279" applyNumberFormat="1" applyFont="1" applyFill="1" applyBorder="1" applyAlignment="1">
      <alignment horizontal="right"/>
    </xf>
    <xf numFmtId="0" fontId="18" fillId="17" borderId="0" xfId="0" applyFont="1" applyFill="1"/>
    <xf numFmtId="0" fontId="18" fillId="15" borderId="0" xfId="0" applyFont="1" applyFill="1"/>
    <xf numFmtId="0" fontId="42" fillId="7" borderId="74" xfId="287" applyFont="1" applyFill="1" applyBorder="1" applyAlignment="1">
      <alignment horizontal="center" vertical="center"/>
    </xf>
    <xf numFmtId="0" fontId="42" fillId="7" borderId="149" xfId="287" applyFont="1" applyFill="1" applyBorder="1" applyAlignment="1">
      <alignment vertical="center"/>
    </xf>
    <xf numFmtId="0" fontId="42" fillId="7" borderId="73" xfId="287" applyFont="1" applyFill="1" applyBorder="1" applyAlignment="1">
      <alignment horizontal="center" vertical="center"/>
    </xf>
    <xf numFmtId="0" fontId="42" fillId="7" borderId="33" xfId="287" applyFont="1" applyFill="1" applyBorder="1" applyAlignment="1">
      <alignment horizontal="center" vertical="center"/>
    </xf>
    <xf numFmtId="0" fontId="42" fillId="7" borderId="9" xfId="287" applyFont="1" applyFill="1" applyBorder="1" applyAlignment="1">
      <alignment vertical="center"/>
    </xf>
    <xf numFmtId="0" fontId="42" fillId="7" borderId="74" xfId="287" applyFont="1" applyFill="1" applyBorder="1"/>
    <xf numFmtId="0" fontId="42" fillId="7" borderId="71" xfId="287" applyFont="1" applyFill="1" applyBorder="1" applyAlignment="1">
      <alignment vertical="center"/>
    </xf>
    <xf numFmtId="0" fontId="42" fillId="7" borderId="74" xfId="287" applyFont="1" applyFill="1" applyBorder="1" applyAlignment="1">
      <alignment horizontal="center" vertical="center" wrapText="1"/>
    </xf>
    <xf numFmtId="166" fontId="41" fillId="9" borderId="64" xfId="279" applyNumberFormat="1" applyFont="1" applyFill="1" applyBorder="1" applyAlignment="1">
      <alignment horizontal="left"/>
    </xf>
    <xf numFmtId="166" fontId="41" fillId="15" borderId="64" xfId="279" applyNumberFormat="1" applyFont="1" applyFill="1" applyBorder="1" applyAlignment="1">
      <alignment horizontal="left"/>
    </xf>
    <xf numFmtId="166" fontId="41" fillId="17" borderId="64" xfId="279" applyNumberFormat="1" applyFont="1" applyFill="1" applyBorder="1" applyAlignment="1">
      <alignment horizontal="left"/>
    </xf>
    <xf numFmtId="166" fontId="41" fillId="16" borderId="64" xfId="279" applyNumberFormat="1" applyFont="1" applyFill="1" applyBorder="1" applyAlignment="1">
      <alignment horizontal="left"/>
    </xf>
    <xf numFmtId="0" fontId="13" fillId="0" borderId="0" xfId="287" applyFont="1" applyAlignment="1">
      <alignment horizontal="right"/>
    </xf>
    <xf numFmtId="166" fontId="41" fillId="0" borderId="125" xfId="279" applyNumberFormat="1" applyFont="1" applyBorder="1" applyAlignment="1">
      <alignment horizontal="right"/>
    </xf>
    <xf numFmtId="0" fontId="18" fillId="12" borderId="0" xfId="0" applyFont="1" applyFill="1"/>
    <xf numFmtId="166" fontId="41" fillId="12" borderId="64" xfId="279" applyNumberFormat="1" applyFont="1" applyFill="1" applyBorder="1" applyAlignment="1">
      <alignment horizontal="right"/>
    </xf>
    <xf numFmtId="166" fontId="41" fillId="12" borderId="64" xfId="279" applyNumberFormat="1" applyFont="1" applyFill="1" applyBorder="1" applyAlignment="1">
      <alignment horizontal="left"/>
    </xf>
    <xf numFmtId="0" fontId="13" fillId="0" borderId="0" xfId="287" applyFont="1" applyAlignment="1">
      <alignment horizontal="left"/>
    </xf>
    <xf numFmtId="0" fontId="9" fillId="0" borderId="0" xfId="287" applyFont="1"/>
    <xf numFmtId="0" fontId="36" fillId="9" borderId="150" xfId="0" applyFont="1" applyFill="1" applyBorder="1"/>
    <xf numFmtId="0" fontId="36" fillId="15" borderId="150" xfId="0" applyFont="1" applyFill="1" applyBorder="1"/>
    <xf numFmtId="0" fontId="36" fillId="17" borderId="150" xfId="0" applyFont="1" applyFill="1" applyBorder="1"/>
    <xf numFmtId="0" fontId="36" fillId="12" borderId="150" xfId="0" applyFont="1" applyFill="1" applyBorder="1"/>
    <xf numFmtId="166" fontId="36" fillId="17" borderId="150" xfId="0" applyNumberFormat="1" applyFont="1" applyFill="1" applyBorder="1"/>
    <xf numFmtId="166" fontId="36" fillId="0" borderId="150" xfId="0" applyNumberFormat="1" applyFont="1" applyBorder="1"/>
    <xf numFmtId="166" fontId="36" fillId="15" borderId="150" xfId="0" applyNumberFormat="1" applyFont="1" applyFill="1" applyBorder="1"/>
    <xf numFmtId="166" fontId="36" fillId="0" borderId="130" xfId="287" applyNumberFormat="1" applyFont="1" applyBorder="1" applyAlignment="1">
      <alignment horizontal="right"/>
    </xf>
    <xf numFmtId="166" fontId="46" fillId="12" borderId="150" xfId="0" applyNumberFormat="1" applyFont="1" applyFill="1" applyBorder="1"/>
    <xf numFmtId="166" fontId="46" fillId="9" borderId="150" xfId="0" applyNumberFormat="1" applyFont="1" applyFill="1" applyBorder="1"/>
    <xf numFmtId="166" fontId="46" fillId="9" borderId="130" xfId="287" applyNumberFormat="1" applyFont="1" applyFill="1" applyBorder="1" applyAlignment="1">
      <alignment horizontal="right"/>
    </xf>
    <xf numFmtId="166" fontId="46" fillId="12" borderId="130" xfId="287" applyNumberFormat="1" applyFont="1" applyFill="1" applyBorder="1" applyAlignment="1">
      <alignment horizontal="right"/>
    </xf>
    <xf numFmtId="166" fontId="36" fillId="17" borderId="130" xfId="287" applyNumberFormat="1" applyFont="1" applyFill="1" applyBorder="1" applyAlignment="1">
      <alignment horizontal="right"/>
    </xf>
    <xf numFmtId="166" fontId="36" fillId="0" borderId="151" xfId="287" applyNumberFormat="1" applyFont="1" applyBorder="1" applyAlignment="1">
      <alignment horizontal="right"/>
    </xf>
    <xf numFmtId="166" fontId="36" fillId="15" borderId="150" xfId="0" applyNumberFormat="1" applyFont="1" applyFill="1" applyBorder="1" applyAlignment="1">
      <alignment horizontal="right"/>
    </xf>
    <xf numFmtId="166" fontId="36" fillId="2" borderId="130" xfId="287" applyNumberFormat="1" applyFont="1" applyFill="1" applyBorder="1" applyAlignment="1">
      <alignment horizontal="right"/>
    </xf>
    <xf numFmtId="166" fontId="9" fillId="0" borderId="130" xfId="287" applyNumberFormat="1" applyFont="1" applyBorder="1" applyAlignment="1">
      <alignment horizontal="right"/>
    </xf>
    <xf numFmtId="166" fontId="9" fillId="0" borderId="74" xfId="287" applyNumberFormat="1" applyFont="1" applyBorder="1" applyAlignment="1">
      <alignment horizontal="right"/>
    </xf>
    <xf numFmtId="166" fontId="36" fillId="17" borderId="150" xfId="0" applyNumberFormat="1" applyFont="1" applyFill="1" applyBorder="1" applyAlignment="1">
      <alignment horizontal="right"/>
    </xf>
    <xf numFmtId="0" fontId="46" fillId="12" borderId="150" xfId="0" applyFont="1" applyFill="1" applyBorder="1" applyAlignment="1">
      <alignment horizontal="right"/>
    </xf>
    <xf numFmtId="0" fontId="36" fillId="15" borderId="150" xfId="0" applyFont="1" applyFill="1" applyBorder="1" applyAlignment="1">
      <alignment horizontal="right"/>
    </xf>
    <xf numFmtId="0" fontId="42" fillId="7" borderId="149" xfId="287" applyFont="1" applyFill="1" applyBorder="1" applyAlignment="1">
      <alignment horizontal="right" vertical="center"/>
    </xf>
    <xf numFmtId="0" fontId="42" fillId="7" borderId="127" xfId="287" applyFont="1" applyFill="1" applyBorder="1" applyAlignment="1">
      <alignment horizontal="center" vertical="center"/>
    </xf>
    <xf numFmtId="166" fontId="36" fillId="15" borderId="152" xfId="0" applyNumberFormat="1" applyFont="1" applyFill="1" applyBorder="1"/>
    <xf numFmtId="166" fontId="36" fillId="0" borderId="152" xfId="0" applyNumberFormat="1" applyFont="1" applyBorder="1"/>
    <xf numFmtId="166" fontId="46" fillId="12" borderId="152" xfId="0" applyNumberFormat="1" applyFont="1" applyFill="1" applyBorder="1"/>
    <xf numFmtId="166" fontId="46" fillId="9" borderId="152" xfId="0" applyNumberFormat="1" applyFont="1" applyFill="1" applyBorder="1"/>
    <xf numFmtId="166" fontId="36" fillId="2" borderId="152" xfId="0" applyNumberFormat="1" applyFont="1" applyFill="1" applyBorder="1"/>
    <xf numFmtId="166" fontId="36" fillId="17" borderId="152" xfId="0" applyNumberFormat="1" applyFont="1" applyFill="1" applyBorder="1"/>
    <xf numFmtId="166" fontId="36" fillId="17" borderId="153" xfId="0" applyNumberFormat="1" applyFont="1" applyFill="1" applyBorder="1" applyAlignment="1">
      <alignment horizontal="right"/>
    </xf>
    <xf numFmtId="0" fontId="46" fillId="12" borderId="153" xfId="0" applyFont="1" applyFill="1" applyBorder="1" applyAlignment="1">
      <alignment horizontal="right"/>
    </xf>
    <xf numFmtId="0" fontId="36" fillId="15" borderId="153" xfId="0" applyFont="1" applyFill="1" applyBorder="1" applyAlignment="1">
      <alignment horizontal="right"/>
    </xf>
    <xf numFmtId="0" fontId="42" fillId="7" borderId="154" xfId="287" applyFont="1" applyFill="1" applyBorder="1" applyAlignment="1">
      <alignment horizontal="right" vertical="center"/>
    </xf>
    <xf numFmtId="166" fontId="46" fillId="12" borderId="150" xfId="0" applyNumberFormat="1" applyFont="1" applyFill="1" applyBorder="1" applyAlignment="1">
      <alignment horizontal="right"/>
    </xf>
    <xf numFmtId="166" fontId="36" fillId="0" borderId="150" xfId="287" applyNumberFormat="1" applyFont="1" applyBorder="1" applyAlignment="1">
      <alignment horizontal="right"/>
    </xf>
    <xf numFmtId="166" fontId="36" fillId="0" borderId="150" xfId="0" applyNumberFormat="1" applyFont="1" applyBorder="1" applyAlignment="1">
      <alignment horizontal="right"/>
    </xf>
    <xf numFmtId="166" fontId="46" fillId="9" borderId="151" xfId="287" applyNumberFormat="1" applyFont="1" applyFill="1" applyBorder="1" applyAlignment="1">
      <alignment horizontal="right"/>
    </xf>
    <xf numFmtId="166" fontId="36" fillId="0" borderId="153" xfId="0" applyNumberFormat="1" applyFont="1" applyBorder="1" applyAlignment="1">
      <alignment horizontal="right"/>
    </xf>
    <xf numFmtId="166" fontId="46" fillId="12" borderId="153" xfId="0" applyNumberFormat="1" applyFont="1" applyFill="1" applyBorder="1" applyAlignment="1">
      <alignment horizontal="right"/>
    </xf>
    <xf numFmtId="166" fontId="36" fillId="15" borderId="153" xfId="0" applyNumberFormat="1" applyFont="1" applyFill="1" applyBorder="1" applyAlignment="1">
      <alignment horizontal="right"/>
    </xf>
    <xf numFmtId="0" fontId="49" fillId="2" borderId="0" xfId="0" applyFont="1" applyFill="1" applyProtection="1">
      <protection hidden="1"/>
    </xf>
    <xf numFmtId="0" fontId="50" fillId="2" borderId="0" xfId="0" applyFont="1" applyFill="1" applyProtection="1">
      <protection hidden="1"/>
    </xf>
    <xf numFmtId="166" fontId="48" fillId="0" borderId="0" xfId="0" applyNumberFormat="1" applyFont="1" applyAlignment="1">
      <alignment horizontal="left"/>
    </xf>
    <xf numFmtId="0" fontId="51" fillId="0" borderId="168" xfId="0" applyFont="1" applyBorder="1"/>
    <xf numFmtId="0" fontId="16" fillId="0" borderId="168" xfId="0" applyFont="1" applyBorder="1"/>
    <xf numFmtId="0" fontId="29" fillId="0" borderId="168" xfId="0" applyFont="1" applyBorder="1"/>
    <xf numFmtId="1" fontId="29" fillId="0" borderId="168" xfId="0" applyNumberFormat="1" applyFont="1" applyBorder="1"/>
    <xf numFmtId="0" fontId="29" fillId="0" borderId="168" xfId="0" applyFont="1" applyBorder="1" applyAlignment="1">
      <alignment horizontal="left"/>
    </xf>
    <xf numFmtId="166" fontId="9" fillId="12" borderId="38" xfId="287" applyNumberFormat="1" applyFont="1" applyFill="1" applyBorder="1"/>
    <xf numFmtId="166" fontId="9" fillId="12" borderId="35" xfId="287" applyNumberFormat="1" applyFont="1" applyFill="1" applyBorder="1"/>
    <xf numFmtId="166" fontId="24" fillId="12" borderId="35" xfId="287" applyNumberFormat="1" applyFont="1" applyFill="1" applyBorder="1"/>
    <xf numFmtId="166" fontId="24" fillId="12" borderId="130" xfId="287" applyNumberFormat="1" applyFont="1" applyFill="1" applyBorder="1"/>
    <xf numFmtId="166" fontId="33" fillId="12" borderId="35" xfId="287" applyNumberFormat="1" applyFont="1" applyFill="1" applyBorder="1" applyAlignment="1">
      <alignment horizontal="right"/>
    </xf>
    <xf numFmtId="166" fontId="24" fillId="12" borderId="35" xfId="287" applyNumberFormat="1" applyFont="1" applyFill="1" applyBorder="1" applyAlignment="1">
      <alignment horizontal="right"/>
    </xf>
    <xf numFmtId="166" fontId="4" fillId="12" borderId="35" xfId="287" applyNumberFormat="1" applyFill="1" applyBorder="1" applyAlignment="1">
      <alignment horizontal="right"/>
    </xf>
    <xf numFmtId="166" fontId="43" fillId="12" borderId="35" xfId="287" applyNumberFormat="1" applyFont="1" applyFill="1" applyBorder="1" applyAlignment="1">
      <alignment horizontal="right"/>
    </xf>
    <xf numFmtId="166" fontId="4" fillId="10" borderId="35" xfId="287" applyNumberFormat="1" applyFill="1" applyBorder="1" applyAlignment="1">
      <alignment horizontal="right"/>
    </xf>
    <xf numFmtId="166" fontId="24" fillId="10" borderId="35" xfId="287" applyNumberFormat="1" applyFont="1" applyFill="1" applyBorder="1"/>
    <xf numFmtId="166" fontId="24" fillId="10" borderId="130" xfId="287" applyNumberFormat="1" applyFont="1" applyFill="1" applyBorder="1"/>
    <xf numFmtId="166" fontId="34" fillId="10" borderId="35" xfId="287" applyNumberFormat="1" applyFont="1" applyFill="1" applyBorder="1" applyAlignment="1">
      <alignment horizontal="right"/>
    </xf>
    <xf numFmtId="166" fontId="24" fillId="10" borderId="35" xfId="287" applyNumberFormat="1" applyFont="1" applyFill="1" applyBorder="1" applyAlignment="1">
      <alignment horizontal="right"/>
    </xf>
    <xf numFmtId="166" fontId="9" fillId="10" borderId="38" xfId="287" applyNumberFormat="1" applyFont="1" applyFill="1" applyBorder="1"/>
    <xf numFmtId="166" fontId="9" fillId="10" borderId="35" xfId="287" applyNumberFormat="1" applyFont="1" applyFill="1" applyBorder="1"/>
    <xf numFmtId="166" fontId="40" fillId="0" borderId="0" xfId="280" applyNumberFormat="1" applyFont="1" applyAlignment="1">
      <alignment horizontal="right"/>
    </xf>
    <xf numFmtId="166" fontId="41" fillId="0" borderId="0" xfId="280" applyNumberFormat="1" applyFont="1" applyAlignment="1">
      <alignment horizontal="right"/>
    </xf>
    <xf numFmtId="166" fontId="41" fillId="0" borderId="0" xfId="279" applyNumberFormat="1" applyFont="1" applyAlignment="1">
      <alignment horizontal="right"/>
    </xf>
    <xf numFmtId="166" fontId="40" fillId="16" borderId="0" xfId="279" applyNumberFormat="1" applyFont="1" applyFill="1" applyAlignment="1">
      <alignment horizontal="right"/>
    </xf>
    <xf numFmtId="166" fontId="41" fillId="15" borderId="0" xfId="279" applyNumberFormat="1" applyFont="1" applyFill="1" applyAlignment="1">
      <alignment horizontal="right"/>
    </xf>
    <xf numFmtId="166" fontId="41" fillId="17" borderId="0" xfId="279" applyNumberFormat="1" applyFont="1" applyFill="1" applyAlignment="1">
      <alignment horizontal="right"/>
    </xf>
    <xf numFmtId="166" fontId="41" fillId="12" borderId="0" xfId="279" applyNumberFormat="1" applyFont="1" applyFill="1" applyAlignment="1">
      <alignment horizontal="right"/>
    </xf>
    <xf numFmtId="166" fontId="41" fillId="9" borderId="0" xfId="279" applyNumberFormat="1" applyFont="1" applyFill="1" applyAlignment="1">
      <alignment horizontal="right"/>
    </xf>
    <xf numFmtId="0" fontId="52" fillId="2" borderId="0" xfId="0" applyFont="1" applyFill="1" applyAlignment="1" applyProtection="1">
      <alignment wrapText="1"/>
      <protection hidden="1"/>
    </xf>
    <xf numFmtId="0" fontId="20" fillId="2" borderId="0" xfId="0" applyFont="1" applyFill="1" applyAlignment="1" applyProtection="1">
      <alignment vertical="top"/>
      <protection hidden="1"/>
    </xf>
    <xf numFmtId="166" fontId="36" fillId="2" borderId="0" xfId="0" applyNumberFormat="1" applyFont="1" applyFill="1" applyProtection="1">
      <protection hidden="1"/>
    </xf>
    <xf numFmtId="1" fontId="0" fillId="54" borderId="38" xfId="0" applyNumberFormat="1" applyFill="1" applyBorder="1"/>
    <xf numFmtId="1" fontId="0" fillId="55" borderId="38" xfId="0" applyNumberFormat="1" applyFill="1" applyBorder="1"/>
    <xf numFmtId="1" fontId="0" fillId="56" borderId="38" xfId="0" applyNumberFormat="1" applyFill="1" applyBorder="1"/>
    <xf numFmtId="1" fontId="0" fillId="57" borderId="172" xfId="0" applyNumberFormat="1" applyFill="1" applyBorder="1"/>
    <xf numFmtId="1" fontId="36" fillId="2" borderId="0" xfId="0" applyNumberFormat="1" applyFont="1" applyFill="1" applyProtection="1">
      <protection hidden="1"/>
    </xf>
    <xf numFmtId="0" fontId="36" fillId="0" borderId="0" xfId="0" applyFont="1" applyProtection="1">
      <protection hidden="1"/>
    </xf>
    <xf numFmtId="0" fontId="14" fillId="0" borderId="34" xfId="0" applyFont="1" applyBorder="1" applyAlignment="1" applyProtection="1">
      <alignment horizontal="right"/>
      <protection hidden="1"/>
    </xf>
    <xf numFmtId="0" fontId="14" fillId="0" borderId="97" xfId="0" applyFont="1" applyBorder="1" applyProtection="1">
      <protection hidden="1"/>
    </xf>
    <xf numFmtId="0" fontId="14" fillId="0" borderId="100" xfId="0" applyFont="1" applyBorder="1" applyAlignment="1" applyProtection="1">
      <alignment horizontal="right"/>
      <protection hidden="1"/>
    </xf>
    <xf numFmtId="0" fontId="14" fillId="0" borderId="100" xfId="0" applyFont="1" applyBorder="1" applyProtection="1">
      <protection hidden="1"/>
    </xf>
    <xf numFmtId="1" fontId="14" fillId="0" borderId="34" xfId="0" applyNumberFormat="1" applyFont="1" applyBorder="1" applyProtection="1">
      <protection hidden="1"/>
    </xf>
    <xf numFmtId="1" fontId="14" fillId="0" borderId="100" xfId="0" applyNumberFormat="1" applyFont="1" applyBorder="1" applyProtection="1">
      <protection hidden="1"/>
    </xf>
    <xf numFmtId="0" fontId="14" fillId="0" borderId="34" xfId="0" applyFont="1" applyBorder="1" applyProtection="1">
      <protection hidden="1"/>
    </xf>
    <xf numFmtId="0" fontId="14" fillId="0" borderId="73" xfId="0" applyFont="1" applyBorder="1" applyProtection="1">
      <protection hidden="1"/>
    </xf>
    <xf numFmtId="0" fontId="14" fillId="0" borderId="127" xfId="0" applyFont="1" applyBorder="1" applyProtection="1">
      <protection hidden="1"/>
    </xf>
    <xf numFmtId="1" fontId="14" fillId="0" borderId="127" xfId="0" applyNumberFormat="1" applyFont="1" applyBorder="1" applyProtection="1">
      <protection hidden="1"/>
    </xf>
    <xf numFmtId="1" fontId="14" fillId="0" borderId="73" xfId="0" applyNumberFormat="1" applyFont="1" applyBorder="1" applyProtection="1">
      <protection hidden="1"/>
    </xf>
    <xf numFmtId="1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" fontId="1" fillId="54" borderId="38" xfId="0" applyNumberFormat="1" applyFont="1" applyFill="1" applyBorder="1"/>
    <xf numFmtId="1" fontId="1" fillId="55" borderId="38" xfId="0" applyNumberFormat="1" applyFont="1" applyFill="1" applyBorder="1"/>
    <xf numFmtId="1" fontId="1" fillId="56" borderId="38" xfId="0" applyNumberFormat="1" applyFont="1" applyFill="1" applyBorder="1"/>
    <xf numFmtId="1" fontId="1" fillId="57" borderId="172" xfId="0" applyNumberFormat="1" applyFont="1" applyFill="1" applyBorder="1"/>
    <xf numFmtId="0" fontId="0" fillId="54" borderId="0" xfId="0" applyFill="1"/>
    <xf numFmtId="0" fontId="0" fillId="55" borderId="0" xfId="0" applyFill="1"/>
    <xf numFmtId="0" fontId="0" fillId="56" borderId="0" xfId="0" applyFill="1"/>
    <xf numFmtId="0" fontId="0" fillId="57" borderId="0" xfId="0" applyFill="1"/>
    <xf numFmtId="0" fontId="53" fillId="0" borderId="0" xfId="0" applyFont="1" applyAlignment="1" applyProtection="1">
      <alignment vertical="top"/>
      <protection hidden="1"/>
    </xf>
    <xf numFmtId="1" fontId="36" fillId="0" borderId="0" xfId="0" applyNumberFormat="1" applyFont="1" applyProtection="1">
      <protection hidden="1"/>
    </xf>
    <xf numFmtId="0" fontId="0" fillId="51" borderId="0" xfId="0" applyFill="1"/>
    <xf numFmtId="0" fontId="54" fillId="0" borderId="0" xfId="0" applyFont="1"/>
    <xf numFmtId="0" fontId="55" fillId="64" borderId="0" xfId="0" applyFont="1" applyFill="1"/>
    <xf numFmtId="0" fontId="54" fillId="64" borderId="0" xfId="0" applyFont="1" applyFill="1"/>
    <xf numFmtId="1" fontId="54" fillId="65" borderId="0" xfId="0" applyNumberFormat="1" applyFont="1" applyFill="1"/>
    <xf numFmtId="0" fontId="112" fillId="62" borderId="0" xfId="0" applyFont="1" applyFill="1" applyAlignment="1">
      <alignment horizontal="center"/>
    </xf>
    <xf numFmtId="0" fontId="54" fillId="66" borderId="0" xfId="0" applyFont="1" applyFill="1"/>
    <xf numFmtId="0" fontId="56" fillId="6" borderId="132" xfId="0" applyFont="1" applyFill="1" applyBorder="1" applyProtection="1">
      <protection hidden="1"/>
    </xf>
    <xf numFmtId="0" fontId="123" fillId="52" borderId="0" xfId="0" applyFont="1" applyFill="1"/>
    <xf numFmtId="1" fontId="112" fillId="62" borderId="0" xfId="0" applyNumberFormat="1" applyFont="1" applyFill="1" applyAlignment="1">
      <alignment horizontal="center"/>
    </xf>
    <xf numFmtId="1" fontId="54" fillId="51" borderId="0" xfId="0" applyNumberFormat="1" applyFont="1" applyFill="1"/>
    <xf numFmtId="0" fontId="57" fillId="6" borderId="64" xfId="0" applyFont="1" applyFill="1" applyBorder="1" applyProtection="1">
      <protection hidden="1"/>
    </xf>
    <xf numFmtId="0" fontId="58" fillId="6" borderId="137" xfId="0" applyFont="1" applyFill="1" applyBorder="1" applyProtection="1">
      <protection hidden="1"/>
    </xf>
    <xf numFmtId="0" fontId="59" fillId="0" borderId="52" xfId="0" applyFont="1" applyBorder="1"/>
    <xf numFmtId="0" fontId="60" fillId="7" borderId="74" xfId="287" applyFont="1" applyFill="1" applyBorder="1"/>
    <xf numFmtId="166" fontId="54" fillId="0" borderId="0" xfId="0" applyNumberFormat="1" applyFont="1"/>
    <xf numFmtId="0" fontId="61" fillId="0" borderId="0" xfId="0" applyFont="1"/>
    <xf numFmtId="0" fontId="56" fillId="2" borderId="135" xfId="0" applyFont="1" applyFill="1" applyBorder="1" applyProtection="1">
      <protection hidden="1"/>
    </xf>
    <xf numFmtId="0" fontId="62" fillId="65" borderId="39" xfId="0" applyFont="1" applyFill="1" applyBorder="1"/>
    <xf numFmtId="0" fontId="62" fillId="65" borderId="39" xfId="0" applyFont="1" applyFill="1" applyBorder="1"/>
    <xf numFmtId="9" fontId="63" fillId="6" borderId="64" xfId="291" applyFont="1" applyFill="1" applyBorder="1" applyProtection="1">
      <protection hidden="1"/>
    </xf>
    <xf numFmtId="0" fontId="64" fillId="6" borderId="137" xfId="0" applyFont="1" applyFill="1" applyBorder="1" applyProtection="1">
      <protection hidden="1"/>
    </xf>
    <xf numFmtId="0" fontId="60" fillId="7" borderId="32" xfId="287" applyFont="1" applyFill="1" applyBorder="1"/>
    <xf numFmtId="0" fontId="65" fillId="0" borderId="0" xfId="0" applyFont="1" applyAlignment="1">
      <alignment horizontal="center" vertical="center"/>
    </xf>
    <xf numFmtId="0" fontId="56" fillId="5" borderId="135" xfId="0" applyFont="1" applyFill="1" applyBorder="1" applyProtection="1">
      <protection hidden="1"/>
    </xf>
    <xf numFmtId="171" fontId="57" fillId="2" borderId="64" xfId="291" applyNumberFormat="1" applyFont="1" applyFill="1" applyBorder="1" applyProtection="1">
      <protection hidden="1"/>
    </xf>
    <xf numFmtId="171" fontId="58" fillId="2" borderId="137" xfId="0" applyNumberFormat="1" applyFont="1" applyFill="1" applyBorder="1" applyProtection="1">
      <protection hidden="1"/>
    </xf>
    <xf numFmtId="0" fontId="56" fillId="6" borderId="135" xfId="0" applyFont="1" applyFill="1" applyBorder="1" applyProtection="1">
      <protection hidden="1"/>
    </xf>
    <xf numFmtId="0" fontId="57" fillId="5" borderId="64" xfId="0" applyFont="1" applyFill="1" applyBorder="1" applyProtection="1">
      <protection hidden="1"/>
    </xf>
    <xf numFmtId="0" fontId="58" fillId="5" borderId="137" xfId="0" applyFont="1" applyFill="1" applyBorder="1" applyProtection="1">
      <protection hidden="1"/>
    </xf>
    <xf numFmtId="0" fontId="57" fillId="2" borderId="64" xfId="0" applyFont="1" applyFill="1" applyBorder="1" applyProtection="1">
      <protection hidden="1"/>
    </xf>
    <xf numFmtId="0" fontId="58" fillId="0" borderId="137" xfId="0" applyFont="1" applyBorder="1" applyProtection="1">
      <protection hidden="1"/>
    </xf>
    <xf numFmtId="0" fontId="66" fillId="0" borderId="0" xfId="0" applyFont="1" applyAlignment="1">
      <alignment horizontal="center" vertical="center"/>
    </xf>
    <xf numFmtId="3" fontId="57" fillId="6" borderId="64" xfId="0" applyNumberFormat="1" applyFont="1" applyFill="1" applyBorder="1" applyProtection="1">
      <protection hidden="1"/>
    </xf>
    <xf numFmtId="3" fontId="58" fillId="6" borderId="137" xfId="0" applyNumberFormat="1" applyFont="1" applyFill="1" applyBorder="1" applyProtection="1">
      <protection hidden="1"/>
    </xf>
    <xf numFmtId="0" fontId="63" fillId="6" borderId="64" xfId="0" applyFont="1" applyFill="1" applyBorder="1" applyProtection="1">
      <protection hidden="1"/>
    </xf>
    <xf numFmtId="0" fontId="56" fillId="4" borderId="135" xfId="0" applyFont="1" applyFill="1" applyBorder="1" applyProtection="1">
      <protection hidden="1"/>
    </xf>
    <xf numFmtId="0" fontId="57" fillId="0" borderId="64" xfId="0" applyFont="1" applyBorder="1" applyProtection="1">
      <protection hidden="1"/>
    </xf>
    <xf numFmtId="0" fontId="56" fillId="4" borderId="135" xfId="0" applyFont="1" applyFill="1" applyBorder="1" applyAlignment="1" applyProtection="1">
      <alignment wrapText="1"/>
      <protection hidden="1"/>
    </xf>
    <xf numFmtId="0" fontId="67" fillId="0" borderId="52" xfId="0" applyFont="1" applyBorder="1"/>
    <xf numFmtId="0" fontId="56" fillId="4" borderId="140" xfId="0" applyFont="1" applyFill="1" applyBorder="1" applyProtection="1">
      <protection hidden="1"/>
    </xf>
    <xf numFmtId="0" fontId="57" fillId="4" borderId="64" xfId="0" applyFont="1" applyFill="1" applyBorder="1" applyProtection="1">
      <protection hidden="1"/>
    </xf>
    <xf numFmtId="0" fontId="58" fillId="4" borderId="137" xfId="0" applyFont="1" applyFill="1" applyBorder="1" applyProtection="1">
      <protection hidden="1"/>
    </xf>
    <xf numFmtId="0" fontId="63" fillId="4" borderId="64" xfId="0" applyFont="1" applyFill="1" applyBorder="1" applyProtection="1">
      <protection hidden="1"/>
    </xf>
    <xf numFmtId="0" fontId="64" fillId="4" borderId="137" xfId="0" applyFont="1" applyFill="1" applyBorder="1" applyProtection="1">
      <protection hidden="1"/>
    </xf>
    <xf numFmtId="0" fontId="62" fillId="65" borderId="42" xfId="0" applyFont="1" applyFill="1" applyBorder="1"/>
    <xf numFmtId="0" fontId="62" fillId="65" borderId="49" xfId="0" applyFont="1" applyFill="1" applyBorder="1"/>
    <xf numFmtId="0" fontId="56" fillId="4" borderId="158" xfId="0" applyFont="1" applyFill="1" applyBorder="1" applyAlignment="1" applyProtection="1">
      <alignment wrapText="1"/>
      <protection hidden="1"/>
    </xf>
    <xf numFmtId="0" fontId="62" fillId="65" borderId="36" xfId="0" applyFont="1" applyFill="1" applyBorder="1"/>
    <xf numFmtId="0" fontId="62" fillId="65" borderId="45" xfId="0" applyFont="1" applyFill="1" applyBorder="1"/>
    <xf numFmtId="0" fontId="58" fillId="6" borderId="137" xfId="0" applyFont="1" applyFill="1" applyBorder="1" applyAlignment="1" applyProtection="1">
      <alignment horizontal="right"/>
      <protection hidden="1"/>
    </xf>
    <xf numFmtId="0" fontId="64" fillId="6" borderId="137" xfId="0" applyFont="1" applyFill="1" applyBorder="1" applyAlignment="1" applyProtection="1">
      <alignment horizontal="right"/>
      <protection hidden="1"/>
    </xf>
    <xf numFmtId="3" fontId="57" fillId="6" borderId="63" xfId="0" applyNumberFormat="1" applyFont="1" applyFill="1" applyBorder="1" applyProtection="1">
      <protection hidden="1"/>
    </xf>
    <xf numFmtId="3" fontId="58" fillId="6" borderId="22" xfId="0" applyNumberFormat="1" applyFont="1" applyFill="1" applyBorder="1"/>
    <xf numFmtId="0" fontId="54" fillId="54" borderId="175" xfId="0" applyFont="1" applyFill="1" applyBorder="1"/>
    <xf numFmtId="0" fontId="54" fillId="54" borderId="43" xfId="0" applyFont="1" applyFill="1" applyBorder="1"/>
    <xf numFmtId="0" fontId="54" fillId="55" borderId="43" xfId="0" applyFont="1" applyFill="1" applyBorder="1"/>
    <xf numFmtId="0" fontId="54" fillId="56" borderId="43" xfId="0" applyFont="1" applyFill="1" applyBorder="1"/>
    <xf numFmtId="0" fontId="54" fillId="57" borderId="43" xfId="0" applyFont="1" applyFill="1" applyBorder="1"/>
    <xf numFmtId="0" fontId="63" fillId="6" borderId="63" xfId="0" applyFont="1" applyFill="1" applyBorder="1" applyProtection="1">
      <protection hidden="1"/>
    </xf>
    <xf numFmtId="0" fontId="64" fillId="6" borderId="22" xfId="0" applyFont="1" applyFill="1" applyBorder="1"/>
    <xf numFmtId="1" fontId="54" fillId="0" borderId="39" xfId="0" applyNumberFormat="1" applyFont="1" applyBorder="1"/>
    <xf numFmtId="0" fontId="68" fillId="0" borderId="0" xfId="0" applyFont="1" applyProtection="1">
      <protection hidden="1"/>
    </xf>
    <xf numFmtId="0" fontId="58" fillId="0" borderId="64" xfId="0" applyFont="1" applyBorder="1" applyProtection="1">
      <protection hidden="1"/>
    </xf>
    <xf numFmtId="0" fontId="57" fillId="2" borderId="137" xfId="0" applyFont="1" applyFill="1" applyBorder="1" applyProtection="1">
      <protection hidden="1"/>
    </xf>
    <xf numFmtId="0" fontId="63" fillId="6" borderId="135" xfId="0" applyFont="1" applyFill="1" applyBorder="1" applyProtection="1">
      <protection hidden="1"/>
    </xf>
    <xf numFmtId="0" fontId="64" fillId="6" borderId="164" xfId="0" applyFont="1" applyFill="1" applyBorder="1"/>
    <xf numFmtId="1" fontId="54" fillId="62" borderId="0" xfId="0" applyNumberFormat="1" applyFont="1" applyFill="1"/>
    <xf numFmtId="3" fontId="57" fillId="4" borderId="64" xfId="0" applyNumberFormat="1" applyFont="1" applyFill="1" applyBorder="1" applyProtection="1">
      <protection hidden="1"/>
    </xf>
    <xf numFmtId="3" fontId="58" fillId="4" borderId="137" xfId="0" applyNumberFormat="1" applyFont="1" applyFill="1" applyBorder="1" applyProtection="1">
      <protection hidden="1"/>
    </xf>
    <xf numFmtId="3" fontId="63" fillId="4" borderId="80" xfId="0" applyNumberFormat="1" applyFont="1" applyFill="1" applyBorder="1" applyProtection="1">
      <protection hidden="1"/>
    </xf>
    <xf numFmtId="3" fontId="69" fillId="4" borderId="157" xfId="0" applyNumberFormat="1" applyFont="1" applyFill="1" applyBorder="1" applyProtection="1">
      <protection hidden="1"/>
    </xf>
    <xf numFmtId="3" fontId="70" fillId="4" borderId="64" xfId="0" applyNumberFormat="1" applyFont="1" applyFill="1" applyBorder="1" applyProtection="1">
      <protection hidden="1"/>
    </xf>
    <xf numFmtId="3" fontId="57" fillId="4" borderId="137" xfId="0" applyNumberFormat="1" applyFont="1" applyFill="1" applyBorder="1" applyAlignment="1" applyProtection="1">
      <alignment horizontal="left"/>
      <protection hidden="1"/>
    </xf>
    <xf numFmtId="3" fontId="71" fillId="4" borderId="64" xfId="0" applyNumberFormat="1" applyFont="1" applyFill="1" applyBorder="1" applyProtection="1">
      <protection hidden="1"/>
    </xf>
    <xf numFmtId="3" fontId="63" fillId="4" borderId="137" xfId="0" applyNumberFormat="1" applyFont="1" applyFill="1" applyBorder="1" applyAlignment="1" applyProtection="1">
      <alignment horizontal="left"/>
      <protection hidden="1"/>
    </xf>
    <xf numFmtId="3" fontId="63" fillId="4" borderId="64" xfId="0" applyNumberFormat="1" applyFont="1" applyFill="1" applyBorder="1" applyProtection="1">
      <protection hidden="1"/>
    </xf>
    <xf numFmtId="3" fontId="63" fillId="4" borderId="86" xfId="0" applyNumberFormat="1" applyFont="1" applyFill="1" applyBorder="1" applyProtection="1">
      <protection hidden="1"/>
    </xf>
    <xf numFmtId="3" fontId="63" fillId="2" borderId="64" xfId="0" applyNumberFormat="1" applyFont="1" applyFill="1" applyBorder="1" applyProtection="1">
      <protection hidden="1"/>
    </xf>
    <xf numFmtId="3" fontId="64" fillId="2" borderId="137" xfId="0" applyNumberFormat="1" applyFont="1" applyFill="1" applyBorder="1" applyProtection="1">
      <protection hidden="1"/>
    </xf>
    <xf numFmtId="1" fontId="54" fillId="52" borderId="0" xfId="0" applyNumberFormat="1" applyFont="1" applyFill="1"/>
    <xf numFmtId="3" fontId="57" fillId="8" borderId="64" xfId="0" applyNumberFormat="1" applyFont="1" applyFill="1" applyBorder="1" applyProtection="1">
      <protection hidden="1"/>
    </xf>
    <xf numFmtId="3" fontId="58" fillId="8" borderId="137" xfId="0" applyNumberFormat="1" applyFont="1" applyFill="1" applyBorder="1" applyProtection="1">
      <protection hidden="1"/>
    </xf>
    <xf numFmtId="3" fontId="63" fillId="8" borderId="64" xfId="0" applyNumberFormat="1" applyFont="1" applyFill="1" applyBorder="1" applyAlignment="1" applyProtection="1">
      <alignment horizontal="left"/>
      <protection hidden="1"/>
    </xf>
    <xf numFmtId="3" fontId="63" fillId="8" borderId="137" xfId="0" applyNumberFormat="1" applyFont="1" applyFill="1" applyBorder="1" applyAlignment="1" applyProtection="1">
      <alignment horizontal="left"/>
      <protection hidden="1"/>
    </xf>
    <xf numFmtId="3" fontId="57" fillId="0" borderId="114" xfId="0" applyNumberFormat="1" applyFont="1" applyBorder="1" applyProtection="1">
      <protection hidden="1"/>
    </xf>
    <xf numFmtId="3" fontId="58" fillId="0" borderId="160" xfId="0" applyNumberFormat="1" applyFont="1" applyBorder="1" applyProtection="1">
      <protection hidden="1"/>
    </xf>
    <xf numFmtId="3" fontId="57" fillId="8" borderId="161" xfId="0" applyNumberFormat="1" applyFont="1" applyFill="1" applyBorder="1" applyProtection="1">
      <protection hidden="1"/>
    </xf>
    <xf numFmtId="3" fontId="57" fillId="6" borderId="162" xfId="0" applyNumberFormat="1" applyFont="1" applyFill="1" applyBorder="1" applyProtection="1">
      <protection hidden="1"/>
    </xf>
    <xf numFmtId="3" fontId="63" fillId="8" borderId="91" xfId="0" applyNumberFormat="1" applyFont="1" applyFill="1" applyBorder="1" applyAlignment="1" applyProtection="1">
      <alignment horizontal="left"/>
      <protection hidden="1"/>
    </xf>
    <xf numFmtId="3" fontId="64" fillId="8" borderId="137" xfId="0" applyNumberFormat="1" applyFont="1" applyFill="1" applyBorder="1" applyProtection="1">
      <protection hidden="1"/>
    </xf>
    <xf numFmtId="3" fontId="57" fillId="2" borderId="64" xfId="0" applyNumberFormat="1" applyFont="1" applyFill="1" applyBorder="1" applyProtection="1">
      <protection hidden="1"/>
    </xf>
    <xf numFmtId="3" fontId="58" fillId="0" borderId="137" xfId="0" applyNumberFormat="1" applyFont="1" applyBorder="1" applyProtection="1">
      <protection hidden="1"/>
    </xf>
    <xf numFmtId="3" fontId="63" fillId="8" borderId="137" xfId="0" applyNumberFormat="1" applyFont="1" applyFill="1" applyBorder="1" applyProtection="1">
      <protection hidden="1"/>
    </xf>
    <xf numFmtId="3" fontId="64" fillId="0" borderId="137" xfId="0" applyNumberFormat="1" applyFont="1" applyBorder="1" applyProtection="1">
      <protection hidden="1"/>
    </xf>
    <xf numFmtId="3" fontId="64" fillId="0" borderId="137" xfId="0" applyNumberFormat="1" applyFont="1" applyBorder="1" applyAlignment="1" applyProtection="1">
      <alignment horizontal="right"/>
      <protection hidden="1"/>
    </xf>
    <xf numFmtId="3" fontId="63" fillId="8" borderId="102" xfId="0" applyNumberFormat="1" applyFont="1" applyFill="1" applyBorder="1" applyAlignment="1" applyProtection="1">
      <alignment horizontal="left"/>
      <protection hidden="1"/>
    </xf>
    <xf numFmtId="3" fontId="64" fillId="8" borderId="163" xfId="0" applyNumberFormat="1" applyFont="1" applyFill="1" applyBorder="1" applyProtection="1">
      <protection hidden="1"/>
    </xf>
    <xf numFmtId="3" fontId="58" fillId="8" borderId="137" xfId="0" applyNumberFormat="1" applyFont="1" applyFill="1" applyBorder="1" applyAlignment="1" applyProtection="1">
      <alignment horizontal="right"/>
      <protection hidden="1"/>
    </xf>
    <xf numFmtId="3" fontId="64" fillId="8" borderId="137" xfId="0" applyNumberFormat="1" applyFont="1" applyFill="1" applyBorder="1" applyAlignment="1" applyProtection="1">
      <alignment horizontal="right"/>
      <protection hidden="1"/>
    </xf>
    <xf numFmtId="3" fontId="63" fillId="0" borderId="64" xfId="0" applyNumberFormat="1" applyFont="1" applyBorder="1" applyAlignment="1" applyProtection="1">
      <alignment horizontal="right"/>
      <protection hidden="1"/>
    </xf>
    <xf numFmtId="3" fontId="64" fillId="2" borderId="157" xfId="0" applyNumberFormat="1" applyFont="1" applyFill="1" applyBorder="1" applyAlignment="1" applyProtection="1">
      <alignment horizontal="right"/>
      <protection hidden="1"/>
    </xf>
    <xf numFmtId="3" fontId="63" fillId="2" borderId="80" xfId="0" applyNumberFormat="1" applyFont="1" applyFill="1" applyBorder="1" applyProtection="1">
      <protection hidden="1"/>
    </xf>
    <xf numFmtId="3" fontId="63" fillId="0" borderId="64" xfId="0" applyNumberFormat="1" applyFont="1" applyBorder="1" applyProtection="1">
      <protection hidden="1"/>
    </xf>
    <xf numFmtId="3" fontId="64" fillId="8" borderId="160" xfId="0" applyNumberFormat="1" applyFont="1" applyFill="1" applyBorder="1" applyProtection="1">
      <protection hidden="1"/>
    </xf>
    <xf numFmtId="3" fontId="63" fillId="0" borderId="94" xfId="0" applyNumberFormat="1" applyFont="1" applyBorder="1" applyAlignment="1" applyProtection="1">
      <alignment horizontal="left"/>
      <protection hidden="1"/>
    </xf>
    <xf numFmtId="3" fontId="73" fillId="8" borderId="95" xfId="0" applyNumberFormat="1" applyFont="1" applyFill="1" applyBorder="1" applyAlignment="1" applyProtection="1">
      <alignment horizontal="left"/>
      <protection hidden="1"/>
    </xf>
    <xf numFmtId="3" fontId="64" fillId="0" borderId="160" xfId="0" applyNumberFormat="1" applyFont="1" applyBorder="1" applyProtection="1">
      <protection hidden="1"/>
    </xf>
    <xf numFmtId="3" fontId="64" fillId="8" borderId="156" xfId="0" applyNumberFormat="1" applyFont="1" applyFill="1" applyBorder="1" applyAlignment="1" applyProtection="1">
      <alignment horizontal="right"/>
      <protection hidden="1"/>
    </xf>
    <xf numFmtId="1" fontId="54" fillId="0" borderId="0" xfId="0" applyNumberFormat="1" applyFont="1"/>
    <xf numFmtId="14" fontId="54" fillId="0" borderId="0" xfId="0" applyNumberFormat="1" applyFont="1"/>
    <xf numFmtId="166" fontId="54" fillId="0" borderId="39" xfId="0" applyNumberFormat="1" applyFont="1" applyBorder="1"/>
    <xf numFmtId="1" fontId="1" fillId="68" borderId="0" xfId="0" applyNumberFormat="1" applyFont="1" applyFill="1"/>
    <xf numFmtId="1" fontId="0" fillId="54" borderId="152" xfId="0" applyNumberFormat="1" applyFill="1" applyBorder="1"/>
    <xf numFmtId="1" fontId="0" fillId="55" borderId="152" xfId="0" applyNumberFormat="1" applyFill="1" applyBorder="1"/>
    <xf numFmtId="1" fontId="0" fillId="57" borderId="177" xfId="0" applyNumberFormat="1" applyFill="1" applyBorder="1"/>
    <xf numFmtId="1" fontId="0" fillId="56" borderId="152" xfId="0" applyNumberFormat="1" applyFill="1" applyBorder="1"/>
    <xf numFmtId="1" fontId="0" fillId="54" borderId="63" xfId="0" applyNumberFormat="1" applyFill="1" applyBorder="1"/>
    <xf numFmtId="1" fontId="0" fillId="55" borderId="63" xfId="0" applyNumberFormat="1" applyFill="1" applyBorder="1"/>
    <xf numFmtId="1" fontId="0" fillId="57" borderId="63" xfId="0" applyNumberFormat="1" applyFill="1" applyBorder="1"/>
    <xf numFmtId="1" fontId="0" fillId="56" borderId="63" xfId="0" applyNumberFormat="1" applyFill="1" applyBorder="1"/>
    <xf numFmtId="1" fontId="0" fillId="54" borderId="78" xfId="0" applyNumberFormat="1" applyFill="1" applyBorder="1"/>
    <xf numFmtId="1" fontId="0" fillId="57" borderId="70" xfId="0" applyNumberFormat="1" applyFill="1" applyBorder="1"/>
    <xf numFmtId="1" fontId="0" fillId="54" borderId="0" xfId="0" applyNumberFormat="1" applyFill="1"/>
    <xf numFmtId="1" fontId="0" fillId="55" borderId="0" xfId="0" applyNumberFormat="1" applyFill="1"/>
    <xf numFmtId="1" fontId="0" fillId="57" borderId="0" xfId="0" applyNumberFormat="1" applyFill="1"/>
    <xf numFmtId="1" fontId="0" fillId="56" borderId="0" xfId="0" applyNumberFormat="1" applyFill="1"/>
    <xf numFmtId="3" fontId="54" fillId="0" borderId="39" xfId="0" applyNumberFormat="1" applyFont="1" applyBorder="1"/>
    <xf numFmtId="0" fontId="27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4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54" fillId="73" borderId="43" xfId="0" applyFont="1" applyFill="1" applyBorder="1"/>
    <xf numFmtId="0" fontId="75" fillId="66" borderId="9" xfId="0" applyFont="1" applyFill="1" applyBorder="1"/>
    <xf numFmtId="0" fontId="54" fillId="66" borderId="50" xfId="0" applyFont="1" applyFill="1" applyBorder="1"/>
    <xf numFmtId="0" fontId="54" fillId="0" borderId="50" xfId="0" applyFont="1" applyBorder="1"/>
    <xf numFmtId="0" fontId="54" fillId="0" borderId="13" xfId="0" applyFont="1" applyBorder="1"/>
    <xf numFmtId="0" fontId="36" fillId="68" borderId="178" xfId="0" applyFont="1" applyFill="1" applyBorder="1"/>
    <xf numFmtId="0" fontId="54" fillId="68" borderId="0" xfId="0" applyFont="1" applyFill="1" applyBorder="1"/>
    <xf numFmtId="0" fontId="54" fillId="68" borderId="179" xfId="0" applyFont="1" applyFill="1" applyBorder="1"/>
    <xf numFmtId="0" fontId="54" fillId="0" borderId="178" xfId="0" applyFont="1" applyBorder="1"/>
    <xf numFmtId="0" fontId="54" fillId="0" borderId="38" xfId="0" applyFont="1" applyBorder="1"/>
    <xf numFmtId="1" fontId="54" fillId="0" borderId="40" xfId="0" applyNumberFormat="1" applyFont="1" applyBorder="1"/>
    <xf numFmtId="0" fontId="52" fillId="0" borderId="127" xfId="0" applyFont="1" applyBorder="1"/>
    <xf numFmtId="1" fontId="54" fillId="54" borderId="34" xfId="0" applyNumberFormat="1" applyFont="1" applyFill="1" applyBorder="1"/>
    <xf numFmtId="1" fontId="54" fillId="73" borderId="34" xfId="0" applyNumberFormat="1" applyFont="1" applyFill="1" applyBorder="1"/>
    <xf numFmtId="1" fontId="54" fillId="56" borderId="34" xfId="0" applyNumberFormat="1" applyFont="1" applyFill="1" applyBorder="1"/>
    <xf numFmtId="1" fontId="54" fillId="57" borderId="34" xfId="0" applyNumberFormat="1" applyFont="1" applyFill="1" applyBorder="1"/>
    <xf numFmtId="1" fontId="54" fillId="57" borderId="73" xfId="0" applyNumberFormat="1" applyFont="1" applyFill="1" applyBorder="1"/>
    <xf numFmtId="0" fontId="54" fillId="0" borderId="0" xfId="0" applyFont="1" applyFill="1"/>
    <xf numFmtId="0" fontId="75" fillId="66" borderId="180" xfId="0" applyFont="1" applyFill="1" applyBorder="1"/>
    <xf numFmtId="0" fontId="54" fillId="0" borderId="0" xfId="0" applyFont="1" applyBorder="1"/>
    <xf numFmtId="0" fontId="54" fillId="0" borderId="179" xfId="0" applyFont="1" applyBorder="1"/>
    <xf numFmtId="0" fontId="0" fillId="0" borderId="38" xfId="0" applyBorder="1"/>
    <xf numFmtId="0" fontId="54" fillId="0" borderId="172" xfId="0" applyFont="1" applyBorder="1"/>
    <xf numFmtId="166" fontId="54" fillId="0" borderId="181" xfId="0" applyNumberFormat="1" applyFont="1" applyBorder="1"/>
    <xf numFmtId="3" fontId="54" fillId="0" borderId="181" xfId="0" applyNumberFormat="1" applyFont="1" applyBorder="1"/>
    <xf numFmtId="0" fontId="1" fillId="68" borderId="38" xfId="0" applyFont="1" applyFill="1" applyBorder="1" applyAlignment="1">
      <alignment horizontal="right"/>
    </xf>
    <xf numFmtId="0" fontId="54" fillId="54" borderId="0" xfId="0" applyFont="1" applyFill="1"/>
    <xf numFmtId="0" fontId="54" fillId="56" borderId="43" xfId="0" applyFont="1" applyFill="1" applyBorder="1" applyAlignment="1">
      <alignment horizontal="center"/>
    </xf>
    <xf numFmtId="0" fontId="54" fillId="54" borderId="40" xfId="0" applyFont="1" applyFill="1" applyBorder="1"/>
    <xf numFmtId="0" fontId="65" fillId="74" borderId="39" xfId="0" applyFont="1" applyFill="1" applyBorder="1"/>
    <xf numFmtId="0" fontId="65" fillId="66" borderId="39" xfId="0" applyFont="1" applyFill="1" applyBorder="1" applyAlignment="1">
      <alignment horizontal="center"/>
    </xf>
    <xf numFmtId="0" fontId="65" fillId="66" borderId="42" xfId="0" applyFont="1" applyFill="1" applyBorder="1" applyAlignment="1">
      <alignment vertical="center"/>
    </xf>
    <xf numFmtId="0" fontId="35" fillId="0" borderId="39" xfId="0" applyFont="1" applyBorder="1" applyAlignment="1">
      <alignment horizontal="center" vertical="center" wrapText="1"/>
    </xf>
    <xf numFmtId="0" fontId="74" fillId="0" borderId="39" xfId="0" applyFont="1" applyBorder="1" applyAlignment="1">
      <alignment horizontal="center" vertical="center" wrapText="1"/>
    </xf>
    <xf numFmtId="0" fontId="65" fillId="74" borderId="38" xfId="0" applyFont="1" applyFill="1" applyBorder="1" applyAlignment="1">
      <alignment horizontal="right"/>
    </xf>
    <xf numFmtId="0" fontId="54" fillId="66" borderId="182" xfId="0" applyFont="1" applyFill="1" applyBorder="1"/>
    <xf numFmtId="0" fontId="54" fillId="66" borderId="149" xfId="0" applyFont="1" applyFill="1" applyBorder="1"/>
    <xf numFmtId="0" fontId="45" fillId="68" borderId="178" xfId="0" applyFont="1" applyFill="1" applyBorder="1" applyAlignment="1">
      <alignment vertical="center"/>
    </xf>
    <xf numFmtId="0" fontId="54" fillId="68" borderId="0" xfId="0" applyFont="1" applyFill="1" applyBorder="1" applyAlignment="1">
      <alignment vertical="center"/>
    </xf>
    <xf numFmtId="0" fontId="54" fillId="68" borderId="179" xfId="0" applyFont="1" applyFill="1" applyBorder="1" applyAlignment="1">
      <alignment vertical="center"/>
    </xf>
    <xf numFmtId="166" fontId="41" fillId="0" borderId="63" xfId="279" applyNumberFormat="1" applyFont="1" applyFill="1" applyBorder="1" applyAlignment="1">
      <alignment horizontal="right"/>
    </xf>
    <xf numFmtId="1" fontId="1" fillId="52" borderId="0" xfId="0" applyNumberFormat="1" applyFont="1" applyFill="1"/>
    <xf numFmtId="1" fontId="124" fillId="0" borderId="52" xfId="265" applyNumberFormat="1" applyFont="1" applyBorder="1" applyAlignment="1">
      <alignment wrapText="1"/>
    </xf>
    <xf numFmtId="166" fontId="124" fillId="0" borderId="183" xfId="0" applyNumberFormat="1" applyFont="1" applyBorder="1"/>
    <xf numFmtId="166" fontId="41" fillId="9" borderId="91" xfId="279" applyNumberFormat="1" applyFont="1" applyFill="1" applyBorder="1" applyAlignment="1">
      <alignment horizontal="right"/>
    </xf>
    <xf numFmtId="166" fontId="41" fillId="15" borderId="91" xfId="279" applyNumberFormat="1" applyFont="1" applyFill="1" applyBorder="1" applyAlignment="1">
      <alignment horizontal="right"/>
    </xf>
    <xf numFmtId="166" fontId="41" fillId="53" borderId="84" xfId="279" applyNumberFormat="1" applyFont="1" applyFill="1" applyBorder="1" applyAlignment="1">
      <alignment horizontal="right"/>
    </xf>
    <xf numFmtId="166" fontId="41" fillId="51" borderId="91" xfId="279" applyNumberFormat="1" applyFont="1" applyFill="1" applyBorder="1" applyAlignment="1">
      <alignment horizontal="right"/>
    </xf>
    <xf numFmtId="166" fontId="41" fillId="12" borderId="91" xfId="279" applyNumberFormat="1" applyFont="1" applyFill="1" applyBorder="1" applyAlignment="1">
      <alignment horizontal="right"/>
    </xf>
    <xf numFmtId="0" fontId="52" fillId="0" borderId="0" xfId="0" applyFont="1" applyAlignment="1">
      <alignment horizontal="center" vertical="center"/>
    </xf>
    <xf numFmtId="166" fontId="54" fillId="51" borderId="39" xfId="0" applyNumberFormat="1" applyFont="1" applyFill="1" applyBorder="1" applyAlignment="1">
      <alignment horizontal="right" vertical="center"/>
    </xf>
    <xf numFmtId="3" fontId="54" fillId="51" borderId="39" xfId="0" applyNumberFormat="1" applyFont="1" applyFill="1" applyBorder="1" applyAlignment="1">
      <alignment horizontal="right" vertical="center"/>
    </xf>
    <xf numFmtId="3" fontId="1" fillId="51" borderId="39" xfId="0" quotePrefix="1" applyNumberFormat="1" applyFont="1" applyFill="1" applyBorder="1" applyAlignment="1">
      <alignment horizontal="right" vertical="center"/>
    </xf>
    <xf numFmtId="166" fontId="0" fillId="0" borderId="0" xfId="0" applyNumberFormat="1"/>
    <xf numFmtId="1" fontId="1" fillId="51" borderId="39" xfId="0" applyNumberFormat="1" applyFont="1" applyFill="1" applyBorder="1"/>
    <xf numFmtId="0" fontId="1" fillId="0" borderId="39" xfId="0" applyFont="1" applyBorder="1"/>
    <xf numFmtId="1" fontId="1" fillId="62" borderId="39" xfId="0" applyNumberFormat="1" applyFont="1" applyFill="1" applyBorder="1"/>
    <xf numFmtId="1" fontId="1" fillId="51" borderId="0" xfId="0" applyNumberFormat="1" applyFont="1" applyFill="1"/>
    <xf numFmtId="3" fontId="1" fillId="51" borderId="39" xfId="0" applyNumberFormat="1" applyFont="1" applyFill="1" applyBorder="1" applyAlignment="1">
      <alignment horizontal="right" vertical="center"/>
    </xf>
    <xf numFmtId="0" fontId="30" fillId="0" borderId="156" xfId="0" applyFont="1" applyBorder="1" applyAlignment="1">
      <alignment horizontal="center" vertical="center"/>
    </xf>
    <xf numFmtId="0" fontId="126" fillId="2" borderId="179" xfId="0" applyFont="1" applyFill="1" applyBorder="1" applyAlignment="1" applyProtection="1">
      <alignment horizontal="right"/>
      <protection hidden="1"/>
    </xf>
    <xf numFmtId="0" fontId="126" fillId="0" borderId="73" xfId="0" applyFont="1" applyBorder="1" applyAlignment="1" applyProtection="1">
      <alignment horizontal="center"/>
      <protection hidden="1"/>
    </xf>
    <xf numFmtId="0" fontId="126" fillId="0" borderId="74" xfId="0" applyFont="1" applyBorder="1" applyAlignment="1" applyProtection="1">
      <alignment horizontal="center"/>
      <protection hidden="1"/>
    </xf>
    <xf numFmtId="0" fontId="126" fillId="0" borderId="74" xfId="0" applyFont="1" applyBorder="1" applyAlignment="1" applyProtection="1">
      <alignment horizontal="center" wrapText="1"/>
      <protection hidden="1"/>
    </xf>
    <xf numFmtId="0" fontId="126" fillId="0" borderId="127" xfId="0" applyFont="1" applyBorder="1" applyAlignment="1" applyProtection="1">
      <alignment horizontal="center"/>
      <protection hidden="1"/>
    </xf>
    <xf numFmtId="0" fontId="126" fillId="13" borderId="74" xfId="0" applyFont="1" applyFill="1" applyBorder="1" applyAlignment="1" applyProtection="1">
      <alignment horizontal="center"/>
      <protection hidden="1"/>
    </xf>
    <xf numFmtId="0" fontId="126" fillId="15" borderId="74" xfId="0" applyFont="1" applyFill="1" applyBorder="1" applyAlignment="1" applyProtection="1">
      <alignment horizontal="center"/>
      <protection hidden="1"/>
    </xf>
    <xf numFmtId="49" fontId="126" fillId="12" borderId="74" xfId="0" applyNumberFormat="1" applyFont="1" applyFill="1" applyBorder="1" applyAlignment="1" applyProtection="1">
      <alignment horizontal="center"/>
      <protection hidden="1"/>
    </xf>
    <xf numFmtId="49" fontId="126" fillId="0" borderId="74" xfId="0" applyNumberFormat="1" applyFont="1" applyBorder="1" applyAlignment="1" applyProtection="1">
      <alignment horizontal="center"/>
      <protection hidden="1"/>
    </xf>
    <xf numFmtId="0" fontId="126" fillId="19" borderId="74" xfId="0" applyFont="1" applyFill="1" applyBorder="1" applyAlignment="1" applyProtection="1">
      <alignment horizontal="center"/>
      <protection hidden="1"/>
    </xf>
    <xf numFmtId="0" fontId="126" fillId="52" borderId="74" xfId="0" applyFont="1" applyFill="1" applyBorder="1" applyAlignment="1" applyProtection="1">
      <alignment horizontal="center"/>
      <protection hidden="1"/>
    </xf>
    <xf numFmtId="0" fontId="126" fillId="62" borderId="74" xfId="0" applyFont="1" applyFill="1" applyBorder="1" applyAlignment="1" applyProtection="1">
      <alignment horizontal="center"/>
      <protection hidden="1"/>
    </xf>
    <xf numFmtId="0" fontId="126" fillId="67" borderId="74" xfId="0" applyFont="1" applyFill="1" applyBorder="1" applyAlignment="1" applyProtection="1">
      <alignment horizontal="center"/>
      <protection hidden="1"/>
    </xf>
    <xf numFmtId="0" fontId="126" fillId="67" borderId="124" xfId="0" applyFont="1" applyFill="1" applyBorder="1" applyAlignment="1" applyProtection="1">
      <alignment horizontal="center"/>
      <protection hidden="1"/>
    </xf>
    <xf numFmtId="0" fontId="126" fillId="71" borderId="124" xfId="0" applyFont="1" applyFill="1" applyBorder="1" applyAlignment="1" applyProtection="1">
      <alignment horizontal="center"/>
      <protection hidden="1"/>
    </xf>
    <xf numFmtId="0" fontId="126" fillId="6" borderId="85" xfId="0" applyFont="1" applyFill="1" applyBorder="1" applyAlignment="1" applyProtection="1">
      <alignment horizontal="right"/>
      <protection hidden="1"/>
    </xf>
    <xf numFmtId="0" fontId="126" fillId="2" borderId="84" xfId="0" applyFont="1" applyFill="1" applyBorder="1" applyAlignment="1" applyProtection="1">
      <alignment horizontal="right"/>
      <protection hidden="1"/>
    </xf>
    <xf numFmtId="0" fontId="126" fillId="5" borderId="115" xfId="0" applyFont="1" applyFill="1" applyBorder="1" applyAlignment="1" applyProtection="1">
      <alignment horizontal="right"/>
      <protection hidden="1"/>
    </xf>
    <xf numFmtId="0" fontId="126" fillId="0" borderId="121" xfId="0" applyFont="1" applyBorder="1" applyAlignment="1" applyProtection="1">
      <alignment horizontal="right" vertical="center"/>
      <protection hidden="1"/>
    </xf>
    <xf numFmtId="0" fontId="126" fillId="6" borderId="84" xfId="0" applyFont="1" applyFill="1" applyBorder="1" applyAlignment="1" applyProtection="1">
      <alignment horizontal="right"/>
      <protection hidden="1"/>
    </xf>
    <xf numFmtId="9" fontId="126" fillId="2" borderId="84" xfId="291" applyFont="1" applyFill="1" applyBorder="1" applyAlignment="1" applyProtection="1">
      <alignment horizontal="right"/>
      <protection hidden="1"/>
    </xf>
    <xf numFmtId="0" fontId="126" fillId="5" borderId="84" xfId="0" applyFont="1" applyFill="1" applyBorder="1" applyAlignment="1" applyProtection="1">
      <alignment horizontal="right"/>
      <protection hidden="1"/>
    </xf>
    <xf numFmtId="3" fontId="126" fillId="6" borderId="84" xfId="0" applyNumberFormat="1" applyFont="1" applyFill="1" applyBorder="1" applyAlignment="1" applyProtection="1">
      <alignment horizontal="right"/>
      <protection hidden="1"/>
    </xf>
    <xf numFmtId="0" fontId="126" fillId="0" borderId="84" xfId="0" applyFont="1" applyBorder="1" applyAlignment="1" applyProtection="1">
      <alignment horizontal="right"/>
      <protection hidden="1"/>
    </xf>
    <xf numFmtId="0" fontId="126" fillId="4" borderId="84" xfId="0" applyFont="1" applyFill="1" applyBorder="1" applyAlignment="1" applyProtection="1">
      <alignment horizontal="right"/>
      <protection hidden="1"/>
    </xf>
    <xf numFmtId="0" fontId="30" fillId="2" borderId="82" xfId="0" applyFont="1" applyFill="1" applyBorder="1" applyProtection="1">
      <protection hidden="1"/>
    </xf>
    <xf numFmtId="0" fontId="30" fillId="2" borderId="85" xfId="0" applyFont="1" applyFill="1" applyBorder="1" applyProtection="1">
      <protection hidden="1"/>
    </xf>
    <xf numFmtId="0" fontId="30" fillId="2" borderId="60" xfId="0" applyFont="1" applyFill="1" applyBorder="1" applyProtection="1">
      <protection hidden="1"/>
    </xf>
    <xf numFmtId="0" fontId="30" fillId="2" borderId="80" xfId="0" applyFont="1" applyFill="1" applyBorder="1" applyProtection="1">
      <protection hidden="1"/>
    </xf>
    <xf numFmtId="0" fontId="30" fillId="2" borderId="63" xfId="0" applyFont="1" applyFill="1" applyBorder="1" applyProtection="1">
      <protection hidden="1"/>
    </xf>
    <xf numFmtId="3" fontId="126" fillId="4" borderId="84" xfId="0" applyNumberFormat="1" applyFont="1" applyFill="1" applyBorder="1" applyAlignment="1" applyProtection="1">
      <alignment horizontal="right"/>
      <protection hidden="1"/>
    </xf>
    <xf numFmtId="3" fontId="126" fillId="8" borderId="84" xfId="0" applyNumberFormat="1" applyFont="1" applyFill="1" applyBorder="1" applyAlignment="1" applyProtection="1">
      <alignment horizontal="right"/>
      <protection hidden="1"/>
    </xf>
    <xf numFmtId="3" fontId="126" fillId="0" borderId="96" xfId="0" applyNumberFormat="1" applyFont="1" applyBorder="1" applyAlignment="1" applyProtection="1">
      <alignment horizontal="right"/>
      <protection hidden="1"/>
    </xf>
    <xf numFmtId="3" fontId="30" fillId="0" borderId="0" xfId="0" applyNumberFormat="1" applyFont="1" applyProtection="1">
      <protection hidden="1"/>
    </xf>
    <xf numFmtId="3" fontId="126" fillId="8" borderId="120" xfId="0" applyNumberFormat="1" applyFont="1" applyFill="1" applyBorder="1" applyAlignment="1" applyProtection="1">
      <alignment horizontal="right"/>
      <protection hidden="1"/>
    </xf>
    <xf numFmtId="3" fontId="126" fillId="0" borderId="84" xfId="0" applyNumberFormat="1" applyFont="1" applyBorder="1" applyAlignment="1" applyProtection="1">
      <alignment horizontal="right"/>
      <protection hidden="1"/>
    </xf>
    <xf numFmtId="3" fontId="126" fillId="0" borderId="85" xfId="0" applyNumberFormat="1" applyFont="1" applyBorder="1" applyAlignment="1" applyProtection="1">
      <alignment horizontal="right"/>
      <protection hidden="1"/>
    </xf>
    <xf numFmtId="0" fontId="125" fillId="78" borderId="124" xfId="0" applyFont="1" applyFill="1" applyBorder="1" applyAlignment="1" applyProtection="1">
      <alignment horizontal="center"/>
      <protection hidden="1"/>
    </xf>
    <xf numFmtId="0" fontId="125" fillId="79" borderId="124" xfId="0" applyFont="1" applyFill="1" applyBorder="1" applyAlignment="1" applyProtection="1">
      <alignment horizontal="center"/>
      <protection hidden="1"/>
    </xf>
    <xf numFmtId="0" fontId="126" fillId="0" borderId="127" xfId="0" applyFont="1" applyBorder="1" applyAlignment="1" applyProtection="1">
      <alignment wrapText="1"/>
      <protection hidden="1"/>
    </xf>
    <xf numFmtId="0" fontId="126" fillId="0" borderId="100" xfId="0" applyFont="1" applyBorder="1" applyAlignment="1" applyProtection="1">
      <alignment horizontal="center" wrapText="1"/>
      <protection hidden="1"/>
    </xf>
    <xf numFmtId="0" fontId="126" fillId="9" borderId="100" xfId="0" applyFont="1" applyFill="1" applyBorder="1" applyAlignment="1" applyProtection="1">
      <alignment horizontal="center" wrapText="1"/>
      <protection hidden="1"/>
    </xf>
    <xf numFmtId="0" fontId="126" fillId="9" borderId="143" xfId="0" applyFont="1" applyFill="1" applyBorder="1" applyAlignment="1" applyProtection="1">
      <alignment horizontal="center" wrapText="1"/>
      <protection hidden="1"/>
    </xf>
    <xf numFmtId="0" fontId="126" fillId="9" borderId="127" xfId="0" applyFont="1" applyFill="1" applyBorder="1" applyAlignment="1" applyProtection="1">
      <alignment horizontal="center" wrapText="1"/>
      <protection hidden="1"/>
    </xf>
    <xf numFmtId="0" fontId="126" fillId="12" borderId="167" xfId="0" applyFont="1" applyFill="1" applyBorder="1" applyAlignment="1" applyProtection="1">
      <alignment horizontal="center" wrapText="1"/>
      <protection hidden="1"/>
    </xf>
    <xf numFmtId="0" fontId="126" fillId="6" borderId="100" xfId="0" applyFont="1" applyFill="1" applyBorder="1" applyAlignment="1" applyProtection="1">
      <alignment horizontal="center" wrapText="1"/>
      <protection hidden="1"/>
    </xf>
    <xf numFmtId="0" fontId="126" fillId="19" borderId="156" xfId="0" applyFont="1" applyFill="1" applyBorder="1" applyAlignment="1" applyProtection="1">
      <alignment horizontal="center" wrapText="1"/>
      <protection hidden="1"/>
    </xf>
    <xf numFmtId="0" fontId="126" fillId="19" borderId="144" xfId="0" applyFont="1" applyFill="1" applyBorder="1" applyAlignment="1" applyProtection="1">
      <alignment horizontal="center" wrapText="1"/>
      <protection hidden="1"/>
    </xf>
    <xf numFmtId="0" fontId="126" fillId="19" borderId="145" xfId="0" applyFont="1" applyFill="1" applyBorder="1" applyAlignment="1" applyProtection="1">
      <alignment horizontal="center" wrapText="1"/>
      <protection hidden="1"/>
    </xf>
    <xf numFmtId="0" fontId="126" fillId="19" borderId="146" xfId="0" applyFont="1" applyFill="1" applyBorder="1" applyAlignment="1" applyProtection="1">
      <alignment horizontal="center" wrapText="1"/>
      <protection hidden="1"/>
    </xf>
    <xf numFmtId="0" fontId="126" fillId="19" borderId="100" xfId="0" applyFont="1" applyFill="1" applyBorder="1" applyAlignment="1" applyProtection="1">
      <alignment horizontal="center" wrapText="1"/>
      <protection hidden="1"/>
    </xf>
    <xf numFmtId="0" fontId="126" fillId="13" borderId="156" xfId="0" applyFont="1" applyFill="1" applyBorder="1" applyAlignment="1" applyProtection="1">
      <alignment horizontal="center" wrapText="1"/>
      <protection hidden="1"/>
    </xf>
    <xf numFmtId="0" fontId="126" fillId="13" borderId="144" xfId="0" applyFont="1" applyFill="1" applyBorder="1" applyAlignment="1" applyProtection="1">
      <alignment horizontal="center" wrapText="1"/>
      <protection hidden="1"/>
    </xf>
    <xf numFmtId="0" fontId="126" fillId="13" borderId="145" xfId="0" applyFont="1" applyFill="1" applyBorder="1" applyAlignment="1" applyProtection="1">
      <alignment horizontal="center" wrapText="1"/>
      <protection hidden="1"/>
    </xf>
    <xf numFmtId="0" fontId="126" fillId="13" borderId="146" xfId="0" applyFont="1" applyFill="1" applyBorder="1" applyAlignment="1" applyProtection="1">
      <alignment horizontal="center" wrapText="1"/>
      <protection hidden="1"/>
    </xf>
    <xf numFmtId="0" fontId="126" fillId="13" borderId="100" xfId="0" applyFont="1" applyFill="1" applyBorder="1" applyAlignment="1" applyProtection="1">
      <alignment horizontal="center" wrapText="1"/>
      <protection hidden="1"/>
    </xf>
    <xf numFmtId="0" fontId="126" fillId="19" borderId="34" xfId="0" applyFont="1" applyFill="1" applyBorder="1" applyAlignment="1" applyProtection="1">
      <alignment horizontal="center" wrapText="1"/>
      <protection hidden="1"/>
    </xf>
    <xf numFmtId="0" fontId="126" fillId="19" borderId="73" xfId="0" applyFont="1" applyFill="1" applyBorder="1" applyAlignment="1" applyProtection="1">
      <alignment horizontal="center" wrapText="1"/>
      <protection hidden="1"/>
    </xf>
    <xf numFmtId="0" fontId="126" fillId="19" borderId="167" xfId="0" applyFont="1" applyFill="1" applyBorder="1" applyAlignment="1" applyProtection="1">
      <alignment horizontal="center" wrapText="1"/>
      <protection hidden="1"/>
    </xf>
    <xf numFmtId="0" fontId="126" fillId="52" borderId="167" xfId="0" applyFont="1" applyFill="1" applyBorder="1" applyAlignment="1" applyProtection="1">
      <alignment horizontal="center" wrapText="1"/>
      <protection hidden="1"/>
    </xf>
    <xf numFmtId="0" fontId="126" fillId="62" borderId="167" xfId="0" applyFont="1" applyFill="1" applyBorder="1" applyAlignment="1" applyProtection="1">
      <alignment horizontal="center" wrapText="1"/>
      <protection hidden="1"/>
    </xf>
    <xf numFmtId="0" fontId="126" fillId="67" borderId="167" xfId="0" applyFont="1" applyFill="1" applyBorder="1" applyAlignment="1" applyProtection="1">
      <alignment horizontal="center" wrapText="1"/>
      <protection hidden="1"/>
    </xf>
    <xf numFmtId="0" fontId="126" fillId="67" borderId="144" xfId="0" applyFont="1" applyFill="1" applyBorder="1" applyAlignment="1" applyProtection="1">
      <alignment horizontal="center" wrapText="1"/>
      <protection hidden="1"/>
    </xf>
    <xf numFmtId="0" fontId="126" fillId="71" borderId="144" xfId="0" applyFont="1" applyFill="1" applyBorder="1" applyAlignment="1" applyProtection="1">
      <alignment horizontal="center" wrapText="1"/>
      <protection hidden="1"/>
    </xf>
    <xf numFmtId="0" fontId="126" fillId="0" borderId="4" xfId="0" applyFont="1" applyBorder="1" applyProtection="1">
      <protection hidden="1"/>
    </xf>
    <xf numFmtId="0" fontId="126" fillId="0" borderId="79" xfId="0" applyFont="1" applyBorder="1" applyAlignment="1" applyProtection="1">
      <alignment vertical="center" wrapText="1"/>
      <protection hidden="1"/>
    </xf>
    <xf numFmtId="0" fontId="126" fillId="0" borderId="4" xfId="0" applyFont="1" applyBorder="1" applyAlignment="1" applyProtection="1">
      <alignment horizontal="right" vertical="center" wrapText="1"/>
      <protection hidden="1"/>
    </xf>
    <xf numFmtId="0" fontId="126" fillId="0" borderId="113" xfId="0" applyFont="1" applyBorder="1" applyAlignment="1" applyProtection="1">
      <alignment horizontal="right" vertical="center" wrapText="1"/>
      <protection hidden="1"/>
    </xf>
    <xf numFmtId="0" fontId="126" fillId="0" borderId="100" xfId="0" applyFont="1" applyBorder="1" applyAlignment="1" applyProtection="1">
      <alignment vertical="center"/>
      <protection hidden="1"/>
    </xf>
    <xf numFmtId="0" fontId="126" fillId="0" borderId="34" xfId="0" applyFont="1" applyBorder="1" applyAlignment="1" applyProtection="1">
      <alignment vertical="center"/>
      <protection hidden="1"/>
    </xf>
    <xf numFmtId="0" fontId="126" fillId="0" borderId="73" xfId="0" applyFont="1" applyBorder="1" applyAlignment="1" applyProtection="1">
      <alignment vertical="center"/>
      <protection hidden="1"/>
    </xf>
    <xf numFmtId="0" fontId="126" fillId="0" borderId="127" xfId="0" applyFont="1" applyBorder="1" applyAlignment="1" applyProtection="1">
      <alignment vertical="center"/>
      <protection hidden="1"/>
    </xf>
    <xf numFmtId="0" fontId="30" fillId="2" borderId="0" xfId="0" applyFont="1" applyFill="1" applyAlignment="1" applyProtection="1">
      <alignment horizontal="center"/>
      <protection hidden="1"/>
    </xf>
    <xf numFmtId="0" fontId="30" fillId="0" borderId="0" xfId="0" applyFont="1"/>
    <xf numFmtId="1" fontId="30" fillId="0" borderId="0" xfId="0" applyNumberFormat="1" applyFont="1"/>
    <xf numFmtId="0" fontId="126" fillId="6" borderId="61" xfId="0" applyFont="1" applyFill="1" applyBorder="1" applyProtection="1">
      <protection hidden="1"/>
    </xf>
    <xf numFmtId="0" fontId="126" fillId="6" borderId="61" xfId="0" applyFont="1" applyFill="1" applyBorder="1" applyAlignment="1" applyProtection="1">
      <alignment horizontal="right"/>
      <protection hidden="1"/>
    </xf>
    <xf numFmtId="0" fontId="126" fillId="6" borderId="132" xfId="0" applyFont="1" applyFill="1" applyBorder="1" applyAlignment="1" applyProtection="1">
      <alignment horizontal="center"/>
      <protection hidden="1"/>
    </xf>
    <xf numFmtId="0" fontId="126" fillId="6" borderId="1" xfId="0" applyFont="1" applyFill="1" applyBorder="1" applyAlignment="1" applyProtection="1">
      <alignment horizontal="right"/>
      <protection hidden="1"/>
    </xf>
    <xf numFmtId="1" fontId="126" fillId="6" borderId="2" xfId="0" applyNumberFormat="1" applyFont="1" applyFill="1" applyBorder="1" applyProtection="1">
      <protection hidden="1"/>
    </xf>
    <xf numFmtId="1" fontId="126" fillId="6" borderId="155" xfId="0" applyNumberFormat="1" applyFont="1" applyFill="1" applyBorder="1" applyProtection="1">
      <protection hidden="1"/>
    </xf>
    <xf numFmtId="0" fontId="126" fillId="6" borderId="11" xfId="0" applyFont="1" applyFill="1" applyBorder="1" applyProtection="1">
      <protection hidden="1"/>
    </xf>
    <xf numFmtId="0" fontId="126" fillId="6" borderId="116" xfId="0" applyFont="1" applyFill="1" applyBorder="1" applyProtection="1">
      <protection hidden="1"/>
    </xf>
    <xf numFmtId="0" fontId="126" fillId="6" borderId="10" xfId="0" applyFont="1" applyFill="1" applyBorder="1" applyProtection="1">
      <protection hidden="1"/>
    </xf>
    <xf numFmtId="1" fontId="126" fillId="6" borderId="11" xfId="0" applyNumberFormat="1" applyFont="1" applyFill="1" applyBorder="1" applyProtection="1">
      <protection hidden="1"/>
    </xf>
    <xf numFmtId="1" fontId="126" fillId="6" borderId="10" xfId="0" applyNumberFormat="1" applyFont="1" applyFill="1" applyBorder="1" applyProtection="1">
      <protection hidden="1"/>
    </xf>
    <xf numFmtId="1" fontId="126" fillId="6" borderId="116" xfId="0" applyNumberFormat="1" applyFont="1" applyFill="1" applyBorder="1" applyProtection="1">
      <protection hidden="1"/>
    </xf>
    <xf numFmtId="0" fontId="126" fillId="6" borderId="131" xfId="0" applyFont="1" applyFill="1" applyBorder="1" applyProtection="1">
      <protection hidden="1"/>
    </xf>
    <xf numFmtId="1" fontId="126" fillId="6" borderId="131" xfId="0" applyNumberFormat="1" applyFont="1" applyFill="1" applyBorder="1" applyProtection="1">
      <protection hidden="1"/>
    </xf>
    <xf numFmtId="1" fontId="126" fillId="6" borderId="78" xfId="0" applyNumberFormat="1" applyFont="1" applyFill="1" applyBorder="1" applyProtection="1">
      <protection hidden="1"/>
    </xf>
    <xf numFmtId="166" fontId="126" fillId="2" borderId="65" xfId="0" applyNumberFormat="1" applyFont="1" applyFill="1" applyBorder="1" applyProtection="1">
      <protection hidden="1"/>
    </xf>
    <xf numFmtId="166" fontId="126" fillId="2" borderId="65" xfId="0" applyNumberFormat="1" applyFont="1" applyFill="1" applyBorder="1" applyAlignment="1" applyProtection="1">
      <alignment horizontal="right"/>
      <protection hidden="1"/>
    </xf>
    <xf numFmtId="166" fontId="126" fillId="2" borderId="135" xfId="0" applyNumberFormat="1" applyFont="1" applyFill="1" applyBorder="1" applyAlignment="1" applyProtection="1">
      <alignment horizontal="center"/>
      <protection hidden="1"/>
    </xf>
    <xf numFmtId="166" fontId="126" fillId="2" borderId="64" xfId="0" applyNumberFormat="1" applyFont="1" applyFill="1" applyBorder="1" applyAlignment="1" applyProtection="1">
      <alignment horizontal="right"/>
      <protection hidden="1"/>
    </xf>
    <xf numFmtId="166" fontId="126" fillId="2" borderId="91" xfId="0" applyNumberFormat="1" applyFont="1" applyFill="1" applyBorder="1" applyProtection="1">
      <protection hidden="1"/>
    </xf>
    <xf numFmtId="166" fontId="126" fillId="2" borderId="137" xfId="0" applyNumberFormat="1" applyFont="1" applyFill="1" applyBorder="1" applyProtection="1">
      <protection hidden="1"/>
    </xf>
    <xf numFmtId="166" fontId="126" fillId="2" borderId="23" xfId="0" applyNumberFormat="1" applyFont="1" applyFill="1" applyBorder="1" applyProtection="1">
      <protection hidden="1"/>
    </xf>
    <xf numFmtId="166" fontId="126" fillId="2" borderId="136" xfId="0" applyNumberFormat="1" applyFont="1" applyFill="1" applyBorder="1" applyProtection="1">
      <protection hidden="1"/>
    </xf>
    <xf numFmtId="166" fontId="126" fillId="2" borderId="22" xfId="0" applyNumberFormat="1" applyFont="1" applyFill="1" applyBorder="1" applyProtection="1">
      <protection hidden="1"/>
    </xf>
    <xf numFmtId="166" fontId="126" fillId="2" borderId="138" xfId="0" applyNumberFormat="1" applyFont="1" applyFill="1" applyBorder="1" applyProtection="1">
      <protection hidden="1"/>
    </xf>
    <xf numFmtId="166" fontId="126" fillId="2" borderId="63" xfId="0" applyNumberFormat="1" applyFont="1" applyFill="1" applyBorder="1" applyProtection="1">
      <protection hidden="1"/>
    </xf>
    <xf numFmtId="0" fontId="126" fillId="5" borderId="65" xfId="0" applyFont="1" applyFill="1" applyBorder="1" applyAlignment="1" applyProtection="1">
      <alignment horizontal="right"/>
      <protection hidden="1"/>
    </xf>
    <xf numFmtId="0" fontId="126" fillId="5" borderId="137" xfId="0" applyFont="1" applyFill="1" applyBorder="1" applyAlignment="1" applyProtection="1">
      <alignment horizontal="right"/>
      <protection hidden="1"/>
    </xf>
    <xf numFmtId="166" fontId="126" fillId="5" borderId="65" xfId="0" applyNumberFormat="1" applyFont="1" applyFill="1" applyBorder="1" applyAlignment="1" applyProtection="1">
      <alignment horizontal="right"/>
      <protection hidden="1"/>
    </xf>
    <xf numFmtId="166" fontId="126" fillId="5" borderId="91" xfId="0" applyNumberFormat="1" applyFont="1" applyFill="1" applyBorder="1" applyAlignment="1" applyProtection="1">
      <alignment horizontal="right"/>
      <protection hidden="1"/>
    </xf>
    <xf numFmtId="166" fontId="126" fillId="5" borderId="137" xfId="0" applyNumberFormat="1" applyFont="1" applyFill="1" applyBorder="1" applyAlignment="1" applyProtection="1">
      <alignment horizontal="right"/>
      <protection hidden="1"/>
    </xf>
    <xf numFmtId="166" fontId="126" fillId="5" borderId="23" xfId="0" applyNumberFormat="1" applyFont="1" applyFill="1" applyBorder="1" applyAlignment="1" applyProtection="1">
      <alignment horizontal="right"/>
      <protection hidden="1"/>
    </xf>
    <xf numFmtId="166" fontId="126" fillId="5" borderId="136" xfId="0" applyNumberFormat="1" applyFont="1" applyFill="1" applyBorder="1" applyAlignment="1" applyProtection="1">
      <alignment horizontal="right"/>
      <protection hidden="1"/>
    </xf>
    <xf numFmtId="166" fontId="126" fillId="5" borderId="22" xfId="0" applyNumberFormat="1" applyFont="1" applyFill="1" applyBorder="1" applyAlignment="1" applyProtection="1">
      <alignment horizontal="right"/>
      <protection hidden="1"/>
    </xf>
    <xf numFmtId="166" fontId="126" fillId="5" borderId="138" xfId="0" applyNumberFormat="1" applyFont="1" applyFill="1" applyBorder="1" applyAlignment="1" applyProtection="1">
      <alignment horizontal="right"/>
      <protection hidden="1"/>
    </xf>
    <xf numFmtId="0" fontId="126" fillId="6" borderId="135" xfId="0" applyFont="1" applyFill="1" applyBorder="1" applyProtection="1">
      <protection hidden="1"/>
    </xf>
    <xf numFmtId="0" fontId="126" fillId="6" borderId="65" xfId="0" applyFont="1" applyFill="1" applyBorder="1" applyProtection="1">
      <protection hidden="1"/>
    </xf>
    <xf numFmtId="0" fontId="126" fillId="6" borderId="65" xfId="0" applyFont="1" applyFill="1" applyBorder="1" applyAlignment="1" applyProtection="1">
      <alignment horizontal="right"/>
      <protection hidden="1"/>
    </xf>
    <xf numFmtId="0" fontId="126" fillId="6" borderId="135" xfId="0" applyFont="1" applyFill="1" applyBorder="1" applyAlignment="1" applyProtection="1">
      <alignment horizontal="center"/>
      <protection hidden="1"/>
    </xf>
    <xf numFmtId="0" fontId="126" fillId="6" borderId="64" xfId="0" applyFont="1" applyFill="1" applyBorder="1" applyAlignment="1" applyProtection="1">
      <alignment horizontal="right"/>
      <protection hidden="1"/>
    </xf>
    <xf numFmtId="1" fontId="126" fillId="6" borderId="91" xfId="0" applyNumberFormat="1" applyFont="1" applyFill="1" applyBorder="1" applyProtection="1">
      <protection hidden="1"/>
    </xf>
    <xf numFmtId="1" fontId="126" fillId="6" borderId="137" xfId="0" applyNumberFormat="1" applyFont="1" applyFill="1" applyBorder="1" applyProtection="1">
      <protection hidden="1"/>
    </xf>
    <xf numFmtId="0" fontId="126" fillId="6" borderId="23" xfId="0" applyFont="1" applyFill="1" applyBorder="1" applyProtection="1">
      <protection hidden="1"/>
    </xf>
    <xf numFmtId="0" fontId="126" fillId="6" borderId="136" xfId="0" applyFont="1" applyFill="1" applyBorder="1" applyProtection="1">
      <protection hidden="1"/>
    </xf>
    <xf numFmtId="0" fontId="126" fillId="6" borderId="22" xfId="0" applyFont="1" applyFill="1" applyBorder="1" applyProtection="1">
      <protection hidden="1"/>
    </xf>
    <xf numFmtId="1" fontId="126" fillId="6" borderId="23" xfId="0" applyNumberFormat="1" applyFont="1" applyFill="1" applyBorder="1" applyProtection="1">
      <protection hidden="1"/>
    </xf>
    <xf numFmtId="1" fontId="126" fillId="6" borderId="22" xfId="0" applyNumberFormat="1" applyFont="1" applyFill="1" applyBorder="1" applyProtection="1">
      <protection hidden="1"/>
    </xf>
    <xf numFmtId="1" fontId="126" fillId="6" borderId="136" xfId="0" applyNumberFormat="1" applyFont="1" applyFill="1" applyBorder="1" applyProtection="1">
      <protection hidden="1"/>
    </xf>
    <xf numFmtId="0" fontId="126" fillId="6" borderId="138" xfId="0" applyFont="1" applyFill="1" applyBorder="1" applyProtection="1">
      <protection hidden="1"/>
    </xf>
    <xf numFmtId="1" fontId="126" fillId="6" borderId="138" xfId="0" applyNumberFormat="1" applyFont="1" applyFill="1" applyBorder="1" applyProtection="1">
      <protection hidden="1"/>
    </xf>
    <xf numFmtId="1" fontId="126" fillId="6" borderId="63" xfId="0" applyNumberFormat="1" applyFont="1" applyFill="1" applyBorder="1" applyProtection="1">
      <protection hidden="1"/>
    </xf>
    <xf numFmtId="0" fontId="126" fillId="6" borderId="92" xfId="0" applyFont="1" applyFill="1" applyBorder="1" applyProtection="1">
      <protection hidden="1"/>
    </xf>
    <xf numFmtId="0" fontId="126" fillId="6" borderId="92" xfId="0" applyFont="1" applyFill="1" applyBorder="1" applyAlignment="1" applyProtection="1">
      <alignment horizontal="right"/>
      <protection hidden="1"/>
    </xf>
    <xf numFmtId="0" fontId="126" fillId="6" borderId="165" xfId="0" applyFont="1" applyFill="1" applyBorder="1" applyAlignment="1" applyProtection="1">
      <alignment horizontal="center"/>
      <protection hidden="1"/>
    </xf>
    <xf numFmtId="0" fontId="126" fillId="6" borderId="114" xfId="0" applyFont="1" applyFill="1" applyBorder="1" applyAlignment="1" applyProtection="1">
      <alignment horizontal="right"/>
      <protection hidden="1"/>
    </xf>
    <xf numFmtId="0" fontId="126" fillId="6" borderId="103" xfId="0" applyFont="1" applyFill="1" applyBorder="1" applyAlignment="1" applyProtection="1">
      <alignment horizontal="right"/>
      <protection hidden="1"/>
    </xf>
    <xf numFmtId="0" fontId="126" fillId="6" borderId="139" xfId="0" applyFont="1" applyFill="1" applyBorder="1" applyAlignment="1" applyProtection="1">
      <alignment horizontal="center"/>
      <protection hidden="1"/>
    </xf>
    <xf numFmtId="0" fontId="126" fillId="6" borderId="129" xfId="0" applyFont="1" applyFill="1" applyBorder="1" applyAlignment="1" applyProtection="1">
      <alignment horizontal="right"/>
      <protection hidden="1"/>
    </xf>
    <xf numFmtId="1" fontId="126" fillId="6" borderId="91" xfId="0" applyNumberFormat="1" applyFont="1" applyFill="1" applyBorder="1" applyAlignment="1" applyProtection="1">
      <alignment horizontal="right"/>
      <protection hidden="1"/>
    </xf>
    <xf numFmtId="1" fontId="126" fillId="6" borderId="137" xfId="0" applyNumberFormat="1" applyFont="1" applyFill="1" applyBorder="1" applyAlignment="1" applyProtection="1">
      <alignment horizontal="right"/>
      <protection hidden="1"/>
    </xf>
    <xf numFmtId="0" fontId="126" fillId="6" borderId="23" xfId="0" applyFont="1" applyFill="1" applyBorder="1" applyAlignment="1" applyProtection="1">
      <alignment horizontal="right"/>
      <protection hidden="1"/>
    </xf>
    <xf numFmtId="0" fontId="126" fillId="6" borderId="136" xfId="0" applyFont="1" applyFill="1" applyBorder="1" applyAlignment="1" applyProtection="1">
      <alignment horizontal="right"/>
      <protection hidden="1"/>
    </xf>
    <xf numFmtId="0" fontId="126" fillId="6" borderId="22" xfId="0" applyFont="1" applyFill="1" applyBorder="1" applyAlignment="1" applyProtection="1">
      <alignment horizontal="right"/>
      <protection hidden="1"/>
    </xf>
    <xf numFmtId="1" fontId="126" fillId="6" borderId="23" xfId="0" applyNumberFormat="1" applyFont="1" applyFill="1" applyBorder="1" applyAlignment="1" applyProtection="1">
      <alignment horizontal="right"/>
      <protection hidden="1"/>
    </xf>
    <xf numFmtId="1" fontId="126" fillId="6" borderId="22" xfId="0" applyNumberFormat="1" applyFont="1" applyFill="1" applyBorder="1" applyAlignment="1" applyProtection="1">
      <alignment horizontal="right"/>
      <protection hidden="1"/>
    </xf>
    <xf numFmtId="1" fontId="126" fillId="6" borderId="136" xfId="0" applyNumberFormat="1" applyFont="1" applyFill="1" applyBorder="1" applyAlignment="1" applyProtection="1">
      <alignment horizontal="right"/>
      <protection hidden="1"/>
    </xf>
    <xf numFmtId="0" fontId="126" fillId="6" borderId="138" xfId="0" applyFont="1" applyFill="1" applyBorder="1" applyAlignment="1" applyProtection="1">
      <alignment horizontal="right"/>
      <protection hidden="1"/>
    </xf>
    <xf numFmtId="1" fontId="126" fillId="6" borderId="138" xfId="0" applyNumberFormat="1" applyFont="1" applyFill="1" applyBorder="1" applyAlignment="1" applyProtection="1">
      <alignment horizontal="right"/>
      <protection hidden="1"/>
    </xf>
    <xf numFmtId="1" fontId="126" fillId="6" borderId="63" xfId="0" applyNumberFormat="1" applyFont="1" applyFill="1" applyBorder="1" applyAlignment="1" applyProtection="1">
      <alignment horizontal="right"/>
      <protection hidden="1"/>
    </xf>
    <xf numFmtId="0" fontId="126" fillId="4" borderId="135" xfId="0" applyFont="1" applyFill="1" applyBorder="1" applyProtection="1">
      <protection hidden="1"/>
    </xf>
    <xf numFmtId="0" fontId="126" fillId="4" borderId="81" xfId="0" applyFont="1" applyFill="1" applyBorder="1" applyAlignment="1" applyProtection="1">
      <alignment horizontal="right"/>
      <protection hidden="1"/>
    </xf>
    <xf numFmtId="0" fontId="126" fillId="4" borderId="140" xfId="0" applyFont="1" applyFill="1" applyBorder="1" applyProtection="1">
      <protection hidden="1"/>
    </xf>
    <xf numFmtId="0" fontId="126" fillId="4" borderId="80" xfId="0" applyFont="1" applyFill="1" applyBorder="1" applyAlignment="1" applyProtection="1">
      <alignment horizontal="right"/>
      <protection hidden="1"/>
    </xf>
    <xf numFmtId="0" fontId="126" fillId="4" borderId="65" xfId="0" applyFont="1" applyFill="1" applyBorder="1" applyProtection="1">
      <protection hidden="1"/>
    </xf>
    <xf numFmtId="1" fontId="126" fillId="4" borderId="91" xfId="0" applyNumberFormat="1" applyFont="1" applyFill="1" applyBorder="1" applyProtection="1">
      <protection hidden="1"/>
    </xf>
    <xf numFmtId="1" fontId="126" fillId="4" borderId="65" xfId="0" applyNumberFormat="1" applyFont="1" applyFill="1" applyBorder="1" applyProtection="1">
      <protection hidden="1"/>
    </xf>
    <xf numFmtId="1" fontId="126" fillId="4" borderId="137" xfId="0" applyNumberFormat="1" applyFont="1" applyFill="1" applyBorder="1" applyProtection="1">
      <protection hidden="1"/>
    </xf>
    <xf numFmtId="0" fontId="126" fillId="4" borderId="23" xfId="0" applyFont="1" applyFill="1" applyBorder="1" applyProtection="1">
      <protection hidden="1"/>
    </xf>
    <xf numFmtId="0" fontId="126" fillId="4" borderId="136" xfId="0" applyFont="1" applyFill="1" applyBorder="1" applyProtection="1">
      <protection hidden="1"/>
    </xf>
    <xf numFmtId="0" fontId="126" fillId="4" borderId="22" xfId="0" applyFont="1" applyFill="1" applyBorder="1" applyProtection="1">
      <protection hidden="1"/>
    </xf>
    <xf numFmtId="1" fontId="126" fillId="4" borderId="23" xfId="0" applyNumberFormat="1" applyFont="1" applyFill="1" applyBorder="1" applyProtection="1">
      <protection hidden="1"/>
    </xf>
    <xf numFmtId="1" fontId="126" fillId="4" borderId="22" xfId="0" applyNumberFormat="1" applyFont="1" applyFill="1" applyBorder="1" applyProtection="1">
      <protection hidden="1"/>
    </xf>
    <xf numFmtId="1" fontId="126" fillId="4" borderId="136" xfId="0" applyNumberFormat="1" applyFont="1" applyFill="1" applyBorder="1" applyProtection="1">
      <protection hidden="1"/>
    </xf>
    <xf numFmtId="0" fontId="126" fillId="4" borderId="65" xfId="0" applyFont="1" applyFill="1" applyBorder="1" applyAlignment="1" applyProtection="1">
      <alignment horizontal="right"/>
      <protection hidden="1"/>
    </xf>
    <xf numFmtId="0" fontId="126" fillId="4" borderId="138" xfId="0" applyFont="1" applyFill="1" applyBorder="1" applyProtection="1">
      <protection hidden="1"/>
    </xf>
    <xf numFmtId="1" fontId="126" fillId="4" borderId="138" xfId="0" applyNumberFormat="1" applyFont="1" applyFill="1" applyBorder="1" applyProtection="1">
      <protection hidden="1"/>
    </xf>
    <xf numFmtId="1" fontId="126" fillId="4" borderId="63" xfId="0" applyNumberFormat="1" applyFont="1" applyFill="1" applyBorder="1" applyProtection="1">
      <protection hidden="1"/>
    </xf>
    <xf numFmtId="0" fontId="126" fillId="4" borderId="64" xfId="0" applyFont="1" applyFill="1" applyBorder="1" applyAlignment="1" applyProtection="1">
      <alignment horizontal="right"/>
      <protection hidden="1"/>
    </xf>
    <xf numFmtId="1" fontId="128" fillId="4" borderId="136" xfId="0" applyNumberFormat="1" applyFont="1" applyFill="1" applyBorder="1" applyProtection="1">
      <protection hidden="1"/>
    </xf>
    <xf numFmtId="0" fontId="126" fillId="4" borderId="81" xfId="0" applyFont="1" applyFill="1" applyBorder="1" applyProtection="1">
      <protection hidden="1"/>
    </xf>
    <xf numFmtId="1" fontId="126" fillId="4" borderId="99" xfId="0" applyNumberFormat="1" applyFont="1" applyFill="1" applyBorder="1" applyProtection="1">
      <protection hidden="1"/>
    </xf>
    <xf numFmtId="0" fontId="126" fillId="4" borderId="76" xfId="0" applyFont="1" applyFill="1" applyBorder="1" applyAlignment="1" applyProtection="1">
      <alignment horizontal="right"/>
      <protection hidden="1"/>
    </xf>
    <xf numFmtId="0" fontId="126" fillId="4" borderId="34" xfId="0" applyFont="1" applyFill="1" applyBorder="1" applyAlignment="1" applyProtection="1">
      <alignment horizontal="right"/>
      <protection hidden="1"/>
    </xf>
    <xf numFmtId="0" fontId="126" fillId="4" borderId="100" xfId="0" applyFont="1" applyFill="1" applyBorder="1" applyAlignment="1" applyProtection="1">
      <alignment horizontal="right"/>
      <protection hidden="1"/>
    </xf>
    <xf numFmtId="0" fontId="126" fillId="4" borderId="143" xfId="0" applyFont="1" applyFill="1" applyBorder="1" applyProtection="1">
      <protection hidden="1"/>
    </xf>
    <xf numFmtId="0" fontId="126" fillId="4" borderId="127" xfId="0" applyFont="1" applyFill="1" applyBorder="1" applyAlignment="1" applyProtection="1">
      <alignment horizontal="right"/>
      <protection hidden="1"/>
    </xf>
    <xf numFmtId="0" fontId="126" fillId="4" borderId="100" xfId="0" applyFont="1" applyFill="1" applyBorder="1" applyProtection="1">
      <protection hidden="1"/>
    </xf>
    <xf numFmtId="1" fontId="126" fillId="4" borderId="34" xfId="0" applyNumberFormat="1" applyFont="1" applyFill="1" applyBorder="1" applyProtection="1">
      <protection hidden="1"/>
    </xf>
    <xf numFmtId="1" fontId="126" fillId="4" borderId="100" xfId="0" applyNumberFormat="1" applyFont="1" applyFill="1" applyBorder="1" applyProtection="1">
      <protection hidden="1"/>
    </xf>
    <xf numFmtId="1" fontId="126" fillId="4" borderId="156" xfId="0" applyNumberFormat="1" applyFont="1" applyFill="1" applyBorder="1" applyProtection="1">
      <protection hidden="1"/>
    </xf>
    <xf numFmtId="0" fontId="126" fillId="4" borderId="144" xfId="0" applyFont="1" applyFill="1" applyBorder="1" applyProtection="1">
      <protection hidden="1"/>
    </xf>
    <xf numFmtId="0" fontId="126" fillId="4" borderId="145" xfId="0" applyFont="1" applyFill="1" applyBorder="1" applyProtection="1">
      <protection hidden="1"/>
    </xf>
    <xf numFmtId="0" fontId="126" fillId="4" borderId="146" xfId="0" applyFont="1" applyFill="1" applyBorder="1" applyProtection="1">
      <protection hidden="1"/>
    </xf>
    <xf numFmtId="1" fontId="126" fillId="4" borderId="144" xfId="0" applyNumberFormat="1" applyFont="1" applyFill="1" applyBorder="1" applyProtection="1">
      <protection hidden="1"/>
    </xf>
    <xf numFmtId="1" fontId="126" fillId="4" borderId="146" xfId="0" applyNumberFormat="1" applyFont="1" applyFill="1" applyBorder="1" applyProtection="1">
      <protection hidden="1"/>
    </xf>
    <xf numFmtId="1" fontId="126" fillId="4" borderId="145" xfId="0" applyNumberFormat="1" applyFont="1" applyFill="1" applyBorder="1" applyProtection="1">
      <protection hidden="1"/>
    </xf>
    <xf numFmtId="0" fontId="126" fillId="4" borderId="167" xfId="0" applyFont="1" applyFill="1" applyBorder="1" applyProtection="1">
      <protection hidden="1"/>
    </xf>
    <xf numFmtId="1" fontId="126" fillId="4" borderId="167" xfId="0" applyNumberFormat="1" applyFont="1" applyFill="1" applyBorder="1" applyProtection="1">
      <protection hidden="1"/>
    </xf>
    <xf numFmtId="1" fontId="126" fillId="4" borderId="70" xfId="0" applyNumberFormat="1" applyFont="1" applyFill="1" applyBorder="1" applyProtection="1">
      <protection hidden="1"/>
    </xf>
    <xf numFmtId="1" fontId="30" fillId="54" borderId="38" xfId="0" applyNumberFormat="1" applyFont="1" applyFill="1" applyBorder="1"/>
    <xf numFmtId="0" fontId="126" fillId="0" borderId="34" xfId="0" applyFont="1" applyBorder="1" applyAlignment="1" applyProtection="1">
      <alignment horizontal="right"/>
      <protection hidden="1"/>
    </xf>
    <xf numFmtId="0" fontId="126" fillId="0" borderId="97" xfId="0" applyFont="1" applyBorder="1" applyProtection="1">
      <protection hidden="1"/>
    </xf>
    <xf numFmtId="0" fontId="126" fillId="0" borderId="100" xfId="0" applyFont="1" applyBorder="1" applyAlignment="1" applyProtection="1">
      <alignment horizontal="right"/>
      <protection hidden="1"/>
    </xf>
    <xf numFmtId="0" fontId="126" fillId="0" borderId="100" xfId="0" applyFont="1" applyBorder="1" applyProtection="1">
      <protection hidden="1"/>
    </xf>
    <xf numFmtId="1" fontId="126" fillId="0" borderId="34" xfId="0" applyNumberFormat="1" applyFont="1" applyBorder="1" applyProtection="1">
      <protection hidden="1"/>
    </xf>
    <xf numFmtId="1" fontId="126" fillId="0" borderId="100" xfId="0" applyNumberFormat="1" applyFont="1" applyBorder="1" applyProtection="1">
      <protection hidden="1"/>
    </xf>
    <xf numFmtId="0" fontId="126" fillId="0" borderId="34" xfId="0" applyFont="1" applyBorder="1" applyProtection="1">
      <protection hidden="1"/>
    </xf>
    <xf numFmtId="0" fontId="126" fillId="0" borderId="73" xfId="0" applyFont="1" applyBorder="1" applyProtection="1">
      <protection hidden="1"/>
    </xf>
    <xf numFmtId="0" fontId="126" fillId="0" borderId="127" xfId="0" applyFont="1" applyBorder="1" applyProtection="1">
      <protection hidden="1"/>
    </xf>
    <xf numFmtId="1" fontId="126" fillId="0" borderId="127" xfId="0" applyNumberFormat="1" applyFont="1" applyBorder="1" applyProtection="1">
      <protection hidden="1"/>
    </xf>
    <xf numFmtId="1" fontId="126" fillId="0" borderId="73" xfId="0" applyNumberFormat="1" applyFont="1" applyBorder="1" applyProtection="1">
      <protection hidden="1"/>
    </xf>
    <xf numFmtId="1" fontId="126" fillId="0" borderId="0" xfId="0" applyNumberFormat="1" applyFont="1" applyProtection="1">
      <protection hidden="1"/>
    </xf>
    <xf numFmtId="0" fontId="126" fillId="0" borderId="0" xfId="0" applyFont="1" applyProtection="1">
      <protection hidden="1"/>
    </xf>
    <xf numFmtId="1" fontId="30" fillId="54" borderId="152" xfId="0" applyNumberFormat="1" applyFont="1" applyFill="1" applyBorder="1"/>
    <xf numFmtId="1" fontId="30" fillId="54" borderId="78" xfId="0" applyNumberFormat="1" applyFont="1" applyFill="1" applyBorder="1"/>
    <xf numFmtId="1" fontId="30" fillId="54" borderId="63" xfId="0" applyNumberFormat="1" applyFont="1" applyFill="1" applyBorder="1"/>
    <xf numFmtId="1" fontId="30" fillId="55" borderId="38" xfId="0" applyNumberFormat="1" applyFont="1" applyFill="1" applyBorder="1"/>
    <xf numFmtId="1" fontId="30" fillId="55" borderId="152" xfId="0" applyNumberFormat="1" applyFont="1" applyFill="1" applyBorder="1"/>
    <xf numFmtId="1" fontId="30" fillId="55" borderId="63" xfId="0" applyNumberFormat="1" applyFont="1" applyFill="1" applyBorder="1"/>
    <xf numFmtId="1" fontId="30" fillId="56" borderId="38" xfId="0" applyNumberFormat="1" applyFont="1" applyFill="1" applyBorder="1"/>
    <xf numFmtId="1" fontId="30" fillId="56" borderId="152" xfId="0" applyNumberFormat="1" applyFont="1" applyFill="1" applyBorder="1"/>
    <xf numFmtId="1" fontId="30" fillId="56" borderId="63" xfId="0" applyNumberFormat="1" applyFont="1" applyFill="1" applyBorder="1"/>
    <xf numFmtId="1" fontId="30" fillId="57" borderId="172" xfId="0" applyNumberFormat="1" applyFont="1" applyFill="1" applyBorder="1"/>
    <xf numFmtId="1" fontId="30" fillId="57" borderId="177" xfId="0" applyNumberFormat="1" applyFont="1" applyFill="1" applyBorder="1"/>
    <xf numFmtId="1" fontId="30" fillId="57" borderId="63" xfId="0" applyNumberFormat="1" applyFont="1" applyFill="1" applyBorder="1"/>
    <xf numFmtId="1" fontId="30" fillId="57" borderId="70" xfId="0" applyNumberFormat="1" applyFont="1" applyFill="1" applyBorder="1"/>
    <xf numFmtId="0" fontId="126" fillId="6" borderId="121" xfId="0" applyFont="1" applyFill="1" applyBorder="1" applyProtection="1">
      <protection hidden="1"/>
    </xf>
    <xf numFmtId="0" fontId="126" fillId="6" borderId="2" xfId="0" applyFont="1" applyFill="1" applyBorder="1" applyProtection="1">
      <protection hidden="1"/>
    </xf>
    <xf numFmtId="166" fontId="126" fillId="2" borderId="66" xfId="0" applyNumberFormat="1" applyFont="1" applyFill="1" applyBorder="1" applyAlignment="1" applyProtection="1">
      <alignment horizontal="right"/>
      <protection hidden="1"/>
    </xf>
    <xf numFmtId="0" fontId="126" fillId="6" borderId="84" xfId="0" applyFont="1" applyFill="1" applyBorder="1" applyProtection="1">
      <protection hidden="1"/>
    </xf>
    <xf numFmtId="0" fontId="126" fillId="6" borderId="91" xfId="0" applyFont="1" applyFill="1" applyBorder="1" applyProtection="1">
      <protection hidden="1"/>
    </xf>
    <xf numFmtId="0" fontId="126" fillId="6" borderId="91" xfId="0" applyFont="1" applyFill="1" applyBorder="1" applyAlignment="1" applyProtection="1">
      <alignment horizontal="right"/>
      <protection hidden="1"/>
    </xf>
    <xf numFmtId="0" fontId="126" fillId="4" borderId="84" xfId="0" applyFont="1" applyFill="1" applyBorder="1" applyProtection="1">
      <protection hidden="1"/>
    </xf>
    <xf numFmtId="0" fontId="126" fillId="4" borderId="91" xfId="0" applyFont="1" applyFill="1" applyBorder="1" applyProtection="1">
      <protection hidden="1"/>
    </xf>
    <xf numFmtId="0" fontId="126" fillId="4" borderId="73" xfId="0" applyFont="1" applyFill="1" applyBorder="1" applyProtection="1">
      <protection hidden="1"/>
    </xf>
    <xf numFmtId="0" fontId="126" fillId="4" borderId="34" xfId="0" applyFont="1" applyFill="1" applyBorder="1" applyProtection="1">
      <protection hidden="1"/>
    </xf>
    <xf numFmtId="0" fontId="126" fillId="5" borderId="23" xfId="0" applyFont="1" applyFill="1" applyBorder="1" applyAlignment="1" applyProtection="1">
      <alignment horizontal="right"/>
      <protection hidden="1"/>
    </xf>
    <xf numFmtId="1" fontId="126" fillId="6" borderId="65" xfId="0" applyNumberFormat="1" applyFont="1" applyFill="1" applyBorder="1" applyAlignment="1" applyProtection="1">
      <alignment horizontal="right"/>
      <protection hidden="1"/>
    </xf>
    <xf numFmtId="0" fontId="126" fillId="0" borderId="0" xfId="0" applyFont="1" applyAlignment="1" applyProtection="1">
      <alignment vertical="center"/>
      <protection hidden="1"/>
    </xf>
    <xf numFmtId="0" fontId="126" fillId="4" borderId="0" xfId="0" applyFont="1" applyFill="1" applyAlignment="1" applyProtection="1">
      <alignment horizontal="right"/>
      <protection hidden="1"/>
    </xf>
    <xf numFmtId="0" fontId="126" fillId="0" borderId="4" xfId="0" applyFont="1" applyBorder="1" applyAlignment="1" applyProtection="1">
      <alignment wrapText="1"/>
      <protection hidden="1"/>
    </xf>
    <xf numFmtId="0" fontId="126" fillId="0" borderId="79" xfId="0" applyFont="1" applyBorder="1" applyAlignment="1" applyProtection="1">
      <alignment horizontal="right" vertical="center" wrapText="1"/>
      <protection hidden="1"/>
    </xf>
    <xf numFmtId="0" fontId="126" fillId="0" borderId="113" xfId="0" applyFont="1" applyBorder="1" applyAlignment="1" applyProtection="1">
      <alignment vertical="center" wrapText="1"/>
      <protection hidden="1"/>
    </xf>
    <xf numFmtId="0" fontId="126" fillId="6" borderId="132" xfId="0" applyFont="1" applyFill="1" applyBorder="1" applyAlignment="1" applyProtection="1">
      <alignment horizontal="right"/>
      <protection hidden="1"/>
    </xf>
    <xf numFmtId="0" fontId="126" fillId="6" borderId="78" xfId="0" applyFont="1" applyFill="1" applyBorder="1" applyProtection="1">
      <protection hidden="1"/>
    </xf>
    <xf numFmtId="1" fontId="126" fillId="6" borderId="1" xfId="0" applyNumberFormat="1" applyFont="1" applyFill="1" applyBorder="1" applyProtection="1">
      <protection hidden="1"/>
    </xf>
    <xf numFmtId="166" fontId="126" fillId="2" borderId="135" xfId="0" applyNumberFormat="1" applyFont="1" applyFill="1" applyBorder="1" applyAlignment="1" applyProtection="1">
      <alignment horizontal="right"/>
      <protection hidden="1"/>
    </xf>
    <xf numFmtId="166" fontId="126" fillId="2" borderId="136" xfId="0" applyNumberFormat="1" applyFont="1" applyFill="1" applyBorder="1" applyAlignment="1" applyProtection="1">
      <alignment horizontal="right"/>
      <protection hidden="1"/>
    </xf>
    <xf numFmtId="166" fontId="126" fillId="2" borderId="64" xfId="0" applyNumberFormat="1" applyFont="1" applyFill="1" applyBorder="1" applyProtection="1">
      <protection hidden="1"/>
    </xf>
    <xf numFmtId="166" fontId="126" fillId="5" borderId="65" xfId="0" applyNumberFormat="1" applyFont="1" applyFill="1" applyBorder="1" applyProtection="1">
      <protection hidden="1"/>
    </xf>
    <xf numFmtId="166" fontId="126" fillId="5" borderId="63" xfId="0" applyNumberFormat="1" applyFont="1" applyFill="1" applyBorder="1" applyAlignment="1" applyProtection="1">
      <alignment horizontal="right"/>
      <protection hidden="1"/>
    </xf>
    <xf numFmtId="166" fontId="126" fillId="5" borderId="64" xfId="0" applyNumberFormat="1" applyFont="1" applyFill="1" applyBorder="1" applyAlignment="1" applyProtection="1">
      <alignment horizontal="right"/>
      <protection hidden="1"/>
    </xf>
    <xf numFmtId="0" fontId="126" fillId="6" borderId="135" xfId="0" applyFont="1" applyFill="1" applyBorder="1" applyAlignment="1" applyProtection="1">
      <alignment horizontal="right"/>
      <protection hidden="1"/>
    </xf>
    <xf numFmtId="0" fontId="126" fillId="6" borderId="63" xfId="0" applyFont="1" applyFill="1" applyBorder="1" applyProtection="1">
      <protection hidden="1"/>
    </xf>
    <xf numFmtId="1" fontId="126" fillId="6" borderId="64" xfId="0" applyNumberFormat="1" applyFont="1" applyFill="1" applyBorder="1" applyProtection="1">
      <protection hidden="1"/>
    </xf>
    <xf numFmtId="0" fontId="126" fillId="6" borderId="165" xfId="0" applyFont="1" applyFill="1" applyBorder="1" applyAlignment="1" applyProtection="1">
      <alignment horizontal="right"/>
      <protection hidden="1"/>
    </xf>
    <xf numFmtId="0" fontId="126" fillId="6" borderId="139" xfId="0" applyFont="1" applyFill="1" applyBorder="1" applyAlignment="1" applyProtection="1">
      <alignment horizontal="right"/>
      <protection hidden="1"/>
    </xf>
    <xf numFmtId="0" fontId="126" fillId="6" borderId="103" xfId="0" applyFont="1" applyFill="1" applyBorder="1" applyProtection="1">
      <protection hidden="1"/>
    </xf>
    <xf numFmtId="0" fontId="126" fillId="6" borderId="63" xfId="0" applyFont="1" applyFill="1" applyBorder="1" applyAlignment="1" applyProtection="1">
      <alignment horizontal="right"/>
      <protection hidden="1"/>
    </xf>
    <xf numFmtId="1" fontId="126" fillId="6" borderId="64" xfId="0" applyNumberFormat="1" applyFont="1" applyFill="1" applyBorder="1" applyAlignment="1" applyProtection="1">
      <alignment horizontal="right"/>
      <protection hidden="1"/>
    </xf>
    <xf numFmtId="0" fontId="126" fillId="4" borderId="140" xfId="0" applyFont="1" applyFill="1" applyBorder="1" applyAlignment="1" applyProtection="1">
      <alignment horizontal="right"/>
      <protection hidden="1"/>
    </xf>
    <xf numFmtId="1" fontId="126" fillId="4" borderId="81" xfId="0" applyNumberFormat="1" applyFont="1" applyFill="1" applyBorder="1" applyProtection="1">
      <protection hidden="1"/>
    </xf>
    <xf numFmtId="0" fontId="126" fillId="4" borderId="63" xfId="0" applyFont="1" applyFill="1" applyBorder="1" applyProtection="1">
      <protection hidden="1"/>
    </xf>
    <xf numFmtId="1" fontId="126" fillId="4" borderId="64" xfId="0" applyNumberFormat="1" applyFont="1" applyFill="1" applyBorder="1" applyProtection="1">
      <protection hidden="1"/>
    </xf>
    <xf numFmtId="0" fontId="126" fillId="4" borderId="135" xfId="0" applyFont="1" applyFill="1" applyBorder="1" applyAlignment="1" applyProtection="1">
      <alignment horizontal="right"/>
      <protection hidden="1"/>
    </xf>
    <xf numFmtId="0" fontId="126" fillId="4" borderId="99" xfId="0" applyFont="1" applyFill="1" applyBorder="1" applyProtection="1">
      <protection hidden="1"/>
    </xf>
    <xf numFmtId="0" fontId="126" fillId="4" borderId="16" xfId="0" applyFont="1" applyFill="1" applyBorder="1" applyProtection="1">
      <protection hidden="1"/>
    </xf>
    <xf numFmtId="0" fontId="126" fillId="4" borderId="60" xfId="0" applyFont="1" applyFill="1" applyBorder="1" applyProtection="1">
      <protection hidden="1"/>
    </xf>
    <xf numFmtId="1" fontId="126" fillId="4" borderId="60" xfId="0" applyNumberFormat="1" applyFont="1" applyFill="1" applyBorder="1" applyProtection="1">
      <protection hidden="1"/>
    </xf>
    <xf numFmtId="1" fontId="126" fillId="4" borderId="80" xfId="0" applyNumberFormat="1" applyFont="1" applyFill="1" applyBorder="1" applyProtection="1">
      <protection hidden="1"/>
    </xf>
    <xf numFmtId="0" fontId="126" fillId="4" borderId="143" xfId="0" applyFont="1" applyFill="1" applyBorder="1" applyAlignment="1" applyProtection="1">
      <alignment horizontal="right"/>
      <protection hidden="1"/>
    </xf>
    <xf numFmtId="0" fontId="126" fillId="4" borderId="74" xfId="0" applyFont="1" applyFill="1" applyBorder="1" applyProtection="1">
      <protection hidden="1"/>
    </xf>
    <xf numFmtId="1" fontId="126" fillId="4" borderId="74" xfId="0" applyNumberFormat="1" applyFont="1" applyFill="1" applyBorder="1" applyProtection="1">
      <protection hidden="1"/>
    </xf>
    <xf numFmtId="1" fontId="126" fillId="4" borderId="127" xfId="0" applyNumberFormat="1" applyFont="1" applyFill="1" applyBorder="1" applyProtection="1">
      <protection hidden="1"/>
    </xf>
    <xf numFmtId="1" fontId="126" fillId="6" borderId="121" xfId="0" applyNumberFormat="1" applyFont="1" applyFill="1" applyBorder="1" applyProtection="1">
      <protection hidden="1"/>
    </xf>
    <xf numFmtId="166" fontId="126" fillId="2" borderId="84" xfId="0" applyNumberFormat="1" applyFont="1" applyFill="1" applyBorder="1" applyProtection="1">
      <protection hidden="1"/>
    </xf>
    <xf numFmtId="1" fontId="126" fillId="6" borderId="84" xfId="0" applyNumberFormat="1" applyFont="1" applyFill="1" applyBorder="1" applyProtection="1">
      <protection hidden="1"/>
    </xf>
    <xf numFmtId="1" fontId="126" fillId="6" borderId="84" xfId="0" applyNumberFormat="1" applyFont="1" applyFill="1" applyBorder="1" applyAlignment="1" applyProtection="1">
      <alignment horizontal="right"/>
      <protection hidden="1"/>
    </xf>
    <xf numFmtId="1" fontId="126" fillId="4" borderId="84" xfId="0" applyNumberFormat="1" applyFont="1" applyFill="1" applyBorder="1" applyProtection="1">
      <protection hidden="1"/>
    </xf>
    <xf numFmtId="1" fontId="126" fillId="4" borderId="73" xfId="0" applyNumberFormat="1" applyFont="1" applyFill="1" applyBorder="1" applyProtection="1">
      <protection hidden="1"/>
    </xf>
    <xf numFmtId="0" fontId="126" fillId="4" borderId="70" xfId="0" applyFont="1" applyFill="1" applyBorder="1" applyProtection="1">
      <protection hidden="1"/>
    </xf>
    <xf numFmtId="0" fontId="126" fillId="4" borderId="32" xfId="0" applyFont="1" applyFill="1" applyBorder="1" applyProtection="1">
      <protection hidden="1"/>
    </xf>
    <xf numFmtId="1" fontId="30" fillId="54" borderId="35" xfId="0" applyNumberFormat="1" applyFont="1" applyFill="1" applyBorder="1"/>
    <xf numFmtId="1" fontId="30" fillId="54" borderId="170" xfId="0" applyNumberFormat="1" applyFont="1" applyFill="1" applyBorder="1"/>
    <xf numFmtId="0" fontId="126" fillId="0" borderId="79" xfId="0" applyFont="1" applyBorder="1" applyAlignment="1" applyProtection="1">
      <alignment wrapText="1"/>
      <protection hidden="1"/>
    </xf>
    <xf numFmtId="0" fontId="126" fillId="0" borderId="8" xfId="0" applyFont="1" applyBorder="1" applyAlignment="1" applyProtection="1">
      <alignment wrapText="1"/>
      <protection hidden="1"/>
    </xf>
    <xf numFmtId="0" fontId="126" fillId="0" borderId="113" xfId="0" applyFont="1" applyBorder="1" applyAlignment="1" applyProtection="1">
      <alignment wrapText="1"/>
      <protection hidden="1"/>
    </xf>
    <xf numFmtId="0" fontId="126" fillId="6" borderId="133" xfId="0" applyFont="1" applyFill="1" applyBorder="1" applyProtection="1">
      <protection hidden="1"/>
    </xf>
    <xf numFmtId="0" fontId="126" fillId="6" borderId="134" xfId="0" applyFont="1" applyFill="1" applyBorder="1" applyProtection="1">
      <protection hidden="1"/>
    </xf>
    <xf numFmtId="0" fontId="126" fillId="5" borderId="61" xfId="0" applyFont="1" applyFill="1" applyBorder="1" applyAlignment="1" applyProtection="1">
      <alignment horizontal="center"/>
      <protection hidden="1"/>
    </xf>
    <xf numFmtId="0" fontId="126" fillId="5" borderId="75" xfId="0" applyFont="1" applyFill="1" applyBorder="1" applyAlignment="1" applyProtection="1">
      <alignment horizontal="center"/>
      <protection hidden="1"/>
    </xf>
    <xf numFmtId="0" fontId="126" fillId="5" borderId="1" xfId="0" applyFont="1" applyFill="1" applyBorder="1" applyAlignment="1" applyProtection="1">
      <alignment horizontal="center"/>
      <protection hidden="1"/>
    </xf>
    <xf numFmtId="0" fontId="126" fillId="5" borderId="131" xfId="0" applyFont="1" applyFill="1" applyBorder="1" applyProtection="1">
      <protection hidden="1"/>
    </xf>
    <xf numFmtId="0" fontId="126" fillId="5" borderId="61" xfId="0" applyFont="1" applyFill="1" applyBorder="1" applyProtection="1">
      <protection hidden="1"/>
    </xf>
    <xf numFmtId="0" fontId="126" fillId="5" borderId="155" xfId="0" applyFont="1" applyFill="1" applyBorder="1" applyProtection="1">
      <protection hidden="1"/>
    </xf>
    <xf numFmtId="0" fontId="126" fillId="5" borderId="11" xfId="0" applyFont="1" applyFill="1" applyBorder="1" applyProtection="1">
      <protection hidden="1"/>
    </xf>
    <xf numFmtId="0" fontId="126" fillId="5" borderId="121" xfId="0" applyFont="1" applyFill="1" applyBorder="1" applyProtection="1">
      <protection hidden="1"/>
    </xf>
    <xf numFmtId="0" fontId="126" fillId="5" borderId="116" xfId="0" applyFont="1" applyFill="1" applyBorder="1" applyProtection="1">
      <protection hidden="1"/>
    </xf>
    <xf numFmtId="0" fontId="126" fillId="5" borderId="2" xfId="0" applyFont="1" applyFill="1" applyBorder="1" applyProtection="1">
      <protection hidden="1"/>
    </xf>
    <xf numFmtId="1" fontId="126" fillId="5" borderId="131" xfId="0" applyNumberFormat="1" applyFont="1" applyFill="1" applyBorder="1" applyProtection="1">
      <protection hidden="1"/>
    </xf>
    <xf numFmtId="1" fontId="126" fillId="5" borderId="155" xfId="0" applyNumberFormat="1" applyFont="1" applyFill="1" applyBorder="1" applyProtection="1">
      <protection hidden="1"/>
    </xf>
    <xf numFmtId="0" fontId="126" fillId="5" borderId="10" xfId="0" applyFont="1" applyFill="1" applyBorder="1" applyProtection="1">
      <protection hidden="1"/>
    </xf>
    <xf numFmtId="0" fontId="126" fillId="5" borderId="78" xfId="0" applyFont="1" applyFill="1" applyBorder="1" applyProtection="1">
      <protection hidden="1"/>
    </xf>
    <xf numFmtId="166" fontId="126" fillId="2" borderId="92" xfId="0" applyNumberFormat="1" applyFont="1" applyFill="1" applyBorder="1" applyAlignment="1" applyProtection="1">
      <alignment horizontal="right"/>
      <protection hidden="1"/>
    </xf>
    <xf numFmtId="166" fontId="126" fillId="2" borderId="66" xfId="0" applyNumberFormat="1" applyFont="1" applyFill="1" applyBorder="1" applyProtection="1">
      <protection hidden="1"/>
    </xf>
    <xf numFmtId="166" fontId="126" fillId="2" borderId="76" xfId="0" applyNumberFormat="1" applyFont="1" applyFill="1" applyBorder="1" applyProtection="1">
      <protection hidden="1"/>
    </xf>
    <xf numFmtId="166" fontId="126" fillId="5" borderId="65" xfId="0" applyNumberFormat="1" applyFont="1" applyFill="1" applyBorder="1" applyAlignment="1" applyProtection="1">
      <alignment horizontal="center"/>
      <protection hidden="1"/>
    </xf>
    <xf numFmtId="166" fontId="126" fillId="5" borderId="76" xfId="0" applyNumberFormat="1" applyFont="1" applyFill="1" applyBorder="1" applyAlignment="1" applyProtection="1">
      <alignment horizontal="center"/>
      <protection hidden="1"/>
    </xf>
    <xf numFmtId="166" fontId="126" fillId="5" borderId="64" xfId="0" applyNumberFormat="1" applyFont="1" applyFill="1" applyBorder="1" applyAlignment="1" applyProtection="1">
      <alignment horizontal="center"/>
      <protection hidden="1"/>
    </xf>
    <xf numFmtId="166" fontId="126" fillId="5" borderId="138" xfId="0" applyNumberFormat="1" applyFont="1" applyFill="1" applyBorder="1" applyProtection="1">
      <protection hidden="1"/>
    </xf>
    <xf numFmtId="166" fontId="126" fillId="5" borderId="137" xfId="0" applyNumberFormat="1" applyFont="1" applyFill="1" applyBorder="1" applyProtection="1">
      <protection hidden="1"/>
    </xf>
    <xf numFmtId="166" fontId="126" fillId="5" borderId="23" xfId="0" applyNumberFormat="1" applyFont="1" applyFill="1" applyBorder="1" applyProtection="1">
      <protection hidden="1"/>
    </xf>
    <xf numFmtId="166" fontId="126" fillId="5" borderId="84" xfId="0" applyNumberFormat="1" applyFont="1" applyFill="1" applyBorder="1" applyProtection="1">
      <protection hidden="1"/>
    </xf>
    <xf numFmtId="166" fontId="126" fillId="5" borderId="136" xfId="0" applyNumberFormat="1" applyFont="1" applyFill="1" applyBorder="1" applyProtection="1">
      <protection hidden="1"/>
    </xf>
    <xf numFmtId="166" fontId="126" fillId="5" borderId="22" xfId="0" applyNumberFormat="1" applyFont="1" applyFill="1" applyBorder="1" applyProtection="1">
      <protection hidden="1"/>
    </xf>
    <xf numFmtId="166" fontId="126" fillId="5" borderId="91" xfId="0" applyNumberFormat="1" applyFont="1" applyFill="1" applyBorder="1" applyProtection="1">
      <protection hidden="1"/>
    </xf>
    <xf numFmtId="166" fontId="126" fillId="5" borderId="63" xfId="0" applyNumberFormat="1" applyFont="1" applyFill="1" applyBorder="1" applyProtection="1">
      <protection hidden="1"/>
    </xf>
    <xf numFmtId="0" fontId="126" fillId="5" borderId="138" xfId="0" applyFont="1" applyFill="1" applyBorder="1" applyAlignment="1" applyProtection="1">
      <alignment horizontal="right"/>
      <protection hidden="1"/>
    </xf>
    <xf numFmtId="0" fontId="126" fillId="5" borderId="76" xfId="0" applyFont="1" applyFill="1" applyBorder="1" applyAlignment="1" applyProtection="1">
      <alignment horizontal="right"/>
      <protection hidden="1"/>
    </xf>
    <xf numFmtId="0" fontId="126" fillId="5" borderId="65" xfId="0" applyFont="1" applyFill="1" applyBorder="1" applyAlignment="1" applyProtection="1">
      <alignment horizontal="center"/>
      <protection hidden="1"/>
    </xf>
    <xf numFmtId="0" fontId="126" fillId="5" borderId="76" xfId="0" applyFont="1" applyFill="1" applyBorder="1" applyAlignment="1" applyProtection="1">
      <alignment horizontal="center"/>
      <protection hidden="1"/>
    </xf>
    <xf numFmtId="0" fontId="126" fillId="5" borderId="64" xfId="0" applyFont="1" applyFill="1" applyBorder="1" applyAlignment="1" applyProtection="1">
      <alignment horizontal="center"/>
      <protection hidden="1"/>
    </xf>
    <xf numFmtId="166" fontId="126" fillId="5" borderId="84" xfId="0" applyNumberFormat="1" applyFont="1" applyFill="1" applyBorder="1" applyAlignment="1" applyProtection="1">
      <alignment horizontal="right"/>
      <protection hidden="1"/>
    </xf>
    <xf numFmtId="0" fontId="126" fillId="6" borderId="76" xfId="0" applyFont="1" applyFill="1" applyBorder="1" applyProtection="1">
      <protection hidden="1"/>
    </xf>
    <xf numFmtId="0" fontId="126" fillId="6" borderId="81" xfId="0" applyFont="1" applyFill="1" applyBorder="1" applyAlignment="1" applyProtection="1">
      <alignment horizontal="right"/>
      <protection hidden="1"/>
    </xf>
    <xf numFmtId="0" fontId="126" fillId="5" borderId="138" xfId="0" applyFont="1" applyFill="1" applyBorder="1" applyProtection="1">
      <protection hidden="1"/>
    </xf>
    <xf numFmtId="0" fontId="126" fillId="5" borderId="65" xfId="0" applyFont="1" applyFill="1" applyBorder="1" applyProtection="1">
      <protection hidden="1"/>
    </xf>
    <xf numFmtId="0" fontId="126" fillId="5" borderId="137" xfId="0" applyFont="1" applyFill="1" applyBorder="1" applyProtection="1">
      <protection hidden="1"/>
    </xf>
    <xf numFmtId="0" fontId="126" fillId="5" borderId="23" xfId="0" applyFont="1" applyFill="1" applyBorder="1" applyProtection="1">
      <protection hidden="1"/>
    </xf>
    <xf numFmtId="0" fontId="126" fillId="5" borderId="84" xfId="0" applyFont="1" applyFill="1" applyBorder="1" applyProtection="1">
      <protection hidden="1"/>
    </xf>
    <xf numFmtId="0" fontId="126" fillId="5" borderId="136" xfId="0" applyFont="1" applyFill="1" applyBorder="1" applyProtection="1">
      <protection hidden="1"/>
    </xf>
    <xf numFmtId="0" fontId="126" fillId="5" borderId="91" xfId="0" applyFont="1" applyFill="1" applyBorder="1" applyProtection="1">
      <protection hidden="1"/>
    </xf>
    <xf numFmtId="1" fontId="126" fillId="5" borderId="138" xfId="0" applyNumberFormat="1" applyFont="1" applyFill="1" applyBorder="1" applyProtection="1">
      <protection hidden="1"/>
    </xf>
    <xf numFmtId="1" fontId="126" fillId="5" borderId="137" xfId="0" applyNumberFormat="1" applyFont="1" applyFill="1" applyBorder="1" applyProtection="1">
      <protection hidden="1"/>
    </xf>
    <xf numFmtId="0" fontId="126" fillId="5" borderId="22" xfId="0" applyFont="1" applyFill="1" applyBorder="1" applyProtection="1">
      <protection hidden="1"/>
    </xf>
    <xf numFmtId="0" fontId="126" fillId="5" borderId="63" xfId="0" applyFont="1" applyFill="1" applyBorder="1" applyProtection="1">
      <protection hidden="1"/>
    </xf>
    <xf numFmtId="0" fontId="126" fillId="6" borderId="147" xfId="0" applyFont="1" applyFill="1" applyBorder="1" applyAlignment="1" applyProtection="1">
      <alignment horizontal="right"/>
      <protection hidden="1"/>
    </xf>
    <xf numFmtId="0" fontId="126" fillId="6" borderId="166" xfId="0" applyFont="1" applyFill="1" applyBorder="1" applyProtection="1">
      <protection hidden="1"/>
    </xf>
    <xf numFmtId="0" fontId="126" fillId="6" borderId="93" xfId="0" applyFont="1" applyFill="1" applyBorder="1" applyProtection="1">
      <protection hidden="1"/>
    </xf>
    <xf numFmtId="0" fontId="126" fillId="5" borderId="92" xfId="0" applyFont="1" applyFill="1" applyBorder="1" applyAlignment="1" applyProtection="1">
      <alignment horizontal="center"/>
      <protection hidden="1"/>
    </xf>
    <xf numFmtId="0" fontId="126" fillId="5" borderId="93" xfId="0" applyFont="1" applyFill="1" applyBorder="1" applyAlignment="1" applyProtection="1">
      <alignment horizontal="center"/>
      <protection hidden="1"/>
    </xf>
    <xf numFmtId="0" fontId="126" fillId="5" borderId="114" xfId="0" applyFont="1" applyFill="1" applyBorder="1" applyAlignment="1" applyProtection="1">
      <alignment horizontal="center"/>
      <protection hidden="1"/>
    </xf>
    <xf numFmtId="0" fontId="126" fillId="6" borderId="104" xfId="0" applyFont="1" applyFill="1" applyBorder="1" applyAlignment="1" applyProtection="1">
      <alignment horizontal="right"/>
      <protection hidden="1"/>
    </xf>
    <xf numFmtId="0" fontId="126" fillId="5" borderId="103" xfId="0" applyFont="1" applyFill="1" applyBorder="1" applyAlignment="1" applyProtection="1">
      <alignment horizontal="center"/>
      <protection hidden="1"/>
    </xf>
    <xf numFmtId="0" fontId="126" fillId="5" borderId="104" xfId="0" applyFont="1" applyFill="1" applyBorder="1" applyAlignment="1" applyProtection="1">
      <alignment horizontal="center"/>
      <protection hidden="1"/>
    </xf>
    <xf numFmtId="0" fontId="126" fillId="5" borderId="129" xfId="0" applyFont="1" applyFill="1" applyBorder="1" applyAlignment="1" applyProtection="1">
      <alignment horizontal="center"/>
      <protection hidden="1"/>
    </xf>
    <xf numFmtId="0" fontId="126" fillId="5" borderId="136" xfId="0" applyFont="1" applyFill="1" applyBorder="1" applyAlignment="1" applyProtection="1">
      <alignment horizontal="right"/>
      <protection hidden="1"/>
    </xf>
    <xf numFmtId="0" fontId="126" fillId="5" borderId="91" xfId="0" applyFont="1" applyFill="1" applyBorder="1" applyAlignment="1" applyProtection="1">
      <alignment horizontal="right"/>
      <protection hidden="1"/>
    </xf>
    <xf numFmtId="1" fontId="126" fillId="5" borderId="138" xfId="0" applyNumberFormat="1" applyFont="1" applyFill="1" applyBorder="1" applyAlignment="1" applyProtection="1">
      <alignment horizontal="right"/>
      <protection hidden="1"/>
    </xf>
    <xf numFmtId="1" fontId="126" fillId="5" borderId="137" xfId="0" applyNumberFormat="1" applyFont="1" applyFill="1" applyBorder="1" applyAlignment="1" applyProtection="1">
      <alignment horizontal="right"/>
      <protection hidden="1"/>
    </xf>
    <xf numFmtId="0" fontId="126" fillId="5" borderId="22" xfId="0" applyFont="1" applyFill="1" applyBorder="1" applyAlignment="1" applyProtection="1">
      <alignment horizontal="right"/>
      <protection hidden="1"/>
    </xf>
    <xf numFmtId="0" fontId="126" fillId="5" borderId="63" xfId="0" applyFont="1" applyFill="1" applyBorder="1" applyAlignment="1" applyProtection="1">
      <alignment horizontal="right"/>
      <protection hidden="1"/>
    </xf>
    <xf numFmtId="0" fontId="126" fillId="4" borderId="83" xfId="0" applyFont="1" applyFill="1" applyBorder="1" applyAlignment="1" applyProtection="1">
      <alignment horizontal="right"/>
      <protection hidden="1"/>
    </xf>
    <xf numFmtId="0" fontId="126" fillId="4" borderId="141" xfId="0" applyFont="1" applyFill="1" applyBorder="1" applyProtection="1">
      <protection hidden="1"/>
    </xf>
    <xf numFmtId="0" fontId="126" fillId="4" borderId="142" xfId="0" applyFont="1" applyFill="1" applyBorder="1" applyAlignment="1" applyProtection="1">
      <alignment horizontal="right"/>
      <protection hidden="1"/>
    </xf>
    <xf numFmtId="1" fontId="126" fillId="5" borderId="81" xfId="0" applyNumberFormat="1" applyFont="1" applyFill="1" applyBorder="1" applyProtection="1">
      <protection hidden="1"/>
    </xf>
    <xf numFmtId="0" fontId="126" fillId="5" borderId="82" xfId="0" applyFont="1" applyFill="1" applyBorder="1" applyProtection="1">
      <protection hidden="1"/>
    </xf>
    <xf numFmtId="1" fontId="126" fillId="5" borderId="80" xfId="0" applyNumberFormat="1" applyFont="1" applyFill="1" applyBorder="1" applyProtection="1">
      <protection hidden="1"/>
    </xf>
    <xf numFmtId="1" fontId="126" fillId="5" borderId="65" xfId="0" applyNumberFormat="1" applyFont="1" applyFill="1" applyBorder="1" applyProtection="1">
      <protection hidden="1"/>
    </xf>
    <xf numFmtId="0" fontId="126" fillId="4" borderId="66" xfId="0" applyFont="1" applyFill="1" applyBorder="1" applyAlignment="1" applyProtection="1">
      <alignment horizontal="right"/>
      <protection hidden="1"/>
    </xf>
    <xf numFmtId="0" fontId="126" fillId="4" borderId="92" xfId="0" applyFont="1" applyFill="1" applyBorder="1" applyAlignment="1" applyProtection="1">
      <alignment horizontal="right"/>
      <protection hidden="1"/>
    </xf>
    <xf numFmtId="0" fontId="126" fillId="5" borderId="81" xfId="0" applyFont="1" applyFill="1" applyBorder="1" applyProtection="1">
      <protection hidden="1"/>
    </xf>
    <xf numFmtId="0" fontId="126" fillId="5" borderId="80" xfId="0" applyFont="1" applyFill="1" applyBorder="1" applyProtection="1">
      <protection hidden="1"/>
    </xf>
    <xf numFmtId="0" fontId="126" fillId="4" borderId="141" xfId="0" applyFont="1" applyFill="1" applyBorder="1" applyAlignment="1" applyProtection="1">
      <alignment horizontal="right"/>
      <protection hidden="1"/>
    </xf>
    <xf numFmtId="0" fontId="126" fillId="4" borderId="82" xfId="0" applyFont="1" applyFill="1" applyBorder="1" applyAlignment="1" applyProtection="1">
      <alignment horizontal="right"/>
      <protection hidden="1"/>
    </xf>
    <xf numFmtId="0" fontId="126" fillId="5" borderId="76" xfId="0" applyFont="1" applyFill="1" applyBorder="1" applyProtection="1">
      <protection hidden="1"/>
    </xf>
    <xf numFmtId="0" fontId="126" fillId="5" borderId="64" xfId="0" applyFont="1" applyFill="1" applyBorder="1" applyProtection="1">
      <protection hidden="1"/>
    </xf>
    <xf numFmtId="0" fontId="126" fillId="5" borderId="157" xfId="0" applyFont="1" applyFill="1" applyBorder="1" applyProtection="1">
      <protection hidden="1"/>
    </xf>
    <xf numFmtId="0" fontId="126" fillId="5" borderId="16" xfId="0" applyFont="1" applyFill="1" applyBorder="1" applyProtection="1">
      <protection hidden="1"/>
    </xf>
    <xf numFmtId="0" fontId="126" fillId="5" borderId="99" xfId="0" applyFont="1" applyFill="1" applyBorder="1" applyProtection="1">
      <protection hidden="1"/>
    </xf>
    <xf numFmtId="0" fontId="126" fillId="5" borderId="15" xfId="0" applyFont="1" applyFill="1" applyBorder="1" applyProtection="1">
      <protection hidden="1"/>
    </xf>
    <xf numFmtId="0" fontId="126" fillId="4" borderId="97" xfId="0" applyFont="1" applyFill="1" applyBorder="1" applyAlignment="1" applyProtection="1">
      <alignment horizontal="right"/>
      <protection hidden="1"/>
    </xf>
    <xf numFmtId="0" fontId="126" fillId="5" borderId="100" xfId="0" applyFont="1" applyFill="1" applyBorder="1" applyProtection="1">
      <protection hidden="1"/>
    </xf>
    <xf numFmtId="0" fontId="126" fillId="5" borderId="97" xfId="0" applyFont="1" applyFill="1" applyBorder="1" applyProtection="1">
      <protection hidden="1"/>
    </xf>
    <xf numFmtId="0" fontId="126" fillId="5" borderId="127" xfId="0" applyFont="1" applyFill="1" applyBorder="1" applyProtection="1">
      <protection hidden="1"/>
    </xf>
    <xf numFmtId="0" fontId="126" fillId="5" borderId="167" xfId="0" applyFont="1" applyFill="1" applyBorder="1" applyProtection="1">
      <protection hidden="1"/>
    </xf>
    <xf numFmtId="0" fontId="126" fillId="5" borderId="156" xfId="0" applyFont="1" applyFill="1" applyBorder="1" applyProtection="1">
      <protection hidden="1"/>
    </xf>
    <xf numFmtId="0" fontId="126" fillId="5" borderId="144" xfId="0" applyFont="1" applyFill="1" applyBorder="1" applyProtection="1">
      <protection hidden="1"/>
    </xf>
    <xf numFmtId="0" fontId="126" fillId="5" borderId="73" xfId="0" applyFont="1" applyFill="1" applyBorder="1" applyProtection="1">
      <protection hidden="1"/>
    </xf>
    <xf numFmtId="0" fontId="126" fillId="5" borderId="145" xfId="0" applyFont="1" applyFill="1" applyBorder="1" applyProtection="1">
      <protection hidden="1"/>
    </xf>
    <xf numFmtId="0" fontId="126" fillId="5" borderId="34" xfId="0" applyFont="1" applyFill="1" applyBorder="1" applyProtection="1">
      <protection hidden="1"/>
    </xf>
    <xf numFmtId="1" fontId="126" fillId="5" borderId="167" xfId="0" applyNumberFormat="1" applyFont="1" applyFill="1" applyBorder="1" applyProtection="1">
      <protection hidden="1"/>
    </xf>
    <xf numFmtId="1" fontId="126" fillId="5" borderId="100" xfId="0" applyNumberFormat="1" applyFont="1" applyFill="1" applyBorder="1" applyProtection="1">
      <protection hidden="1"/>
    </xf>
    <xf numFmtId="1" fontId="126" fillId="5" borderId="156" xfId="0" applyNumberFormat="1" applyFont="1" applyFill="1" applyBorder="1" applyProtection="1">
      <protection hidden="1"/>
    </xf>
    <xf numFmtId="0" fontId="126" fillId="5" borderId="146" xfId="0" applyFont="1" applyFill="1" applyBorder="1" applyProtection="1">
      <protection hidden="1"/>
    </xf>
    <xf numFmtId="0" fontId="126" fillId="5" borderId="70" xfId="0" applyFont="1" applyFill="1" applyBorder="1" applyProtection="1">
      <protection hidden="1"/>
    </xf>
    <xf numFmtId="0" fontId="126" fillId="6" borderId="1" xfId="0" applyFont="1" applyFill="1" applyBorder="1" applyProtection="1">
      <protection hidden="1"/>
    </xf>
    <xf numFmtId="0" fontId="126" fillId="6" borderId="155" xfId="0" applyFont="1" applyFill="1" applyBorder="1" applyProtection="1">
      <protection hidden="1"/>
    </xf>
    <xf numFmtId="0" fontId="126" fillId="6" borderId="64" xfId="0" applyFont="1" applyFill="1" applyBorder="1" applyProtection="1">
      <protection hidden="1"/>
    </xf>
    <xf numFmtId="0" fontId="126" fillId="6" borderId="137" xfId="0" applyFont="1" applyFill="1" applyBorder="1" applyProtection="1">
      <protection hidden="1"/>
    </xf>
    <xf numFmtId="0" fontId="126" fillId="6" borderId="114" xfId="0" applyFont="1" applyFill="1" applyBorder="1" applyProtection="1">
      <protection hidden="1"/>
    </xf>
    <xf numFmtId="0" fontId="126" fillId="6" borderId="129" xfId="0" applyFont="1" applyFill="1" applyBorder="1" applyProtection="1">
      <protection hidden="1"/>
    </xf>
    <xf numFmtId="0" fontId="126" fillId="6" borderId="137" xfId="0" applyFont="1" applyFill="1" applyBorder="1" applyAlignment="1" applyProtection="1">
      <alignment horizontal="right"/>
      <protection hidden="1"/>
    </xf>
    <xf numFmtId="0" fontId="126" fillId="4" borderId="137" xfId="0" applyFont="1" applyFill="1" applyBorder="1" applyProtection="1">
      <protection hidden="1"/>
    </xf>
    <xf numFmtId="0" fontId="126" fillId="4" borderId="80" xfId="0" applyFont="1" applyFill="1" applyBorder="1" applyProtection="1">
      <protection hidden="1"/>
    </xf>
    <xf numFmtId="0" fontId="126" fillId="4" borderId="147" xfId="0" applyFont="1" applyFill="1" applyBorder="1" applyAlignment="1" applyProtection="1">
      <alignment horizontal="right"/>
      <protection hidden="1"/>
    </xf>
    <xf numFmtId="0" fontId="126" fillId="4" borderId="64" xfId="0" applyFont="1" applyFill="1" applyBorder="1" applyProtection="1">
      <protection hidden="1"/>
    </xf>
    <xf numFmtId="0" fontId="126" fillId="4" borderId="157" xfId="0" applyFont="1" applyFill="1" applyBorder="1" applyProtection="1">
      <protection hidden="1"/>
    </xf>
    <xf numFmtId="0" fontId="126" fillId="4" borderId="127" xfId="0" applyFont="1" applyFill="1" applyBorder="1" applyProtection="1">
      <protection hidden="1"/>
    </xf>
    <xf numFmtId="0" fontId="126" fillId="4" borderId="156" xfId="0" applyFont="1" applyFill="1" applyBorder="1" applyProtection="1">
      <protection hidden="1"/>
    </xf>
    <xf numFmtId="1" fontId="126" fillId="4" borderId="32" xfId="0" applyNumberFormat="1" applyFont="1" applyFill="1" applyBorder="1" applyProtection="1">
      <protection hidden="1"/>
    </xf>
    <xf numFmtId="166" fontId="126" fillId="2" borderId="92" xfId="0" applyNumberFormat="1" applyFont="1" applyFill="1" applyBorder="1" applyProtection="1">
      <protection hidden="1"/>
    </xf>
    <xf numFmtId="0" fontId="126" fillId="4" borderId="81" xfId="241" applyNumberFormat="1" applyFont="1" applyFill="1" applyBorder="1" applyAlignment="1" applyProtection="1">
      <alignment horizontal="right"/>
      <protection hidden="1"/>
    </xf>
    <xf numFmtId="0" fontId="126" fillId="4" borderId="0" xfId="0" applyFont="1" applyFill="1" applyProtection="1">
      <protection hidden="1"/>
    </xf>
    <xf numFmtId="0" fontId="126" fillId="6" borderId="75" xfId="0" applyFont="1" applyFill="1" applyBorder="1" applyProtection="1">
      <protection hidden="1"/>
    </xf>
    <xf numFmtId="1" fontId="126" fillId="6" borderId="61" xfId="0" applyNumberFormat="1" applyFont="1" applyFill="1" applyBorder="1" applyProtection="1">
      <protection hidden="1"/>
    </xf>
    <xf numFmtId="0" fontId="126" fillId="2" borderId="76" xfId="0" applyFont="1" applyFill="1" applyBorder="1" applyProtection="1">
      <protection hidden="1"/>
    </xf>
    <xf numFmtId="1" fontId="126" fillId="6" borderId="65" xfId="0" applyNumberFormat="1" applyFont="1" applyFill="1" applyBorder="1" applyProtection="1">
      <protection hidden="1"/>
    </xf>
    <xf numFmtId="1" fontId="126" fillId="4" borderId="140" xfId="0" applyNumberFormat="1" applyFont="1" applyFill="1" applyBorder="1" applyProtection="1">
      <protection hidden="1"/>
    </xf>
    <xf numFmtId="0" fontId="126" fillId="6" borderId="62" xfId="0" applyFont="1" applyFill="1" applyBorder="1" applyProtection="1">
      <protection hidden="1"/>
    </xf>
    <xf numFmtId="0" fontId="126" fillId="5" borderId="147" xfId="0" applyFont="1" applyFill="1" applyBorder="1" applyAlignment="1" applyProtection="1">
      <alignment horizontal="right"/>
      <protection hidden="1"/>
    </xf>
    <xf numFmtId="0" fontId="126" fillId="5" borderId="148" xfId="0" applyFont="1" applyFill="1" applyBorder="1" applyAlignment="1" applyProtection="1">
      <alignment horizontal="right"/>
      <protection hidden="1"/>
    </xf>
    <xf numFmtId="0" fontId="126" fillId="5" borderId="135" xfId="0" applyFont="1" applyFill="1" applyBorder="1" applyAlignment="1" applyProtection="1">
      <alignment horizontal="center"/>
      <protection hidden="1"/>
    </xf>
    <xf numFmtId="0" fontId="126" fillId="5" borderId="135" xfId="0" applyFont="1" applyFill="1" applyBorder="1" applyAlignment="1" applyProtection="1">
      <alignment horizontal="right"/>
      <protection hidden="1"/>
    </xf>
    <xf numFmtId="0" fontId="126" fillId="58" borderId="81" xfId="0" applyFont="1" applyFill="1" applyBorder="1" applyAlignment="1" applyProtection="1">
      <alignment horizontal="right"/>
      <protection hidden="1"/>
    </xf>
    <xf numFmtId="0" fontId="126" fillId="58" borderId="65" xfId="0" applyFont="1" applyFill="1" applyBorder="1" applyProtection="1">
      <protection hidden="1"/>
    </xf>
    <xf numFmtId="0" fontId="126" fillId="58" borderId="65" xfId="0" applyFont="1" applyFill="1" applyBorder="1" applyAlignment="1" applyProtection="1">
      <alignment horizontal="right"/>
      <protection hidden="1"/>
    </xf>
    <xf numFmtId="0" fontId="126" fillId="58" borderId="135" xfId="0" applyFont="1" applyFill="1" applyBorder="1" applyAlignment="1" applyProtection="1">
      <alignment horizontal="center"/>
      <protection hidden="1"/>
    </xf>
    <xf numFmtId="0" fontId="126" fillId="58" borderId="135" xfId="0" applyFont="1" applyFill="1" applyBorder="1" applyAlignment="1" applyProtection="1">
      <alignment horizontal="right"/>
      <protection hidden="1"/>
    </xf>
    <xf numFmtId="1" fontId="126" fillId="58" borderId="65" xfId="0" applyNumberFormat="1" applyFont="1" applyFill="1" applyBorder="1" applyProtection="1">
      <protection hidden="1"/>
    </xf>
    <xf numFmtId="1" fontId="126" fillId="58" borderId="137" xfId="0" applyNumberFormat="1" applyFont="1" applyFill="1" applyBorder="1" applyProtection="1">
      <protection hidden="1"/>
    </xf>
    <xf numFmtId="0" fontId="126" fillId="58" borderId="23" xfId="0" applyFont="1" applyFill="1" applyBorder="1" applyProtection="1">
      <protection hidden="1"/>
    </xf>
    <xf numFmtId="1" fontId="126" fillId="58" borderId="136" xfId="0" applyNumberFormat="1" applyFont="1" applyFill="1" applyBorder="1" applyProtection="1">
      <protection hidden="1"/>
    </xf>
    <xf numFmtId="0" fontId="126" fillId="58" borderId="22" xfId="0" applyFont="1" applyFill="1" applyBorder="1" applyProtection="1">
      <protection hidden="1"/>
    </xf>
    <xf numFmtId="0" fontId="126" fillId="58" borderId="136" xfId="0" applyFont="1" applyFill="1" applyBorder="1" applyProtection="1">
      <protection hidden="1"/>
    </xf>
    <xf numFmtId="1" fontId="126" fillId="58" borderId="138" xfId="0" applyNumberFormat="1" applyFont="1" applyFill="1" applyBorder="1" applyProtection="1">
      <protection hidden="1"/>
    </xf>
    <xf numFmtId="1" fontId="126" fillId="58" borderId="23" xfId="0" applyNumberFormat="1" applyFont="1" applyFill="1" applyBorder="1" applyProtection="1">
      <protection hidden="1"/>
    </xf>
    <xf numFmtId="1" fontId="126" fillId="58" borderId="22" xfId="0" applyNumberFormat="1" applyFont="1" applyFill="1" applyBorder="1" applyProtection="1">
      <protection hidden="1"/>
    </xf>
    <xf numFmtId="1" fontId="126" fillId="58" borderId="91" xfId="0" applyNumberFormat="1" applyFont="1" applyFill="1" applyBorder="1" applyProtection="1">
      <protection hidden="1"/>
    </xf>
    <xf numFmtId="0" fontId="126" fillId="58" borderId="84" xfId="0" applyFont="1" applyFill="1" applyBorder="1" applyProtection="1">
      <protection hidden="1"/>
    </xf>
    <xf numFmtId="0" fontId="126" fillId="58" borderId="63" xfId="0" applyFont="1" applyFill="1" applyBorder="1" applyProtection="1">
      <protection hidden="1"/>
    </xf>
    <xf numFmtId="0" fontId="126" fillId="58" borderId="66" xfId="0" applyFont="1" applyFill="1" applyBorder="1" applyProtection="1">
      <protection hidden="1"/>
    </xf>
    <xf numFmtId="0" fontId="126" fillId="58" borderId="147" xfId="0" applyFont="1" applyFill="1" applyBorder="1" applyAlignment="1" applyProtection="1">
      <alignment horizontal="right"/>
      <protection hidden="1"/>
    </xf>
    <xf numFmtId="0" fontId="126" fillId="58" borderId="92" xfId="0" applyFont="1" applyFill="1" applyBorder="1" applyProtection="1">
      <protection hidden="1"/>
    </xf>
    <xf numFmtId="0" fontId="126" fillId="58" borderId="98" xfId="0" applyFont="1" applyFill="1" applyBorder="1" applyProtection="1">
      <protection hidden="1"/>
    </xf>
    <xf numFmtId="0" fontId="126" fillId="58" borderId="92" xfId="0" applyFont="1" applyFill="1" applyBorder="1" applyAlignment="1" applyProtection="1">
      <alignment horizontal="right"/>
      <protection hidden="1"/>
    </xf>
    <xf numFmtId="0" fontId="126" fillId="58" borderId="165" xfId="0" applyFont="1" applyFill="1" applyBorder="1" applyAlignment="1" applyProtection="1">
      <alignment horizontal="center"/>
      <protection hidden="1"/>
    </xf>
    <xf numFmtId="0" fontId="126" fillId="58" borderId="165" xfId="0" applyFont="1" applyFill="1" applyBorder="1" applyAlignment="1" applyProtection="1">
      <alignment horizontal="right"/>
      <protection hidden="1"/>
    </xf>
    <xf numFmtId="0" fontId="126" fillId="58" borderId="103" xfId="0" applyFont="1" applyFill="1" applyBorder="1" applyAlignment="1" applyProtection="1">
      <alignment horizontal="right"/>
      <protection hidden="1"/>
    </xf>
    <xf numFmtId="0" fontId="126" fillId="58" borderId="98" xfId="0" applyFont="1" applyFill="1" applyBorder="1" applyAlignment="1" applyProtection="1">
      <alignment horizontal="right"/>
      <protection hidden="1"/>
    </xf>
    <xf numFmtId="0" fontId="126" fillId="58" borderId="139" xfId="0" applyFont="1" applyFill="1" applyBorder="1" applyAlignment="1" applyProtection="1">
      <alignment horizontal="center"/>
      <protection hidden="1"/>
    </xf>
    <xf numFmtId="0" fontId="126" fillId="58" borderId="139" xfId="0" applyFont="1" applyFill="1" applyBorder="1" applyAlignment="1" applyProtection="1">
      <alignment horizontal="right"/>
      <protection hidden="1"/>
    </xf>
    <xf numFmtId="0" fontId="126" fillId="58" borderId="103" xfId="0" applyFont="1" applyFill="1" applyBorder="1" applyProtection="1">
      <protection hidden="1"/>
    </xf>
    <xf numFmtId="1" fontId="126" fillId="58" borderId="65" xfId="0" applyNumberFormat="1" applyFont="1" applyFill="1" applyBorder="1" applyAlignment="1" applyProtection="1">
      <alignment horizontal="right"/>
      <protection hidden="1"/>
    </xf>
    <xf numFmtId="1" fontId="126" fillId="58" borderId="137" xfId="0" applyNumberFormat="1" applyFont="1" applyFill="1" applyBorder="1" applyAlignment="1" applyProtection="1">
      <alignment horizontal="right"/>
      <protection hidden="1"/>
    </xf>
    <xf numFmtId="0" fontId="126" fillId="58" borderId="23" xfId="0" applyFont="1" applyFill="1" applyBorder="1" applyAlignment="1" applyProtection="1">
      <alignment horizontal="right"/>
      <protection hidden="1"/>
    </xf>
    <xf numFmtId="1" fontId="126" fillId="58" borderId="136" xfId="0" applyNumberFormat="1" applyFont="1" applyFill="1" applyBorder="1" applyAlignment="1" applyProtection="1">
      <alignment horizontal="right"/>
      <protection hidden="1"/>
    </xf>
    <xf numFmtId="0" fontId="126" fillId="58" borderId="22" xfId="0" applyFont="1" applyFill="1" applyBorder="1" applyAlignment="1" applyProtection="1">
      <alignment horizontal="right"/>
      <protection hidden="1"/>
    </xf>
    <xf numFmtId="0" fontId="126" fillId="58" borderId="136" xfId="0" applyFont="1" applyFill="1" applyBorder="1" applyAlignment="1" applyProtection="1">
      <alignment horizontal="right"/>
      <protection hidden="1"/>
    </xf>
    <xf numFmtId="1" fontId="126" fillId="58" borderId="138" xfId="0" applyNumberFormat="1" applyFont="1" applyFill="1" applyBorder="1" applyAlignment="1" applyProtection="1">
      <alignment horizontal="right"/>
      <protection hidden="1"/>
    </xf>
    <xf numFmtId="1" fontId="126" fillId="58" borderId="23" xfId="0" applyNumberFormat="1" applyFont="1" applyFill="1" applyBorder="1" applyAlignment="1" applyProtection="1">
      <alignment horizontal="right"/>
      <protection hidden="1"/>
    </xf>
    <xf numFmtId="1" fontId="126" fillId="58" borderId="22" xfId="0" applyNumberFormat="1" applyFont="1" applyFill="1" applyBorder="1" applyAlignment="1" applyProtection="1">
      <alignment horizontal="right"/>
      <protection hidden="1"/>
    </xf>
    <xf numFmtId="1" fontId="126" fillId="58" borderId="91" xfId="0" applyNumberFormat="1" applyFont="1" applyFill="1" applyBorder="1" applyAlignment="1" applyProtection="1">
      <alignment horizontal="right"/>
      <protection hidden="1"/>
    </xf>
    <xf numFmtId="0" fontId="126" fillId="58" borderId="84" xfId="0" applyFont="1" applyFill="1" applyBorder="1" applyAlignment="1" applyProtection="1">
      <alignment horizontal="right"/>
      <protection hidden="1"/>
    </xf>
    <xf numFmtId="0" fontId="126" fillId="58" borderId="63" xfId="0" applyFont="1" applyFill="1" applyBorder="1" applyAlignment="1" applyProtection="1">
      <alignment horizontal="right"/>
      <protection hidden="1"/>
    </xf>
    <xf numFmtId="0" fontId="126" fillId="59" borderId="135" xfId="0" applyFont="1" applyFill="1" applyBorder="1" applyProtection="1">
      <protection hidden="1"/>
    </xf>
    <xf numFmtId="0" fontId="126" fillId="59" borderId="81" xfId="0" applyFont="1" applyFill="1" applyBorder="1" applyAlignment="1" applyProtection="1">
      <alignment horizontal="right"/>
      <protection hidden="1"/>
    </xf>
    <xf numFmtId="0" fontId="126" fillId="59" borderId="65" xfId="0" applyFont="1" applyFill="1" applyBorder="1" applyAlignment="1" applyProtection="1">
      <alignment horizontal="right"/>
      <protection hidden="1"/>
    </xf>
    <xf numFmtId="0" fontId="126" fillId="59" borderId="65" xfId="0" applyFont="1" applyFill="1" applyBorder="1" applyProtection="1">
      <protection hidden="1"/>
    </xf>
    <xf numFmtId="0" fontId="126" fillId="59" borderId="66" xfId="0" applyFont="1" applyFill="1" applyBorder="1" applyAlignment="1" applyProtection="1">
      <alignment horizontal="right"/>
      <protection hidden="1"/>
    </xf>
    <xf numFmtId="0" fontId="126" fillId="59" borderId="140" xfId="0" applyFont="1" applyFill="1" applyBorder="1" applyProtection="1">
      <protection hidden="1"/>
    </xf>
    <xf numFmtId="1" fontId="126" fillId="59" borderId="140" xfId="0" applyNumberFormat="1" applyFont="1" applyFill="1" applyBorder="1" applyProtection="1">
      <protection hidden="1"/>
    </xf>
    <xf numFmtId="1" fontId="126" fillId="59" borderId="81" xfId="0" applyNumberFormat="1" applyFont="1" applyFill="1" applyBorder="1" applyProtection="1">
      <protection hidden="1"/>
    </xf>
    <xf numFmtId="1" fontId="126" fillId="59" borderId="65" xfId="0" applyNumberFormat="1" applyFont="1" applyFill="1" applyBorder="1" applyProtection="1">
      <protection hidden="1"/>
    </xf>
    <xf numFmtId="1" fontId="126" fillId="59" borderId="137" xfId="0" applyNumberFormat="1" applyFont="1" applyFill="1" applyBorder="1" applyProtection="1">
      <protection hidden="1"/>
    </xf>
    <xf numFmtId="0" fontId="126" fillId="59" borderId="23" xfId="0" applyFont="1" applyFill="1" applyBorder="1" applyProtection="1">
      <protection hidden="1"/>
    </xf>
    <xf numFmtId="1" fontId="126" fillId="59" borderId="136" xfId="0" applyNumberFormat="1" applyFont="1" applyFill="1" applyBorder="1" applyProtection="1">
      <protection hidden="1"/>
    </xf>
    <xf numFmtId="0" fontId="126" fillId="59" borderId="22" xfId="0" applyFont="1" applyFill="1" applyBorder="1" applyProtection="1">
      <protection hidden="1"/>
    </xf>
    <xf numFmtId="0" fontId="126" fillId="59" borderId="136" xfId="0" applyFont="1" applyFill="1" applyBorder="1" applyProtection="1">
      <protection hidden="1"/>
    </xf>
    <xf numFmtId="1" fontId="126" fillId="59" borderId="138" xfId="0" applyNumberFormat="1" applyFont="1" applyFill="1" applyBorder="1" applyProtection="1">
      <protection hidden="1"/>
    </xf>
    <xf numFmtId="1" fontId="126" fillId="59" borderId="23" xfId="0" applyNumberFormat="1" applyFont="1" applyFill="1" applyBorder="1" applyProtection="1">
      <protection hidden="1"/>
    </xf>
    <xf numFmtId="1" fontId="126" fillId="59" borderId="22" xfId="0" applyNumberFormat="1" applyFont="1" applyFill="1" applyBorder="1" applyProtection="1">
      <protection hidden="1"/>
    </xf>
    <xf numFmtId="1" fontId="126" fillId="59" borderId="91" xfId="0" applyNumberFormat="1" applyFont="1" applyFill="1" applyBorder="1" applyProtection="1">
      <protection hidden="1"/>
    </xf>
    <xf numFmtId="0" fontId="126" fillId="59" borderId="84" xfId="0" applyFont="1" applyFill="1" applyBorder="1" applyProtection="1">
      <protection hidden="1"/>
    </xf>
    <xf numFmtId="0" fontId="126" fillId="59" borderId="63" xfId="0" applyFont="1" applyFill="1" applyBorder="1" applyProtection="1">
      <protection hidden="1"/>
    </xf>
    <xf numFmtId="0" fontId="126" fillId="59" borderId="81" xfId="0" applyFont="1" applyFill="1" applyBorder="1" applyProtection="1">
      <protection hidden="1"/>
    </xf>
    <xf numFmtId="1" fontId="126" fillId="59" borderId="99" xfId="0" applyNumberFormat="1" applyFont="1" applyFill="1" applyBorder="1" applyProtection="1">
      <protection hidden="1"/>
    </xf>
    <xf numFmtId="0" fontId="126" fillId="59" borderId="34" xfId="0" applyFont="1" applyFill="1" applyBorder="1" applyAlignment="1" applyProtection="1">
      <alignment horizontal="right"/>
      <protection hidden="1"/>
    </xf>
    <xf numFmtId="0" fontId="126" fillId="59" borderId="174" xfId="0" applyFont="1" applyFill="1" applyBorder="1" applyAlignment="1" applyProtection="1">
      <alignment horizontal="right"/>
      <protection hidden="1"/>
    </xf>
    <xf numFmtId="0" fontId="126" fillId="59" borderId="100" xfId="0" applyFont="1" applyFill="1" applyBorder="1" applyAlignment="1" applyProtection="1">
      <alignment horizontal="right"/>
      <protection hidden="1"/>
    </xf>
    <xf numFmtId="0" fontId="126" fillId="59" borderId="143" xfId="0" applyFont="1" applyFill="1" applyBorder="1" applyProtection="1">
      <protection hidden="1"/>
    </xf>
    <xf numFmtId="0" fontId="126" fillId="59" borderId="100" xfId="0" applyFont="1" applyFill="1" applyBorder="1" applyProtection="1">
      <protection hidden="1"/>
    </xf>
    <xf numFmtId="1" fontId="126" fillId="59" borderId="100" xfId="0" applyNumberFormat="1" applyFont="1" applyFill="1" applyBorder="1" applyProtection="1">
      <protection hidden="1"/>
    </xf>
    <xf numFmtId="1" fontId="126" fillId="59" borderId="156" xfId="0" applyNumberFormat="1" applyFont="1" applyFill="1" applyBorder="1" applyProtection="1">
      <protection hidden="1"/>
    </xf>
    <xf numFmtId="0" fontId="126" fillId="59" borderId="144" xfId="0" applyFont="1" applyFill="1" applyBorder="1" applyProtection="1">
      <protection hidden="1"/>
    </xf>
    <xf numFmtId="1" fontId="126" fillId="59" borderId="145" xfId="0" applyNumberFormat="1" applyFont="1" applyFill="1" applyBorder="1" applyProtection="1">
      <protection hidden="1"/>
    </xf>
    <xf numFmtId="0" fontId="126" fillId="59" borderId="146" xfId="0" applyFont="1" applyFill="1" applyBorder="1" applyProtection="1">
      <protection hidden="1"/>
    </xf>
    <xf numFmtId="0" fontId="126" fillId="59" borderId="145" xfId="0" applyFont="1" applyFill="1" applyBorder="1" applyProtection="1">
      <protection hidden="1"/>
    </xf>
    <xf numFmtId="1" fontId="126" fillId="59" borderId="167" xfId="0" applyNumberFormat="1" applyFont="1" applyFill="1" applyBorder="1" applyProtection="1">
      <protection hidden="1"/>
    </xf>
    <xf numFmtId="1" fontId="126" fillId="59" borderId="144" xfId="0" applyNumberFormat="1" applyFont="1" applyFill="1" applyBorder="1" applyProtection="1">
      <protection hidden="1"/>
    </xf>
    <xf numFmtId="1" fontId="126" fillId="59" borderId="146" xfId="0" applyNumberFormat="1" applyFont="1" applyFill="1" applyBorder="1" applyProtection="1">
      <protection hidden="1"/>
    </xf>
    <xf numFmtId="1" fontId="126" fillId="59" borderId="34" xfId="0" applyNumberFormat="1" applyFont="1" applyFill="1" applyBorder="1" applyProtection="1">
      <protection hidden="1"/>
    </xf>
    <xf numFmtId="0" fontId="126" fillId="59" borderId="73" xfId="0" applyFont="1" applyFill="1" applyBorder="1" applyProtection="1">
      <protection hidden="1"/>
    </xf>
    <xf numFmtId="0" fontId="126" fillId="59" borderId="74" xfId="0" applyFont="1" applyFill="1" applyBorder="1" applyProtection="1">
      <protection hidden="1"/>
    </xf>
    <xf numFmtId="0" fontId="126" fillId="0" borderId="4" xfId="0" applyFont="1" applyBorder="1" applyAlignment="1" applyProtection="1">
      <alignment vertical="center" wrapText="1"/>
      <protection hidden="1"/>
    </xf>
    <xf numFmtId="0" fontId="126" fillId="6" borderId="66" xfId="0" applyFont="1" applyFill="1" applyBorder="1" applyProtection="1">
      <protection hidden="1"/>
    </xf>
    <xf numFmtId="0" fontId="126" fillId="6" borderId="98" xfId="0" applyFont="1" applyFill="1" applyBorder="1" applyProtection="1">
      <protection hidden="1"/>
    </xf>
    <xf numFmtId="0" fontId="126" fillId="6" borderId="105" xfId="0" applyFont="1" applyFill="1" applyBorder="1" applyAlignment="1" applyProtection="1">
      <alignment horizontal="right"/>
      <protection hidden="1"/>
    </xf>
    <xf numFmtId="0" fontId="30" fillId="2" borderId="0" xfId="0" applyFont="1" applyFill="1" applyAlignment="1" applyProtection="1">
      <alignment horizontal="center" vertical="center" wrapText="1"/>
      <protection hidden="1"/>
    </xf>
    <xf numFmtId="0" fontId="126" fillId="4" borderId="68" xfId="0" applyFont="1" applyFill="1" applyBorder="1" applyAlignment="1" applyProtection="1">
      <alignment horizontal="right"/>
      <protection hidden="1"/>
    </xf>
    <xf numFmtId="0" fontId="126" fillId="5" borderId="66" xfId="0" applyFont="1" applyFill="1" applyBorder="1" applyAlignment="1" applyProtection="1">
      <alignment horizontal="right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126" fillId="4" borderId="0" xfId="0" applyFont="1" applyFill="1" applyBorder="1" applyAlignment="1" applyProtection="1">
      <alignment horizontal="right"/>
      <protection hidden="1"/>
    </xf>
    <xf numFmtId="0" fontId="126" fillId="4" borderId="196" xfId="0" applyFont="1" applyFill="1" applyBorder="1" applyProtection="1">
      <protection hidden="1"/>
    </xf>
    <xf numFmtId="0" fontId="126" fillId="4" borderId="178" xfId="0" applyFont="1" applyFill="1" applyBorder="1" applyProtection="1">
      <protection hidden="1"/>
    </xf>
    <xf numFmtId="0" fontId="126" fillId="4" borderId="147" xfId="0" applyFont="1" applyFill="1" applyBorder="1" applyProtection="1">
      <protection hidden="1"/>
    </xf>
    <xf numFmtId="1" fontId="126" fillId="4" borderId="168" xfId="0" applyNumberFormat="1" applyFont="1" applyFill="1" applyBorder="1" applyProtection="1">
      <protection hidden="1"/>
    </xf>
    <xf numFmtId="0" fontId="126" fillId="4" borderId="52" xfId="0" applyFont="1" applyFill="1" applyBorder="1" applyProtection="1">
      <protection hidden="1"/>
    </xf>
    <xf numFmtId="0" fontId="126" fillId="4" borderId="175" xfId="0" applyFont="1" applyFill="1" applyBorder="1" applyProtection="1">
      <protection hidden="1"/>
    </xf>
    <xf numFmtId="0" fontId="126" fillId="4" borderId="197" xfId="0" applyFont="1" applyFill="1" applyBorder="1" applyProtection="1">
      <protection hidden="1"/>
    </xf>
    <xf numFmtId="1" fontId="126" fillId="4" borderId="175" xfId="0" applyNumberFormat="1" applyFont="1" applyFill="1" applyBorder="1" applyProtection="1">
      <protection hidden="1"/>
    </xf>
    <xf numFmtId="1" fontId="126" fillId="4" borderId="52" xfId="0" applyNumberFormat="1" applyFont="1" applyFill="1" applyBorder="1" applyProtection="1">
      <protection hidden="1"/>
    </xf>
    <xf numFmtId="1" fontId="126" fillId="4" borderId="197" xfId="0" applyNumberFormat="1" applyFont="1" applyFill="1" applyBorder="1" applyProtection="1">
      <protection hidden="1"/>
    </xf>
    <xf numFmtId="1" fontId="126" fillId="4" borderId="0" xfId="0" applyNumberFormat="1" applyFont="1" applyFill="1" applyBorder="1" applyProtection="1">
      <protection hidden="1"/>
    </xf>
    <xf numFmtId="0" fontId="126" fillId="4" borderId="179" xfId="0" applyFont="1" applyFill="1" applyBorder="1" applyProtection="1">
      <protection hidden="1"/>
    </xf>
    <xf numFmtId="1" fontId="126" fillId="4" borderId="179" xfId="0" applyNumberFormat="1" applyFont="1" applyFill="1" applyBorder="1" applyProtection="1">
      <protection hidden="1"/>
    </xf>
    <xf numFmtId="1" fontId="126" fillId="4" borderId="106" xfId="0" applyNumberFormat="1" applyFont="1" applyFill="1" applyBorder="1" applyProtection="1">
      <protection hidden="1"/>
    </xf>
    <xf numFmtId="0" fontId="125" fillId="80" borderId="144" xfId="0" applyFont="1" applyFill="1" applyBorder="1" applyAlignment="1" applyProtection="1">
      <alignment horizontal="center" wrapText="1"/>
      <protection hidden="1"/>
    </xf>
    <xf numFmtId="0" fontId="126" fillId="5" borderId="20" xfId="0" applyFont="1" applyFill="1" applyBorder="1"/>
    <xf numFmtId="0" fontId="126" fillId="3" borderId="179" xfId="0" applyFont="1" applyFill="1" applyBorder="1" applyAlignment="1">
      <alignment horizontal="center" vertical="center"/>
    </xf>
    <xf numFmtId="0" fontId="126" fillId="61" borderId="127" xfId="0" applyFont="1" applyFill="1" applyBorder="1" applyAlignment="1">
      <alignment horizontal="center" vertical="center"/>
    </xf>
    <xf numFmtId="0" fontId="126" fillId="61" borderId="34" xfId="0" applyFont="1" applyFill="1" applyBorder="1" applyAlignment="1">
      <alignment horizontal="center" vertical="center"/>
    </xf>
    <xf numFmtId="0" fontId="126" fillId="61" borderId="73" xfId="0" applyFont="1" applyFill="1" applyBorder="1" applyAlignment="1">
      <alignment horizontal="center" vertical="center"/>
    </xf>
    <xf numFmtId="0" fontId="126" fillId="5" borderId="127" xfId="0" applyFont="1" applyFill="1" applyBorder="1" applyAlignment="1">
      <alignment horizontal="center" vertical="center"/>
    </xf>
    <xf numFmtId="0" fontId="126" fillId="5" borderId="34" xfId="0" applyFont="1" applyFill="1" applyBorder="1" applyAlignment="1">
      <alignment horizontal="center" vertical="center"/>
    </xf>
    <xf numFmtId="0" fontId="126" fillId="5" borderId="73" xfId="0" applyFont="1" applyFill="1" applyBorder="1" applyAlignment="1">
      <alignment horizontal="center" vertical="center"/>
    </xf>
    <xf numFmtId="0" fontId="126" fillId="61" borderId="34" xfId="0" applyFont="1" applyFill="1" applyBorder="1" applyAlignment="1">
      <alignment vertical="center"/>
    </xf>
    <xf numFmtId="0" fontId="126" fillId="77" borderId="127" xfId="0" applyFont="1" applyFill="1" applyBorder="1" applyAlignment="1">
      <alignment horizontal="center" vertical="center" wrapText="1"/>
    </xf>
    <xf numFmtId="0" fontId="126" fillId="77" borderId="34" xfId="0" applyFont="1" applyFill="1" applyBorder="1" applyAlignment="1">
      <alignment horizontal="center" vertical="center" wrapText="1"/>
    </xf>
    <xf numFmtId="0" fontId="126" fillId="77" borderId="73" xfId="0" applyFont="1" applyFill="1" applyBorder="1" applyAlignment="1">
      <alignment horizontal="center" vertical="center" wrapText="1"/>
    </xf>
    <xf numFmtId="0" fontId="126" fillId="67" borderId="127" xfId="0" applyFont="1" applyFill="1" applyBorder="1" applyAlignment="1">
      <alignment horizontal="center" vertical="center" wrapText="1"/>
    </xf>
    <xf numFmtId="0" fontId="126" fillId="67" borderId="34" xfId="0" applyFont="1" applyFill="1" applyBorder="1" applyAlignment="1">
      <alignment horizontal="center" vertical="center" wrapText="1"/>
    </xf>
    <xf numFmtId="0" fontId="126" fillId="67" borderId="73" xfId="0" applyFont="1" applyFill="1" applyBorder="1" applyAlignment="1">
      <alignment horizontal="center" vertical="center" wrapText="1"/>
    </xf>
    <xf numFmtId="0" fontId="126" fillId="71" borderId="127" xfId="0" applyFont="1" applyFill="1" applyBorder="1" applyAlignment="1">
      <alignment vertical="center" wrapText="1"/>
    </xf>
    <xf numFmtId="0" fontId="126" fillId="71" borderId="34" xfId="0" applyFont="1" applyFill="1" applyBorder="1" applyAlignment="1">
      <alignment vertical="center" wrapText="1"/>
    </xf>
    <xf numFmtId="0" fontId="126" fillId="71" borderId="73" xfId="0" applyFont="1" applyFill="1" applyBorder="1" applyAlignment="1">
      <alignment vertical="center" wrapText="1"/>
    </xf>
    <xf numFmtId="0" fontId="125" fillId="80" borderId="127" xfId="0" applyFont="1" applyFill="1" applyBorder="1" applyAlignment="1">
      <alignment horizontal="center" vertical="center" wrapText="1"/>
    </xf>
    <xf numFmtId="0" fontId="125" fillId="80" borderId="34" xfId="0" applyFont="1" applyFill="1" applyBorder="1" applyAlignment="1">
      <alignment horizontal="center" vertical="center" wrapText="1"/>
    </xf>
    <xf numFmtId="0" fontId="125" fillId="80" borderId="73" xfId="0" applyFont="1" applyFill="1" applyBorder="1" applyAlignment="1">
      <alignment horizontal="center" vertical="center" wrapText="1"/>
    </xf>
    <xf numFmtId="0" fontId="125" fillId="79" borderId="127" xfId="0" applyFont="1" applyFill="1" applyBorder="1" applyAlignment="1">
      <alignment horizontal="center" vertical="center" wrapText="1"/>
    </xf>
    <xf numFmtId="0" fontId="126" fillId="3" borderId="73" xfId="0" applyFont="1" applyFill="1" applyBorder="1" applyAlignment="1">
      <alignment horizontal="center" vertical="center"/>
    </xf>
    <xf numFmtId="0" fontId="126" fillId="60" borderId="32" xfId="0" applyFont="1" applyFill="1" applyBorder="1" applyAlignment="1">
      <alignment horizontal="center"/>
    </xf>
    <xf numFmtId="0" fontId="126" fillId="3" borderId="32" xfId="0" applyFont="1" applyFill="1" applyBorder="1" applyAlignment="1">
      <alignment horizontal="center"/>
    </xf>
    <xf numFmtId="0" fontId="126" fillId="63" borderId="74" xfId="0" applyFont="1" applyFill="1" applyBorder="1" applyAlignment="1">
      <alignment horizontal="center"/>
    </xf>
    <xf numFmtId="0" fontId="126" fillId="70" borderId="74" xfId="0" applyFont="1" applyFill="1" applyBorder="1" applyAlignment="1">
      <alignment horizontal="center"/>
    </xf>
    <xf numFmtId="0" fontId="126" fillId="70" borderId="124" xfId="0" applyFont="1" applyFill="1" applyBorder="1" applyAlignment="1">
      <alignment horizontal="center"/>
    </xf>
    <xf numFmtId="0" fontId="126" fillId="70" borderId="71" xfId="0" applyFont="1" applyFill="1" applyBorder="1" applyAlignment="1">
      <alignment horizontal="center"/>
    </xf>
    <xf numFmtId="0" fontId="126" fillId="72" borderId="124" xfId="0" applyFont="1" applyFill="1" applyBorder="1" applyAlignment="1">
      <alignment horizontal="center"/>
    </xf>
    <xf numFmtId="0" fontId="126" fillId="72" borderId="74" xfId="0" applyFont="1" applyFill="1" applyBorder="1" applyAlignment="1">
      <alignment horizontal="center"/>
    </xf>
    <xf numFmtId="0" fontId="125" fillId="81" borderId="74" xfId="0" applyFont="1" applyFill="1" applyBorder="1" applyAlignment="1">
      <alignment horizontal="center"/>
    </xf>
    <xf numFmtId="0" fontId="125" fillId="82" borderId="127" xfId="0" applyFont="1" applyFill="1" applyBorder="1" applyAlignment="1">
      <alignment horizontal="center"/>
    </xf>
    <xf numFmtId="0" fontId="126" fillId="0" borderId="50" xfId="0" applyFont="1" applyBorder="1"/>
    <xf numFmtId="166" fontId="126" fillId="0" borderId="78" xfId="280" applyNumberFormat="1" applyFont="1" applyBorder="1" applyAlignment="1">
      <alignment horizontal="right"/>
    </xf>
    <xf numFmtId="166" fontId="126" fillId="0" borderId="10" xfId="280" applyNumberFormat="1" applyFont="1" applyBorder="1" applyAlignment="1">
      <alignment horizontal="right"/>
    </xf>
    <xf numFmtId="169" fontId="126" fillId="0" borderId="124" xfId="0" applyNumberFormat="1" applyFont="1" applyBorder="1"/>
    <xf numFmtId="166" fontId="126" fillId="0" borderId="80" xfId="280" applyNumberFormat="1" applyFont="1" applyBorder="1" applyAlignment="1">
      <alignment horizontal="right"/>
    </xf>
    <xf numFmtId="166" fontId="126" fillId="0" borderId="63" xfId="280" applyNumberFormat="1" applyFont="1" applyBorder="1" applyAlignment="1">
      <alignment horizontal="right"/>
    </xf>
    <xf numFmtId="166" fontId="126" fillId="0" borderId="60" xfId="280" applyNumberFormat="1" applyFont="1" applyBorder="1" applyAlignment="1">
      <alignment horizontal="right"/>
    </xf>
    <xf numFmtId="0" fontId="126" fillId="5" borderId="198" xfId="0" applyFont="1" applyFill="1" applyBorder="1"/>
    <xf numFmtId="166" fontId="30" fillId="0" borderId="60" xfId="280" applyNumberFormat="1" applyFont="1" applyBorder="1" applyAlignment="1">
      <alignment horizontal="right"/>
    </xf>
    <xf numFmtId="166" fontId="30" fillId="0" borderId="15" xfId="280" applyNumberFormat="1" applyFont="1" applyBorder="1" applyAlignment="1">
      <alignment horizontal="right"/>
    </xf>
    <xf numFmtId="0" fontId="30" fillId="0" borderId="124" xfId="0" applyFont="1" applyBorder="1"/>
    <xf numFmtId="166" fontId="30" fillId="0" borderId="80" xfId="280" applyNumberFormat="1" applyFont="1" applyBorder="1" applyAlignment="1">
      <alignment horizontal="right"/>
    </xf>
    <xf numFmtId="166" fontId="30" fillId="0" borderId="63" xfId="280" applyNumberFormat="1" applyFont="1" applyBorder="1" applyAlignment="1">
      <alignment horizontal="right"/>
    </xf>
    <xf numFmtId="166" fontId="30" fillId="0" borderId="64" xfId="280" applyNumberFormat="1" applyFont="1" applyBorder="1" applyAlignment="1">
      <alignment horizontal="right"/>
    </xf>
    <xf numFmtId="0" fontId="126" fillId="5" borderId="199" xfId="0" applyFont="1" applyFill="1" applyBorder="1"/>
    <xf numFmtId="166" fontId="30" fillId="0" borderId="60" xfId="279" applyNumberFormat="1" applyFont="1" applyBorder="1" applyAlignment="1">
      <alignment horizontal="right"/>
    </xf>
    <xf numFmtId="166" fontId="30" fillId="0" borderId="80" xfId="279" applyNumberFormat="1" applyFont="1" applyBorder="1" applyAlignment="1">
      <alignment horizontal="right"/>
    </xf>
    <xf numFmtId="166" fontId="30" fillId="16" borderId="80" xfId="279" applyNumberFormat="1" applyFont="1" applyFill="1" applyBorder="1" applyAlignment="1">
      <alignment horizontal="right"/>
    </xf>
    <xf numFmtId="166" fontId="30" fillId="17" borderId="64" xfId="279" applyNumberFormat="1" applyFont="1" applyFill="1" applyBorder="1" applyAlignment="1">
      <alignment horizontal="right"/>
    </xf>
    <xf numFmtId="166" fontId="30" fillId="16" borderId="60" xfId="279" applyNumberFormat="1" applyFont="1" applyFill="1" applyBorder="1" applyAlignment="1">
      <alignment horizontal="right"/>
    </xf>
    <xf numFmtId="169" fontId="30" fillId="0" borderId="124" xfId="0" applyNumberFormat="1" applyFont="1" applyBorder="1"/>
    <xf numFmtId="166" fontId="30" fillId="51" borderId="63" xfId="279" applyNumberFormat="1" applyFont="1" applyFill="1" applyBorder="1" applyAlignment="1">
      <alignment horizontal="right"/>
    </xf>
    <xf numFmtId="166" fontId="30" fillId="0" borderId="63" xfId="279" applyNumberFormat="1" applyFont="1" applyBorder="1" applyAlignment="1">
      <alignment horizontal="right"/>
    </xf>
    <xf numFmtId="166" fontId="30" fillId="0" borderId="64" xfId="279" applyNumberFormat="1" applyFont="1" applyBorder="1" applyAlignment="1">
      <alignment horizontal="right"/>
    </xf>
    <xf numFmtId="166" fontId="30" fillId="0" borderId="63" xfId="279" applyNumberFormat="1" applyFont="1" applyFill="1" applyBorder="1" applyAlignment="1">
      <alignment horizontal="right"/>
    </xf>
    <xf numFmtId="0" fontId="126" fillId="5" borderId="200" xfId="0" applyFont="1" applyFill="1" applyBorder="1"/>
    <xf numFmtId="166" fontId="30" fillId="0" borderId="106" xfId="279" applyNumberFormat="1" applyFont="1" applyBorder="1" applyAlignment="1">
      <alignment horizontal="right"/>
    </xf>
    <xf numFmtId="166" fontId="30" fillId="0" borderId="114" xfId="279" applyNumberFormat="1" applyFont="1" applyBorder="1" applyAlignment="1">
      <alignment horizontal="right"/>
    </xf>
    <xf numFmtId="0" fontId="126" fillId="0" borderId="201" xfId="0" applyFont="1" applyBorder="1"/>
    <xf numFmtId="166" fontId="126" fillId="16" borderId="112" xfId="279" applyNumberFormat="1" applyFont="1" applyFill="1" applyBorder="1" applyAlignment="1">
      <alignment horizontal="right"/>
    </xf>
    <xf numFmtId="166" fontId="126" fillId="17" borderId="112" xfId="279" applyNumberFormat="1" applyFont="1" applyFill="1" applyBorder="1" applyAlignment="1">
      <alignment horizontal="right"/>
    </xf>
    <xf numFmtId="166" fontId="126" fillId="15" borderId="112" xfId="279" applyNumberFormat="1" applyFont="1" applyFill="1" applyBorder="1" applyAlignment="1">
      <alignment horizontal="right"/>
    </xf>
    <xf numFmtId="166" fontId="126" fillId="17" borderId="125" xfId="279" applyNumberFormat="1" applyFont="1" applyFill="1" applyBorder="1" applyAlignment="1">
      <alignment horizontal="right"/>
    </xf>
    <xf numFmtId="166" fontId="30" fillId="53" borderId="63" xfId="279" applyNumberFormat="1" applyFont="1" applyFill="1" applyBorder="1" applyAlignment="1">
      <alignment horizontal="right"/>
    </xf>
    <xf numFmtId="166" fontId="126" fillId="51" borderId="125" xfId="279" applyNumberFormat="1" applyFont="1" applyFill="1" applyBorder="1" applyAlignment="1">
      <alignment horizontal="right"/>
    </xf>
    <xf numFmtId="166" fontId="30" fillId="15" borderId="63" xfId="279" applyNumberFormat="1" applyFont="1" applyFill="1" applyBorder="1" applyAlignment="1">
      <alignment horizontal="right"/>
    </xf>
    <xf numFmtId="166" fontId="30" fillId="53" borderId="64" xfId="279" applyNumberFormat="1" applyFont="1" applyFill="1" applyBorder="1" applyAlignment="1">
      <alignment horizontal="right"/>
    </xf>
    <xf numFmtId="166" fontId="30" fillId="15" borderId="64" xfId="279" applyNumberFormat="1" applyFont="1" applyFill="1" applyBorder="1" applyAlignment="1">
      <alignment horizontal="right"/>
    </xf>
    <xf numFmtId="166" fontId="30" fillId="17" borderId="80" xfId="279" applyNumberFormat="1" applyFont="1" applyFill="1" applyBorder="1" applyAlignment="1">
      <alignment horizontal="right"/>
    </xf>
    <xf numFmtId="166" fontId="30" fillId="16" borderId="64" xfId="279" applyNumberFormat="1" applyFont="1" applyFill="1" applyBorder="1" applyAlignment="1">
      <alignment horizontal="right"/>
    </xf>
    <xf numFmtId="166" fontId="30" fillId="12" borderId="64" xfId="279" applyNumberFormat="1" applyFont="1" applyFill="1" applyBorder="1" applyAlignment="1">
      <alignment horizontal="right"/>
    </xf>
    <xf numFmtId="166" fontId="30" fillId="12" borderId="63" xfId="279" applyNumberFormat="1" applyFont="1" applyFill="1" applyBorder="1" applyAlignment="1">
      <alignment horizontal="right"/>
    </xf>
    <xf numFmtId="166" fontId="30" fillId="9" borderId="64" xfId="279" applyNumberFormat="1" applyFont="1" applyFill="1" applyBorder="1" applyAlignment="1">
      <alignment horizontal="right"/>
    </xf>
    <xf numFmtId="166" fontId="30" fillId="9" borderId="63" xfId="279" applyNumberFormat="1" applyFont="1" applyFill="1" applyBorder="1" applyAlignment="1">
      <alignment horizontal="right"/>
    </xf>
    <xf numFmtId="166" fontId="30" fillId="75" borderId="63" xfId="279" applyNumberFormat="1" applyFont="1" applyFill="1" applyBorder="1" applyAlignment="1">
      <alignment horizontal="right"/>
    </xf>
    <xf numFmtId="166" fontId="30" fillId="0" borderId="124" xfId="279" applyNumberFormat="1" applyFont="1" applyBorder="1" applyAlignment="1">
      <alignment horizontal="right"/>
    </xf>
    <xf numFmtId="166" fontId="30" fillId="0" borderId="124" xfId="279" applyNumberFormat="1" applyFont="1" applyFill="1" applyBorder="1" applyAlignment="1">
      <alignment horizontal="right"/>
    </xf>
    <xf numFmtId="166" fontId="30" fillId="0" borderId="178" xfId="279" applyNumberFormat="1" applyFont="1" applyBorder="1" applyAlignment="1">
      <alignment horizontal="right"/>
    </xf>
    <xf numFmtId="0" fontId="30" fillId="0" borderId="0" xfId="0" applyFont="1" applyAlignment="1">
      <alignment horizontal="right"/>
    </xf>
    <xf numFmtId="166" fontId="30" fillId="0" borderId="0" xfId="286" applyNumberFormat="1" applyFont="1"/>
    <xf numFmtId="0" fontId="126" fillId="0" borderId="9" xfId="0" applyFont="1" applyBorder="1"/>
    <xf numFmtId="169" fontId="126" fillId="0" borderId="52" xfId="0" applyNumberFormat="1" applyFont="1" applyBorder="1"/>
    <xf numFmtId="0" fontId="126" fillId="5" borderId="14" xfId="0" applyFont="1" applyFill="1" applyBorder="1"/>
    <xf numFmtId="169" fontId="30" fillId="0" borderId="52" xfId="0" applyNumberFormat="1" applyFont="1" applyBorder="1"/>
    <xf numFmtId="0" fontId="126" fillId="5" borderId="111" xfId="0" applyFont="1" applyFill="1" applyBorder="1"/>
    <xf numFmtId="0" fontId="126" fillId="0" borderId="112" xfId="0" applyFont="1" applyBorder="1"/>
    <xf numFmtId="0" fontId="126" fillId="5" borderId="27" xfId="0" applyFont="1" applyFill="1" applyBorder="1"/>
    <xf numFmtId="166" fontId="30" fillId="0" borderId="70" xfId="279" applyNumberFormat="1" applyFont="1" applyBorder="1" applyAlignment="1">
      <alignment horizontal="right"/>
    </xf>
    <xf numFmtId="166" fontId="30" fillId="0" borderId="67" xfId="279" applyNumberFormat="1" applyFont="1" applyBorder="1" applyAlignment="1">
      <alignment horizontal="right"/>
    </xf>
    <xf numFmtId="166" fontId="130" fillId="0" borderId="0" xfId="0" applyNumberFormat="1" applyFont="1" applyAlignment="1">
      <alignment horizontal="right"/>
    </xf>
    <xf numFmtId="0" fontId="30" fillId="0" borderId="0" xfId="287" applyFont="1" applyAlignment="1">
      <alignment horizontal="right"/>
    </xf>
    <xf numFmtId="0" fontId="30" fillId="0" borderId="0" xfId="287" applyFont="1" applyAlignment="1">
      <alignment horizontal="left"/>
    </xf>
    <xf numFmtId="0" fontId="126" fillId="0" borderId="0" xfId="0" applyFont="1"/>
    <xf numFmtId="166" fontId="130" fillId="0" borderId="0" xfId="0" applyNumberFormat="1" applyFont="1"/>
    <xf numFmtId="166" fontId="130" fillId="0" borderId="0" xfId="0" applyNumberFormat="1" applyFont="1" applyAlignment="1">
      <alignment horizontal="left"/>
    </xf>
    <xf numFmtId="166" fontId="126" fillId="16" borderId="125" xfId="279" applyNumberFormat="1" applyFont="1" applyFill="1" applyBorder="1" applyAlignment="1">
      <alignment horizontal="right"/>
    </xf>
    <xf numFmtId="166" fontId="30" fillId="17" borderId="63" xfId="279" applyNumberFormat="1" applyFont="1" applyFill="1" applyBorder="1" applyAlignment="1">
      <alignment horizontal="right"/>
    </xf>
    <xf numFmtId="166" fontId="30" fillId="2" borderId="15" xfId="280" applyNumberFormat="1" applyFont="1" applyFill="1" applyBorder="1" applyAlignment="1">
      <alignment horizontal="right"/>
    </xf>
    <xf numFmtId="166" fontId="30" fillId="2" borderId="80" xfId="279" applyNumberFormat="1" applyFont="1" applyFill="1" applyBorder="1" applyAlignment="1">
      <alignment horizontal="right"/>
    </xf>
    <xf numFmtId="166" fontId="30" fillId="2" borderId="64" xfId="279" applyNumberFormat="1" applyFont="1" applyFill="1" applyBorder="1" applyAlignment="1">
      <alignment horizontal="right"/>
    </xf>
    <xf numFmtId="166" fontId="30" fillId="2" borderId="67" xfId="279" applyNumberFormat="1" applyFont="1" applyFill="1" applyBorder="1" applyAlignment="1">
      <alignment horizontal="right"/>
    </xf>
    <xf numFmtId="166" fontId="30" fillId="0" borderId="80" xfId="279" applyNumberFormat="1" applyFont="1" applyBorder="1"/>
    <xf numFmtId="166" fontId="30" fillId="0" borderId="64" xfId="279" applyNumberFormat="1" applyFont="1" applyBorder="1"/>
    <xf numFmtId="166" fontId="30" fillId="16" borderId="114" xfId="279" applyNumberFormat="1" applyFont="1" applyFill="1" applyBorder="1"/>
    <xf numFmtId="166" fontId="126" fillId="17" borderId="112" xfId="279" applyNumberFormat="1" applyFont="1" applyFill="1" applyBorder="1"/>
    <xf numFmtId="166" fontId="30" fillId="9" borderId="64" xfId="279" applyNumberFormat="1" applyFont="1" applyFill="1" applyBorder="1"/>
    <xf numFmtId="166" fontId="30" fillId="15" borderId="64" xfId="279" applyNumberFormat="1" applyFont="1" applyFill="1" applyBorder="1"/>
    <xf numFmtId="166" fontId="30" fillId="12" borderId="64" xfId="279" applyNumberFormat="1" applyFont="1" applyFill="1" applyBorder="1"/>
    <xf numFmtId="166" fontId="30" fillId="0" borderId="67" xfId="279" applyNumberFormat="1" applyFont="1" applyBorder="1"/>
    <xf numFmtId="166" fontId="30" fillId="0" borderId="114" xfId="279" applyNumberFormat="1" applyFont="1" applyBorder="1"/>
    <xf numFmtId="166" fontId="30" fillId="16" borderId="64" xfId="279" applyNumberFormat="1" applyFont="1" applyFill="1" applyBorder="1"/>
    <xf numFmtId="166" fontId="126" fillId="16" borderId="112" xfId="279" applyNumberFormat="1" applyFont="1" applyFill="1" applyBorder="1"/>
    <xf numFmtId="166" fontId="30" fillId="15" borderId="80" xfId="279" applyNumberFormat="1" applyFont="1" applyFill="1" applyBorder="1"/>
    <xf numFmtId="166" fontId="30" fillId="15" borderId="60" xfId="279" applyNumberFormat="1" applyFont="1" applyFill="1" applyBorder="1"/>
    <xf numFmtId="166" fontId="30" fillId="17" borderId="64" xfId="279" applyNumberFormat="1" applyFont="1" applyFill="1" applyBorder="1"/>
    <xf numFmtId="166" fontId="30" fillId="17" borderId="63" xfId="279" applyNumberFormat="1" applyFont="1" applyFill="1" applyBorder="1"/>
    <xf numFmtId="166" fontId="30" fillId="12" borderId="63" xfId="279" applyNumberFormat="1" applyFont="1" applyFill="1" applyBorder="1"/>
    <xf numFmtId="166" fontId="30" fillId="9" borderId="63" xfId="279" applyNumberFormat="1" applyFont="1" applyFill="1" applyBorder="1"/>
    <xf numFmtId="166" fontId="30" fillId="0" borderId="50" xfId="286" applyNumberFormat="1" applyFont="1" applyBorder="1"/>
    <xf numFmtId="166" fontId="131" fillId="0" borderId="0" xfId="0" applyNumberFormat="1" applyFont="1"/>
    <xf numFmtId="166" fontId="30" fillId="0" borderId="0" xfId="0" applyNumberFormat="1" applyFont="1"/>
    <xf numFmtId="0" fontId="126" fillId="3" borderId="3" xfId="0" applyFont="1" applyFill="1" applyBorder="1" applyAlignment="1">
      <alignment horizontal="center"/>
    </xf>
    <xf numFmtId="0" fontId="126" fillId="3" borderId="4" xfId="0" applyFont="1" applyFill="1" applyBorder="1" applyAlignment="1">
      <alignment horizontal="center"/>
    </xf>
    <xf numFmtId="0" fontId="126" fillId="3" borderId="5" xfId="0" applyFont="1" applyFill="1" applyBorder="1" applyAlignment="1">
      <alignment horizontal="center"/>
    </xf>
    <xf numFmtId="0" fontId="126" fillId="3" borderId="6" xfId="0" applyFont="1" applyFill="1" applyBorder="1" applyAlignment="1">
      <alignment horizontal="center"/>
    </xf>
    <xf numFmtId="0" fontId="126" fillId="3" borderId="7" xfId="0" applyFont="1" applyFill="1" applyBorder="1" applyAlignment="1">
      <alignment horizontal="center"/>
    </xf>
    <xf numFmtId="0" fontId="126" fillId="3" borderId="8" xfId="0" applyFont="1" applyFill="1" applyBorder="1" applyAlignment="1">
      <alignment horizontal="center"/>
    </xf>
    <xf numFmtId="166" fontId="30" fillId="17" borderId="80" xfId="279" applyNumberFormat="1" applyFont="1" applyFill="1" applyBorder="1"/>
    <xf numFmtId="166" fontId="30" fillId="9" borderId="60" xfId="279" applyNumberFormat="1" applyFont="1" applyFill="1" applyBorder="1" applyAlignment="1">
      <alignment horizontal="right"/>
    </xf>
    <xf numFmtId="166" fontId="30" fillId="11" borderId="64" xfId="279" applyNumberFormat="1" applyFont="1" applyFill="1" applyBorder="1"/>
    <xf numFmtId="166" fontId="30" fillId="11" borderId="63" xfId="279" applyNumberFormat="1" applyFont="1" applyFill="1" applyBorder="1" applyAlignment="1">
      <alignment horizontal="right"/>
    </xf>
    <xf numFmtId="0" fontId="30" fillId="0" borderId="34" xfId="0" applyFont="1" applyBorder="1"/>
    <xf numFmtId="166" fontId="30" fillId="0" borderId="34" xfId="279" applyNumberFormat="1" applyFont="1" applyBorder="1"/>
    <xf numFmtId="166" fontId="30" fillId="0" borderId="34" xfId="280" applyNumberFormat="1" applyFont="1" applyBorder="1" applyAlignment="1">
      <alignment horizontal="center"/>
    </xf>
    <xf numFmtId="166" fontId="30" fillId="0" borderId="34" xfId="281" applyNumberFormat="1" applyFont="1" applyBorder="1"/>
    <xf numFmtId="166" fontId="30" fillId="0" borderId="34" xfId="0" applyNumberFormat="1" applyFont="1" applyBorder="1"/>
    <xf numFmtId="0" fontId="126" fillId="14" borderId="9" xfId="0" applyFont="1" applyFill="1" applyBorder="1"/>
    <xf numFmtId="166" fontId="126" fillId="14" borderId="10" xfId="280" applyNumberFormat="1" applyFont="1" applyFill="1" applyBorder="1" applyAlignment="1">
      <alignment horizontal="right"/>
    </xf>
    <xf numFmtId="166" fontId="126" fillId="14" borderId="78" xfId="280" applyNumberFormat="1" applyFont="1" applyFill="1" applyBorder="1" applyAlignment="1">
      <alignment horizontal="right"/>
    </xf>
    <xf numFmtId="166" fontId="126" fillId="14" borderId="131" xfId="280" applyNumberFormat="1" applyFont="1" applyFill="1" applyBorder="1" applyAlignment="1">
      <alignment horizontal="right"/>
    </xf>
    <xf numFmtId="166" fontId="30" fillId="0" borderId="126" xfId="280" applyNumberFormat="1" applyFont="1" applyBorder="1" applyAlignment="1">
      <alignment horizontal="right"/>
    </xf>
    <xf numFmtId="166" fontId="30" fillId="0" borderId="60" xfId="279" applyNumberFormat="1" applyFont="1" applyBorder="1"/>
    <xf numFmtId="166" fontId="30" fillId="0" borderId="63" xfId="279" applyNumberFormat="1" applyFont="1" applyBorder="1"/>
    <xf numFmtId="166" fontId="30" fillId="0" borderId="106" xfId="279" applyNumberFormat="1" applyFont="1" applyBorder="1"/>
    <xf numFmtId="166" fontId="30" fillId="0" borderId="124" xfId="279" applyNumberFormat="1" applyFont="1" applyBorder="1"/>
    <xf numFmtId="166" fontId="30" fillId="9" borderId="112" xfId="279" applyNumberFormat="1" applyFont="1" applyFill="1" applyBorder="1"/>
    <xf numFmtId="166" fontId="30" fillId="8" borderId="112" xfId="279" applyNumberFormat="1" applyFont="1" applyFill="1" applyBorder="1"/>
    <xf numFmtId="166" fontId="30" fillId="9" borderId="125" xfId="279" applyNumberFormat="1" applyFont="1" applyFill="1" applyBorder="1"/>
    <xf numFmtId="166" fontId="30" fillId="8" borderId="125" xfId="279" applyNumberFormat="1" applyFont="1" applyFill="1" applyBorder="1"/>
    <xf numFmtId="166" fontId="30" fillId="4" borderId="125" xfId="279" applyNumberFormat="1" applyFont="1" applyFill="1" applyBorder="1"/>
    <xf numFmtId="166" fontId="30" fillId="8" borderId="80" xfId="279" applyNumberFormat="1" applyFont="1" applyFill="1" applyBorder="1"/>
    <xf numFmtId="166" fontId="30" fillId="8" borderId="63" xfId="279" applyNumberFormat="1" applyFont="1" applyFill="1" applyBorder="1"/>
    <xf numFmtId="166" fontId="30" fillId="8" borderId="60" xfId="279" applyNumberFormat="1" applyFont="1" applyFill="1" applyBorder="1"/>
    <xf numFmtId="166" fontId="30" fillId="8" borderId="64" xfId="279" applyNumberFormat="1" applyFont="1" applyFill="1" applyBorder="1"/>
    <xf numFmtId="166" fontId="30" fillId="9" borderId="60" xfId="279" applyNumberFormat="1" applyFont="1" applyFill="1" applyBorder="1"/>
    <xf numFmtId="166" fontId="30" fillId="9" borderId="80" xfId="279" applyNumberFormat="1" applyFont="1" applyFill="1" applyBorder="1"/>
    <xf numFmtId="166" fontId="30" fillId="11" borderId="63" xfId="279" applyNumberFormat="1" applyFont="1" applyFill="1" applyBorder="1"/>
    <xf numFmtId="166" fontId="30" fillId="10" borderId="64" xfId="279" applyNumberFormat="1" applyFont="1" applyFill="1" applyBorder="1"/>
    <xf numFmtId="166" fontId="30" fillId="10" borderId="63" xfId="279" applyNumberFormat="1" applyFont="1" applyFill="1" applyBorder="1"/>
    <xf numFmtId="166" fontId="30" fillId="0" borderId="70" xfId="279" applyNumberFormat="1" applyFont="1" applyBorder="1"/>
    <xf numFmtId="166" fontId="30" fillId="0" borderId="74" xfId="279" applyNumberFormat="1" applyFont="1" applyBorder="1"/>
    <xf numFmtId="166" fontId="30" fillId="0" borderId="127" xfId="279" applyNumberFormat="1" applyFont="1" applyBorder="1"/>
    <xf numFmtId="166" fontId="30" fillId="0" borderId="34" xfId="282" applyNumberFormat="1" applyFont="1" applyBorder="1"/>
    <xf numFmtId="166" fontId="30" fillId="0" borderId="34" xfId="283" applyNumberFormat="1" applyFont="1" applyBorder="1"/>
    <xf numFmtId="166" fontId="30" fillId="0" borderId="34" xfId="284" applyNumberFormat="1" applyFont="1" applyBorder="1"/>
    <xf numFmtId="166" fontId="30" fillId="0" borderId="34" xfId="285" applyNumberFormat="1" applyFont="1" applyBorder="1"/>
    <xf numFmtId="166" fontId="30" fillId="0" borderId="34" xfId="286" applyNumberFormat="1" applyFont="1" applyBorder="1"/>
    <xf numFmtId="0" fontId="126" fillId="4" borderId="9" xfId="0" applyFont="1" applyFill="1" applyBorder="1"/>
    <xf numFmtId="166" fontId="126" fillId="4" borderId="10" xfId="280" applyNumberFormat="1" applyFont="1" applyFill="1" applyBorder="1" applyAlignment="1">
      <alignment horizontal="right"/>
    </xf>
    <xf numFmtId="166" fontId="126" fillId="4" borderId="11" xfId="280" applyNumberFormat="1" applyFont="1" applyFill="1" applyBorder="1" applyAlignment="1">
      <alignment horizontal="right"/>
    </xf>
    <xf numFmtId="166" fontId="126" fillId="4" borderId="116" xfId="280" applyNumberFormat="1" applyFont="1" applyFill="1" applyBorder="1" applyAlignment="1">
      <alignment horizontal="right"/>
    </xf>
    <xf numFmtId="166" fontId="30" fillId="0" borderId="16" xfId="280" applyNumberFormat="1" applyFont="1" applyBorder="1" applyAlignment="1">
      <alignment horizontal="right"/>
    </xf>
    <xf numFmtId="166" fontId="30" fillId="0" borderId="117" xfId="280" applyNumberFormat="1" applyFont="1" applyBorder="1" applyAlignment="1">
      <alignment horizontal="right"/>
    </xf>
    <xf numFmtId="166" fontId="30" fillId="0" borderId="16" xfId="279" applyNumberFormat="1" applyFont="1" applyBorder="1"/>
    <xf numFmtId="166" fontId="30" fillId="0" borderId="117" xfId="279" applyNumberFormat="1" applyFont="1" applyBorder="1" applyAlignment="1">
      <alignment horizontal="right"/>
    </xf>
    <xf numFmtId="166" fontId="30" fillId="0" borderId="23" xfId="279" applyNumberFormat="1" applyFont="1" applyBorder="1"/>
    <xf numFmtId="166" fontId="30" fillId="0" borderId="26" xfId="279" applyNumberFormat="1" applyFont="1" applyBorder="1"/>
    <xf numFmtId="166" fontId="30" fillId="10" borderId="112" xfId="279" applyNumberFormat="1" applyFont="1" applyFill="1" applyBorder="1"/>
    <xf numFmtId="166" fontId="30" fillId="10" borderId="119" xfId="279" applyNumberFormat="1" applyFont="1" applyFill="1" applyBorder="1"/>
    <xf numFmtId="166" fontId="30" fillId="9" borderId="119" xfId="279" applyNumberFormat="1" applyFont="1" applyFill="1" applyBorder="1"/>
    <xf numFmtId="166" fontId="30" fillId="8" borderId="16" xfId="279" applyNumberFormat="1" applyFont="1" applyFill="1" applyBorder="1"/>
    <xf numFmtId="166" fontId="30" fillId="12" borderId="23" xfId="279" applyNumberFormat="1" applyFont="1" applyFill="1" applyBorder="1"/>
    <xf numFmtId="166" fontId="30" fillId="12" borderId="117" xfId="279" applyNumberFormat="1" applyFont="1" applyFill="1" applyBorder="1" applyAlignment="1">
      <alignment horizontal="right"/>
    </xf>
    <xf numFmtId="166" fontId="30" fillId="9" borderId="23" xfId="279" applyNumberFormat="1" applyFont="1" applyFill="1" applyBorder="1"/>
    <xf numFmtId="166" fontId="30" fillId="10" borderId="23" xfId="279" applyNumberFormat="1" applyFont="1" applyFill="1" applyBorder="1"/>
    <xf numFmtId="166" fontId="30" fillId="10" borderId="117" xfId="279" applyNumberFormat="1" applyFont="1" applyFill="1" applyBorder="1" applyAlignment="1">
      <alignment horizontal="right"/>
    </xf>
    <xf numFmtId="166" fontId="30" fillId="0" borderId="29" xfId="279" applyNumberFormat="1" applyFont="1" applyBorder="1"/>
    <xf numFmtId="166" fontId="30" fillId="0" borderId="118" xfId="279" applyNumberFormat="1" applyFont="1" applyBorder="1" applyAlignment="1">
      <alignment horizontal="right"/>
    </xf>
    <xf numFmtId="166" fontId="30" fillId="0" borderId="0" xfId="279" applyNumberFormat="1" applyFont="1"/>
    <xf numFmtId="166" fontId="30" fillId="0" borderId="0" xfId="280" applyNumberFormat="1" applyFont="1" applyAlignment="1">
      <alignment horizontal="center"/>
    </xf>
    <xf numFmtId="166" fontId="30" fillId="0" borderId="0" xfId="281" applyNumberFormat="1" applyFont="1"/>
    <xf numFmtId="166" fontId="30" fillId="0" borderId="0" xfId="282" applyNumberFormat="1" applyFont="1"/>
    <xf numFmtId="166" fontId="30" fillId="0" borderId="0" xfId="283" applyNumberFormat="1" applyFont="1"/>
    <xf numFmtId="166" fontId="30" fillId="0" borderId="0" xfId="284" applyNumberFormat="1" applyFont="1"/>
    <xf numFmtId="166" fontId="30" fillId="0" borderId="0" xfId="285" applyNumberFormat="1" applyFont="1"/>
    <xf numFmtId="166" fontId="30" fillId="0" borderId="85" xfId="279" applyNumberFormat="1" applyFont="1" applyBorder="1"/>
    <xf numFmtId="166" fontId="30" fillId="0" borderId="84" xfId="279" applyNumberFormat="1" applyFont="1" applyBorder="1"/>
    <xf numFmtId="166" fontId="30" fillId="0" borderId="96" xfId="279" applyNumberFormat="1" applyFont="1" applyBorder="1"/>
    <xf numFmtId="166" fontId="126" fillId="10" borderId="119" xfId="279" applyNumberFormat="1" applyFont="1" applyFill="1" applyBorder="1"/>
    <xf numFmtId="166" fontId="126" fillId="10" borderId="169" xfId="279" applyNumberFormat="1" applyFont="1" applyFill="1" applyBorder="1"/>
    <xf numFmtId="166" fontId="30" fillId="10" borderId="80" xfId="279" applyNumberFormat="1" applyFont="1" applyFill="1" applyBorder="1"/>
    <xf numFmtId="166" fontId="30" fillId="10" borderId="16" xfId="279" applyNumberFormat="1" applyFont="1" applyFill="1" applyBorder="1"/>
    <xf numFmtId="166" fontId="30" fillId="9" borderId="16" xfId="279" applyNumberFormat="1" applyFont="1" applyFill="1" applyBorder="1"/>
    <xf numFmtId="166" fontId="30" fillId="8" borderId="85" xfId="279" applyNumberFormat="1" applyFont="1" applyFill="1" applyBorder="1"/>
    <xf numFmtId="166" fontId="30" fillId="12" borderId="84" xfId="279" applyNumberFormat="1" applyFont="1" applyFill="1" applyBorder="1"/>
    <xf numFmtId="166" fontId="30" fillId="8" borderId="23" xfId="279" applyNumberFormat="1" applyFont="1" applyFill="1" applyBorder="1"/>
    <xf numFmtId="166" fontId="30" fillId="9" borderId="84" xfId="279" applyNumberFormat="1" applyFont="1" applyFill="1" applyBorder="1"/>
    <xf numFmtId="166" fontId="30" fillId="0" borderId="115" xfId="279" applyNumberFormat="1" applyFont="1" applyBorder="1"/>
    <xf numFmtId="0" fontId="30" fillId="0" borderId="50" xfId="0" applyFont="1" applyBorder="1" applyAlignment="1">
      <alignment horizontal="right"/>
    </xf>
    <xf numFmtId="166" fontId="126" fillId="4" borderId="10" xfId="279" applyNumberFormat="1" applyFont="1" applyFill="1" applyBorder="1"/>
    <xf numFmtId="166" fontId="126" fillId="4" borderId="11" xfId="281" applyNumberFormat="1" applyFont="1" applyFill="1" applyBorder="1"/>
    <xf numFmtId="166" fontId="126" fillId="4" borderId="11" xfId="282" applyNumberFormat="1" applyFont="1" applyFill="1" applyBorder="1"/>
    <xf numFmtId="166" fontId="126" fillId="4" borderId="11" xfId="283" applyNumberFormat="1" applyFont="1" applyFill="1" applyBorder="1"/>
    <xf numFmtId="166" fontId="126" fillId="4" borderId="11" xfId="284" applyNumberFormat="1" applyFont="1" applyFill="1" applyBorder="1"/>
    <xf numFmtId="166" fontId="126" fillId="4" borderId="11" xfId="285" applyNumberFormat="1" applyFont="1" applyFill="1" applyBorder="1"/>
    <xf numFmtId="166" fontId="126" fillId="4" borderId="11" xfId="286" applyNumberFormat="1" applyFont="1" applyFill="1" applyBorder="1"/>
    <xf numFmtId="0" fontId="126" fillId="4" borderId="11" xfId="0" applyFont="1" applyFill="1" applyBorder="1" applyAlignment="1">
      <alignment horizontal="right"/>
    </xf>
    <xf numFmtId="0" fontId="126" fillId="4" borderId="12" xfId="0" applyFont="1" applyFill="1" applyBorder="1" applyAlignment="1">
      <alignment horizontal="center"/>
    </xf>
    <xf numFmtId="166" fontId="126" fillId="4" borderId="13" xfId="0" applyNumberFormat="1" applyFont="1" applyFill="1" applyBorder="1" applyAlignment="1">
      <alignment horizontal="center"/>
    </xf>
    <xf numFmtId="166" fontId="30" fillId="6" borderId="15" xfId="279" applyNumberFormat="1" applyFont="1" applyFill="1" applyBorder="1"/>
    <xf numFmtId="166" fontId="30" fillId="6" borderId="16" xfId="280" applyNumberFormat="1" applyFont="1" applyFill="1" applyBorder="1" applyAlignment="1">
      <alignment horizontal="right"/>
    </xf>
    <xf numFmtId="166" fontId="30" fillId="6" borderId="16" xfId="281" applyNumberFormat="1" applyFont="1" applyFill="1" applyBorder="1"/>
    <xf numFmtId="166" fontId="30" fillId="6" borderId="16" xfId="282" applyNumberFormat="1" applyFont="1" applyFill="1" applyBorder="1"/>
    <xf numFmtId="166" fontId="30" fillId="6" borderId="16" xfId="283" applyNumberFormat="1" applyFont="1" applyFill="1" applyBorder="1"/>
    <xf numFmtId="166" fontId="30" fillId="6" borderId="16" xfId="284" applyNumberFormat="1" applyFont="1" applyFill="1" applyBorder="1"/>
    <xf numFmtId="166" fontId="30" fillId="6" borderId="16" xfId="285" applyNumberFormat="1" applyFont="1" applyFill="1" applyBorder="1"/>
    <xf numFmtId="166" fontId="30" fillId="6" borderId="16" xfId="286" applyNumberFormat="1" applyFont="1" applyFill="1" applyBorder="1"/>
    <xf numFmtId="0" fontId="126" fillId="6" borderId="52" xfId="0" applyFont="1" applyFill="1" applyBorder="1" applyAlignment="1">
      <alignment horizontal="center"/>
    </xf>
    <xf numFmtId="0" fontId="126" fillId="6" borderId="51" xfId="0" applyFont="1" applyFill="1" applyBorder="1" applyAlignment="1">
      <alignment horizontal="center"/>
    </xf>
    <xf numFmtId="166" fontId="126" fillId="6" borderId="51" xfId="0" applyNumberFormat="1" applyFont="1" applyFill="1" applyBorder="1" applyAlignment="1">
      <alignment horizontal="center"/>
    </xf>
    <xf numFmtId="0" fontId="126" fillId="6" borderId="53" xfId="0" applyFont="1" applyFill="1" applyBorder="1" applyAlignment="1">
      <alignment horizontal="center"/>
    </xf>
    <xf numFmtId="166" fontId="30" fillId="6" borderId="58" xfId="0" applyNumberFormat="1" applyFont="1" applyFill="1" applyBorder="1"/>
    <xf numFmtId="166" fontId="30" fillId="6" borderId="54" xfId="0" applyNumberFormat="1" applyFont="1" applyFill="1" applyBorder="1"/>
    <xf numFmtId="0" fontId="30" fillId="6" borderId="55" xfId="0" applyFont="1" applyFill="1" applyBorder="1"/>
    <xf numFmtId="166" fontId="30" fillId="6" borderId="22" xfId="279" applyNumberFormat="1" applyFont="1" applyFill="1" applyBorder="1"/>
    <xf numFmtId="166" fontId="30" fillId="6" borderId="23" xfId="280" applyNumberFormat="1" applyFont="1" applyFill="1" applyBorder="1" applyAlignment="1">
      <alignment horizontal="right"/>
    </xf>
    <xf numFmtId="166" fontId="30" fillId="6" borderId="23" xfId="281" applyNumberFormat="1" applyFont="1" applyFill="1" applyBorder="1"/>
    <xf numFmtId="166" fontId="30" fillId="6" borderId="23" xfId="282" applyNumberFormat="1" applyFont="1" applyFill="1" applyBorder="1"/>
    <xf numFmtId="166" fontId="30" fillId="6" borderId="23" xfId="283" applyNumberFormat="1" applyFont="1" applyFill="1" applyBorder="1"/>
    <xf numFmtId="166" fontId="30" fillId="6" borderId="23" xfId="284" applyNumberFormat="1" applyFont="1" applyFill="1" applyBorder="1"/>
    <xf numFmtId="166" fontId="30" fillId="6" borderId="23" xfId="285" applyNumberFormat="1" applyFont="1" applyFill="1" applyBorder="1"/>
    <xf numFmtId="166" fontId="30" fillId="6" borderId="23" xfId="286" applyNumberFormat="1" applyFont="1" applyFill="1" applyBorder="1"/>
    <xf numFmtId="166" fontId="30" fillId="6" borderId="55" xfId="0" applyNumberFormat="1" applyFont="1" applyFill="1" applyBorder="1"/>
    <xf numFmtId="166" fontId="30" fillId="6" borderId="25" xfId="279" applyNumberFormat="1" applyFont="1" applyFill="1" applyBorder="1"/>
    <xf numFmtId="166" fontId="30" fillId="6" borderId="26" xfId="280" applyNumberFormat="1" applyFont="1" applyFill="1" applyBorder="1" applyAlignment="1">
      <alignment horizontal="right"/>
    </xf>
    <xf numFmtId="166" fontId="30" fillId="6" borderId="26" xfId="281" applyNumberFormat="1" applyFont="1" applyFill="1" applyBorder="1"/>
    <xf numFmtId="166" fontId="30" fillId="6" borderId="26" xfId="282" applyNumberFormat="1" applyFont="1" applyFill="1" applyBorder="1"/>
    <xf numFmtId="166" fontId="30" fillId="6" borderId="26" xfId="283" applyNumberFormat="1" applyFont="1" applyFill="1" applyBorder="1"/>
    <xf numFmtId="166" fontId="30" fillId="6" borderId="26" xfId="284" applyNumberFormat="1" applyFont="1" applyFill="1" applyBorder="1"/>
    <xf numFmtId="166" fontId="30" fillId="6" borderId="26" xfId="285" applyNumberFormat="1" applyFont="1" applyFill="1" applyBorder="1"/>
    <xf numFmtId="166" fontId="30" fillId="6" borderId="26" xfId="286" applyNumberFormat="1" applyFont="1" applyFill="1" applyBorder="1"/>
    <xf numFmtId="0" fontId="126" fillId="4" borderId="14" xfId="0" applyFont="1" applyFill="1" applyBorder="1"/>
    <xf numFmtId="166" fontId="126" fillId="4" borderId="22" xfId="279" applyNumberFormat="1" applyFont="1" applyFill="1" applyBorder="1"/>
    <xf numFmtId="166" fontId="126" fillId="4" borderId="23" xfId="280" applyNumberFormat="1" applyFont="1" applyFill="1" applyBorder="1" applyAlignment="1">
      <alignment horizontal="right"/>
    </xf>
    <xf numFmtId="166" fontId="126" fillId="4" borderId="23" xfId="281" applyNumberFormat="1" applyFont="1" applyFill="1" applyBorder="1"/>
    <xf numFmtId="166" fontId="126" fillId="4" borderId="23" xfId="282" applyNumberFormat="1" applyFont="1" applyFill="1" applyBorder="1"/>
    <xf numFmtId="166" fontId="126" fillId="4" borderId="23" xfId="283" applyNumberFormat="1" applyFont="1" applyFill="1" applyBorder="1"/>
    <xf numFmtId="166" fontId="126" fillId="4" borderId="23" xfId="284" applyNumberFormat="1" applyFont="1" applyFill="1" applyBorder="1"/>
    <xf numFmtId="166" fontId="126" fillId="4" borderId="23" xfId="285" applyNumberFormat="1" applyFont="1" applyFill="1" applyBorder="1"/>
    <xf numFmtId="166" fontId="126" fillId="4" borderId="23" xfId="286" applyNumberFormat="1" applyFont="1" applyFill="1" applyBorder="1"/>
    <xf numFmtId="166" fontId="126" fillId="4" borderId="58" xfId="0" applyNumberFormat="1" applyFont="1" applyFill="1" applyBorder="1"/>
    <xf numFmtId="166" fontId="126" fillId="4" borderId="54" xfId="0" applyNumberFormat="1" applyFont="1" applyFill="1" applyBorder="1"/>
    <xf numFmtId="0" fontId="126" fillId="4" borderId="55" xfId="0" applyFont="1" applyFill="1" applyBorder="1"/>
    <xf numFmtId="166" fontId="30" fillId="6" borderId="28" xfId="279" applyNumberFormat="1" applyFont="1" applyFill="1" applyBorder="1"/>
    <xf numFmtId="166" fontId="30" fillId="6" borderId="29" xfId="280" applyNumberFormat="1" applyFont="1" applyFill="1" applyBorder="1" applyAlignment="1">
      <alignment horizontal="right"/>
    </xf>
    <xf numFmtId="166" fontId="30" fillId="6" borderId="29" xfId="281" applyNumberFormat="1" applyFont="1" applyFill="1" applyBorder="1"/>
    <xf numFmtId="166" fontId="30" fillId="6" borderId="29" xfId="282" applyNumberFormat="1" applyFont="1" applyFill="1" applyBorder="1"/>
    <xf numFmtId="166" fontId="30" fillId="6" borderId="29" xfId="283" applyNumberFormat="1" applyFont="1" applyFill="1" applyBorder="1"/>
    <xf numFmtId="166" fontId="30" fillId="6" borderId="29" xfId="284" applyNumberFormat="1" applyFont="1" applyFill="1" applyBorder="1"/>
    <xf numFmtId="166" fontId="30" fillId="6" borderId="29" xfId="285" applyNumberFormat="1" applyFont="1" applyFill="1" applyBorder="1"/>
    <xf numFmtId="166" fontId="30" fillId="6" borderId="29" xfId="286" applyNumberFormat="1" applyFont="1" applyFill="1" applyBorder="1"/>
    <xf numFmtId="166" fontId="30" fillId="6" borderId="59" xfId="0" applyNumberFormat="1" applyFont="1" applyFill="1" applyBorder="1"/>
    <xf numFmtId="166" fontId="30" fillId="6" borderId="56" xfId="0" applyNumberFormat="1" applyFont="1" applyFill="1" applyBorder="1"/>
    <xf numFmtId="166" fontId="30" fillId="6" borderId="57" xfId="0" applyNumberFormat="1" applyFont="1" applyFill="1" applyBorder="1"/>
    <xf numFmtId="0" fontId="126" fillId="0" borderId="4" xfId="0" applyFont="1" applyBorder="1"/>
    <xf numFmtId="166" fontId="30" fillId="0" borderId="73" xfId="0" applyNumberFormat="1" applyFont="1" applyBorder="1"/>
    <xf numFmtId="166" fontId="126" fillId="4" borderId="11" xfId="280" applyNumberFormat="1" applyFont="1" applyFill="1" applyBorder="1" applyAlignment="1">
      <alignment horizontal="center"/>
    </xf>
    <xf numFmtId="166" fontId="30" fillId="6" borderId="16" xfId="280" applyNumberFormat="1" applyFont="1" applyFill="1" applyBorder="1" applyAlignment="1">
      <alignment horizontal="center"/>
    </xf>
    <xf numFmtId="166" fontId="30" fillId="6" borderId="23" xfId="280" applyNumberFormat="1" applyFont="1" applyFill="1" applyBorder="1" applyAlignment="1">
      <alignment horizontal="center"/>
    </xf>
    <xf numFmtId="166" fontId="30" fillId="6" borderId="26" xfId="280" applyNumberFormat="1" applyFont="1" applyFill="1" applyBorder="1" applyAlignment="1">
      <alignment horizontal="center"/>
    </xf>
    <xf numFmtId="166" fontId="126" fillId="4" borderId="23" xfId="280" applyNumberFormat="1" applyFont="1" applyFill="1" applyBorder="1" applyAlignment="1">
      <alignment horizontal="center"/>
    </xf>
    <xf numFmtId="166" fontId="30" fillId="4" borderId="55" xfId="0" applyNumberFormat="1" applyFont="1" applyFill="1" applyBorder="1"/>
    <xf numFmtId="166" fontId="30" fillId="6" borderId="29" xfId="280" applyNumberFormat="1" applyFont="1" applyFill="1" applyBorder="1" applyAlignment="1">
      <alignment horizontal="center"/>
    </xf>
    <xf numFmtId="0" fontId="126" fillId="6" borderId="17" xfId="0" applyFont="1" applyFill="1" applyBorder="1" applyAlignment="1">
      <alignment horizontal="center"/>
    </xf>
    <xf numFmtId="0" fontId="126" fillId="6" borderId="18" xfId="0" applyFont="1" applyFill="1" applyBorder="1" applyAlignment="1">
      <alignment horizontal="center"/>
    </xf>
    <xf numFmtId="166" fontId="126" fillId="6" borderId="18" xfId="0" applyNumberFormat="1" applyFont="1" applyFill="1" applyBorder="1" applyAlignment="1">
      <alignment horizontal="center"/>
    </xf>
    <xf numFmtId="0" fontId="126" fillId="6" borderId="19" xfId="0" applyFont="1" applyFill="1" applyBorder="1" applyAlignment="1">
      <alignment horizontal="center"/>
    </xf>
    <xf numFmtId="0" fontId="30" fillId="6" borderId="17" xfId="0" applyFont="1" applyFill="1" applyBorder="1"/>
    <xf numFmtId="166" fontId="30" fillId="6" borderId="17" xfId="0" applyNumberFormat="1" applyFont="1" applyFill="1" applyBorder="1"/>
    <xf numFmtId="0" fontId="30" fillId="6" borderId="21" xfId="0" applyFont="1" applyFill="1" applyBorder="1"/>
    <xf numFmtId="0" fontId="30" fillId="6" borderId="18" xfId="0" applyFont="1" applyFill="1" applyBorder="1"/>
    <xf numFmtId="166" fontId="30" fillId="6" borderId="18" xfId="0" applyNumberFormat="1" applyFont="1" applyFill="1" applyBorder="1"/>
    <xf numFmtId="0" fontId="30" fillId="6" borderId="24" xfId="0" applyFont="1" applyFill="1" applyBorder="1"/>
    <xf numFmtId="166" fontId="30" fillId="6" borderId="24" xfId="0" applyNumberFormat="1" applyFont="1" applyFill="1" applyBorder="1"/>
    <xf numFmtId="0" fontId="126" fillId="4" borderId="18" xfId="0" applyFont="1" applyFill="1" applyBorder="1"/>
    <xf numFmtId="166" fontId="126" fillId="4" borderId="18" xfId="0" applyNumberFormat="1" applyFont="1" applyFill="1" applyBorder="1"/>
    <xf numFmtId="0" fontId="30" fillId="4" borderId="24" xfId="0" applyFont="1" applyFill="1" applyBorder="1"/>
    <xf numFmtId="166" fontId="30" fillId="6" borderId="30" xfId="0" applyNumberFormat="1" applyFont="1" applyFill="1" applyBorder="1"/>
    <xf numFmtId="166" fontId="30" fillId="6" borderId="31" xfId="0" applyNumberFormat="1" applyFont="1" applyFill="1" applyBorder="1"/>
    <xf numFmtId="0" fontId="126" fillId="4" borderId="13" xfId="0" applyFont="1" applyFill="1" applyBorder="1" applyAlignment="1">
      <alignment horizontal="center"/>
    </xf>
    <xf numFmtId="0" fontId="30" fillId="6" borderId="30" xfId="0" applyFont="1" applyFill="1" applyBorder="1"/>
    <xf numFmtId="0" fontId="30" fillId="6" borderId="31" xfId="0" applyFont="1" applyFill="1" applyBorder="1"/>
    <xf numFmtId="166" fontId="30" fillId="0" borderId="36" xfId="0" applyNumberFormat="1" applyFont="1" applyBorder="1" applyAlignment="1">
      <alignment horizontal="center"/>
    </xf>
    <xf numFmtId="0" fontId="126" fillId="3" borderId="202" xfId="0" applyFont="1" applyFill="1" applyBorder="1" applyAlignment="1">
      <alignment horizontal="center" vertical="center" wrapText="1"/>
    </xf>
    <xf numFmtId="166" fontId="30" fillId="0" borderId="203" xfId="0" applyNumberFormat="1" applyFont="1" applyBorder="1" applyAlignment="1">
      <alignment horizontal="center"/>
    </xf>
    <xf numFmtId="0" fontId="126" fillId="3" borderId="203" xfId="0" applyFont="1" applyFill="1" applyBorder="1" applyAlignment="1">
      <alignment horizontal="center" vertical="center" wrapText="1"/>
    </xf>
    <xf numFmtId="166" fontId="30" fillId="0" borderId="0" xfId="0" applyNumberFormat="1" applyFont="1" applyBorder="1" applyAlignment="1">
      <alignment horizontal="center"/>
    </xf>
    <xf numFmtId="0" fontId="125" fillId="79" borderId="144" xfId="0" applyFont="1" applyFill="1" applyBorder="1" applyAlignment="1" applyProtection="1">
      <alignment horizontal="center" wrapText="1"/>
      <protection hidden="1"/>
    </xf>
    <xf numFmtId="0" fontId="126" fillId="7" borderId="4" xfId="287" applyFont="1" applyFill="1" applyBorder="1" applyAlignment="1">
      <alignment vertical="center"/>
    </xf>
    <xf numFmtId="0" fontId="126" fillId="7" borderId="33" xfId="287" applyFont="1" applyFill="1" applyBorder="1" applyAlignment="1">
      <alignment vertical="center"/>
    </xf>
    <xf numFmtId="0" fontId="126" fillId="7" borderId="8" xfId="287" applyFont="1" applyFill="1" applyBorder="1" applyAlignment="1">
      <alignment vertical="center"/>
    </xf>
    <xf numFmtId="0" fontId="30" fillId="64" borderId="34" xfId="0" applyFont="1" applyFill="1" applyBorder="1" applyAlignment="1">
      <alignment horizontal="center" vertical="top"/>
    </xf>
    <xf numFmtId="0" fontId="30" fillId="64" borderId="0" xfId="0" applyFont="1" applyFill="1" applyAlignment="1">
      <alignment horizontal="center" vertical="top"/>
    </xf>
    <xf numFmtId="0" fontId="126" fillId="7" borderId="0" xfId="287" applyFont="1" applyFill="1" applyAlignment="1">
      <alignment vertical="center"/>
    </xf>
    <xf numFmtId="0" fontId="126" fillId="7" borderId="186" xfId="287" applyFont="1" applyFill="1" applyBorder="1" applyAlignment="1">
      <alignment horizontal="right" vertical="center"/>
    </xf>
    <xf numFmtId="0" fontId="126" fillId="7" borderId="33" xfId="287" applyFont="1" applyFill="1" applyBorder="1" applyAlignment="1">
      <alignment horizontal="center" vertical="center"/>
    </xf>
    <xf numFmtId="0" fontId="126" fillId="7" borderId="4" xfId="287" applyFont="1" applyFill="1" applyBorder="1" applyAlignment="1">
      <alignment horizontal="center" vertical="center"/>
    </xf>
    <xf numFmtId="0" fontId="126" fillId="7" borderId="8" xfId="287" applyFont="1" applyFill="1" applyBorder="1" applyAlignment="1">
      <alignment horizontal="center" vertical="center"/>
    </xf>
    <xf numFmtId="0" fontId="126" fillId="62" borderId="33" xfId="287" applyFont="1" applyFill="1" applyBorder="1" applyAlignment="1">
      <alignment horizontal="center" vertical="center"/>
    </xf>
    <xf numFmtId="0" fontId="126" fillId="62" borderId="4" xfId="287" applyFont="1" applyFill="1" applyBorder="1" applyAlignment="1">
      <alignment horizontal="center" vertical="center"/>
    </xf>
    <xf numFmtId="0" fontId="126" fillId="7" borderId="33" xfId="287" applyFont="1" applyFill="1" applyBorder="1" applyAlignment="1">
      <alignment horizontal="center" vertical="center" wrapText="1"/>
    </xf>
    <xf numFmtId="0" fontId="126" fillId="7" borderId="4" xfId="287" applyFont="1" applyFill="1" applyBorder="1" applyAlignment="1">
      <alignment horizontal="center" vertical="center" wrapText="1"/>
    </xf>
    <xf numFmtId="0" fontId="126" fillId="62" borderId="33" xfId="287" applyFont="1" applyFill="1" applyBorder="1" applyAlignment="1">
      <alignment horizontal="center" vertical="center" wrapText="1"/>
    </xf>
    <xf numFmtId="0" fontId="126" fillId="62" borderId="4" xfId="287" applyFont="1" applyFill="1" applyBorder="1" applyAlignment="1">
      <alignment horizontal="center" vertical="center" wrapText="1"/>
    </xf>
    <xf numFmtId="0" fontId="126" fillId="67" borderId="33" xfId="287" applyFont="1" applyFill="1" applyBorder="1" applyAlignment="1">
      <alignment horizontal="center" vertical="center" wrapText="1"/>
    </xf>
    <xf numFmtId="0" fontId="126" fillId="67" borderId="4" xfId="287" applyFont="1" applyFill="1" applyBorder="1" applyAlignment="1">
      <alignment horizontal="center" vertical="center" wrapText="1"/>
    </xf>
    <xf numFmtId="0" fontId="126" fillId="67" borderId="8" xfId="287" applyFont="1" applyFill="1" applyBorder="1" applyAlignment="1">
      <alignment horizontal="center" vertical="center" wrapText="1"/>
    </xf>
    <xf numFmtId="0" fontId="126" fillId="71" borderId="33" xfId="287" applyFont="1" applyFill="1" applyBorder="1" applyAlignment="1">
      <alignment horizontal="center" vertical="center" wrapText="1"/>
    </xf>
    <xf numFmtId="0" fontId="126" fillId="71" borderId="4" xfId="287" applyFont="1" applyFill="1" applyBorder="1" applyAlignment="1">
      <alignment horizontal="center" vertical="center" wrapText="1"/>
    </xf>
    <xf numFmtId="0" fontId="126" fillId="71" borderId="8" xfId="287" applyFont="1" applyFill="1" applyBorder="1" applyAlignment="1">
      <alignment horizontal="center" vertical="center" wrapText="1"/>
    </xf>
    <xf numFmtId="0" fontId="126" fillId="76" borderId="127" xfId="0" applyFont="1" applyFill="1" applyBorder="1" applyAlignment="1">
      <alignment horizontal="center" vertical="center" wrapText="1"/>
    </xf>
    <xf numFmtId="0" fontId="126" fillId="76" borderId="34" xfId="0" applyFont="1" applyFill="1" applyBorder="1" applyAlignment="1">
      <alignment horizontal="center" vertical="center" wrapText="1"/>
    </xf>
    <xf numFmtId="0" fontId="126" fillId="76" borderId="73" xfId="0" applyFont="1" applyFill="1" applyBorder="1" applyAlignment="1">
      <alignment horizontal="center" vertical="center" wrapText="1"/>
    </xf>
    <xf numFmtId="0" fontId="126" fillId="52" borderId="34" xfId="0" applyFont="1" applyFill="1" applyBorder="1" applyAlignment="1">
      <alignment vertical="center" wrapText="1"/>
    </xf>
    <xf numFmtId="0" fontId="126" fillId="7" borderId="73" xfId="287" applyFont="1" applyFill="1" applyBorder="1" applyAlignment="1">
      <alignment horizontal="center" vertical="center"/>
    </xf>
    <xf numFmtId="0" fontId="126" fillId="7" borderId="74" xfId="287" applyFont="1" applyFill="1" applyBorder="1" applyAlignment="1">
      <alignment horizontal="center" vertical="center"/>
    </xf>
    <xf numFmtId="0" fontId="126" fillId="7" borderId="124" xfId="287" applyFont="1" applyFill="1" applyBorder="1" applyAlignment="1">
      <alignment horizontal="center" vertical="center"/>
    </xf>
    <xf numFmtId="0" fontId="126" fillId="7" borderId="130" xfId="287" applyFont="1" applyFill="1" applyBorder="1" applyAlignment="1">
      <alignment horizontal="center" vertical="center"/>
    </xf>
    <xf numFmtId="0" fontId="126" fillId="7" borderId="32" xfId="287" applyFont="1" applyFill="1" applyBorder="1" applyAlignment="1">
      <alignment horizontal="center" vertical="center"/>
    </xf>
    <xf numFmtId="0" fontId="126" fillId="7" borderId="73" xfId="287" applyFont="1" applyFill="1" applyBorder="1"/>
    <xf numFmtId="166" fontId="30" fillId="0" borderId="150" xfId="0" applyNumberFormat="1" applyFont="1" applyBorder="1" applyAlignment="1">
      <alignment horizontal="right"/>
    </xf>
    <xf numFmtId="166" fontId="30" fillId="0" borderId="153" xfId="0" applyNumberFormat="1" applyFont="1" applyBorder="1" applyAlignment="1">
      <alignment horizontal="right"/>
    </xf>
    <xf numFmtId="166" fontId="30" fillId="17" borderId="130" xfId="287" applyNumberFormat="1" applyFont="1" applyFill="1" applyBorder="1" applyAlignment="1">
      <alignment horizontal="right"/>
    </xf>
    <xf numFmtId="166" fontId="30" fillId="17" borderId="150" xfId="0" applyNumberFormat="1" applyFont="1" applyFill="1" applyBorder="1" applyAlignment="1">
      <alignment horizontal="right"/>
    </xf>
    <xf numFmtId="166" fontId="30" fillId="17" borderId="152" xfId="0" applyNumberFormat="1" applyFont="1" applyFill="1" applyBorder="1" applyAlignment="1">
      <alignment horizontal="right"/>
    </xf>
    <xf numFmtId="166" fontId="30" fillId="17" borderId="171" xfId="0" applyNumberFormat="1" applyFont="1" applyFill="1" applyBorder="1" applyAlignment="1">
      <alignment horizontal="right"/>
    </xf>
    <xf numFmtId="166" fontId="30" fillId="0" borderId="37" xfId="287" applyNumberFormat="1" applyFont="1" applyBorder="1" applyAlignment="1">
      <alignment horizontal="right"/>
    </xf>
    <xf numFmtId="166" fontId="30" fillId="0" borderId="154" xfId="287" applyNumberFormat="1" applyFont="1" applyBorder="1" applyAlignment="1">
      <alignment horizontal="right"/>
    </xf>
    <xf numFmtId="166" fontId="30" fillId="0" borderId="150" xfId="287" applyNumberFormat="1" applyFont="1" applyBorder="1" applyAlignment="1">
      <alignment horizontal="right"/>
    </xf>
    <xf numFmtId="166" fontId="30" fillId="0" borderId="130" xfId="287" applyNumberFormat="1" applyFont="1" applyBorder="1" applyAlignment="1">
      <alignment horizontal="right"/>
    </xf>
    <xf numFmtId="0" fontId="126" fillId="7" borderId="8" xfId="287" applyFont="1" applyFill="1" applyBorder="1"/>
    <xf numFmtId="166" fontId="30" fillId="0" borderId="151" xfId="287" applyNumberFormat="1" applyFont="1" applyBorder="1" applyAlignment="1">
      <alignment horizontal="right"/>
    </xf>
    <xf numFmtId="166" fontId="30" fillId="0" borderId="170" xfId="287" applyNumberFormat="1" applyFont="1" applyBorder="1" applyAlignment="1">
      <alignment horizontal="right"/>
    </xf>
    <xf numFmtId="0" fontId="127" fillId="12" borderId="150" xfId="0" applyFont="1" applyFill="1" applyBorder="1" applyAlignment="1">
      <alignment horizontal="right"/>
    </xf>
    <xf numFmtId="0" fontId="127" fillId="12" borderId="153" xfId="0" applyFont="1" applyFill="1" applyBorder="1" applyAlignment="1">
      <alignment horizontal="right"/>
    </xf>
    <xf numFmtId="166" fontId="127" fillId="12" borderId="150" xfId="0" applyNumberFormat="1" applyFont="1" applyFill="1" applyBorder="1" applyAlignment="1">
      <alignment horizontal="right"/>
    </xf>
    <xf numFmtId="0" fontId="127" fillId="0" borderId="40" xfId="0" applyFont="1" applyBorder="1" applyAlignment="1">
      <alignment horizontal="right"/>
    </xf>
    <xf numFmtId="166" fontId="30" fillId="69" borderId="150" xfId="287" applyNumberFormat="1" applyFont="1" applyFill="1" applyBorder="1" applyAlignment="1">
      <alignment horizontal="right"/>
    </xf>
    <xf numFmtId="0" fontId="30" fillId="15" borderId="150" xfId="0" applyFont="1" applyFill="1" applyBorder="1" applyAlignment="1">
      <alignment horizontal="right"/>
    </xf>
    <xf numFmtId="166" fontId="30" fillId="15" borderId="130" xfId="287" applyNumberFormat="1" applyFont="1" applyFill="1" applyBorder="1" applyAlignment="1">
      <alignment horizontal="right"/>
    </xf>
    <xf numFmtId="166" fontId="30" fillId="15" borderId="150" xfId="0" applyNumberFormat="1" applyFont="1" applyFill="1" applyBorder="1" applyAlignment="1">
      <alignment horizontal="right"/>
    </xf>
    <xf numFmtId="166" fontId="30" fillId="15" borderId="170" xfId="287" applyNumberFormat="1" applyFont="1" applyFill="1" applyBorder="1" applyAlignment="1">
      <alignment horizontal="right"/>
    </xf>
    <xf numFmtId="166" fontId="30" fillId="15" borderId="37" xfId="287" applyNumberFormat="1" applyFont="1" applyFill="1" applyBorder="1" applyAlignment="1">
      <alignment horizontal="right"/>
    </xf>
    <xf numFmtId="0" fontId="30" fillId="17" borderId="150" xfId="0" applyFont="1" applyFill="1" applyBorder="1"/>
    <xf numFmtId="166" fontId="127" fillId="9" borderId="130" xfId="287" applyNumberFormat="1" applyFont="1" applyFill="1" applyBorder="1" applyAlignment="1">
      <alignment horizontal="right"/>
    </xf>
    <xf numFmtId="166" fontId="127" fillId="9" borderId="151" xfId="287" applyNumberFormat="1" applyFont="1" applyFill="1" applyBorder="1" applyAlignment="1">
      <alignment horizontal="right"/>
    </xf>
    <xf numFmtId="166" fontId="127" fillId="0" borderId="170" xfId="287" applyNumberFormat="1" applyFont="1" applyBorder="1" applyAlignment="1">
      <alignment horizontal="right"/>
    </xf>
    <xf numFmtId="166" fontId="127" fillId="0" borderId="37" xfId="287" applyNumberFormat="1" applyFont="1" applyBorder="1" applyAlignment="1">
      <alignment horizontal="right"/>
    </xf>
    <xf numFmtId="166" fontId="30" fillId="52" borderId="130" xfId="287" applyNumberFormat="1" applyFont="1" applyFill="1" applyBorder="1" applyAlignment="1">
      <alignment horizontal="right"/>
    </xf>
    <xf numFmtId="0" fontId="30" fillId="15" borderId="150" xfId="0" applyFont="1" applyFill="1" applyBorder="1"/>
    <xf numFmtId="0" fontId="30" fillId="0" borderId="150" xfId="0" applyFont="1" applyBorder="1"/>
    <xf numFmtId="166" fontId="30" fillId="0" borderId="150" xfId="0" applyNumberFormat="1" applyFont="1" applyBorder="1"/>
    <xf numFmtId="166" fontId="30" fillId="17" borderId="150" xfId="0" applyNumberFormat="1" applyFont="1" applyFill="1" applyBorder="1"/>
    <xf numFmtId="0" fontId="30" fillId="0" borderId="39" xfId="287" applyFont="1" applyBorder="1"/>
    <xf numFmtId="166" fontId="30" fillId="0" borderId="145" xfId="287" applyNumberFormat="1" applyFont="1" applyBorder="1" applyAlignment="1">
      <alignment horizontal="right"/>
    </xf>
    <xf numFmtId="166" fontId="30" fillId="0" borderId="74" xfId="287" applyNumberFormat="1" applyFont="1" applyBorder="1" applyAlignment="1">
      <alignment horizontal="right"/>
    </xf>
    <xf numFmtId="166" fontId="30" fillId="0" borderId="176" xfId="287" applyNumberFormat="1" applyFont="1" applyBorder="1" applyAlignment="1">
      <alignment horizontal="right"/>
    </xf>
    <xf numFmtId="166" fontId="126" fillId="7" borderId="32" xfId="287" applyNumberFormat="1" applyFont="1" applyFill="1" applyBorder="1" applyAlignment="1" applyProtection="1">
      <alignment horizontal="right"/>
      <protection hidden="1"/>
    </xf>
    <xf numFmtId="166" fontId="126" fillId="7" borderId="8" xfId="287" applyNumberFormat="1" applyFont="1" applyFill="1" applyBorder="1" applyAlignment="1" applyProtection="1">
      <alignment horizontal="right"/>
      <protection hidden="1"/>
    </xf>
    <xf numFmtId="0" fontId="126" fillId="7" borderId="13" xfId="287" applyFont="1" applyFill="1" applyBorder="1"/>
    <xf numFmtId="166" fontId="126" fillId="7" borderId="71" xfId="287" applyNumberFormat="1" applyFont="1" applyFill="1" applyBorder="1" applyAlignment="1" applyProtection="1">
      <alignment horizontal="right"/>
      <protection hidden="1"/>
    </xf>
    <xf numFmtId="166" fontId="126" fillId="7" borderId="13" xfId="287" applyNumberFormat="1" applyFont="1" applyFill="1" applyBorder="1" applyAlignment="1" applyProtection="1">
      <alignment horizontal="right"/>
      <protection hidden="1"/>
    </xf>
    <xf numFmtId="0" fontId="30" fillId="0" borderId="0" xfId="287" applyFont="1"/>
    <xf numFmtId="0" fontId="30" fillId="0" borderId="0" xfId="287" applyFont="1" applyAlignment="1">
      <alignment horizontal="left" wrapText="1"/>
    </xf>
    <xf numFmtId="0" fontId="30" fillId="9" borderId="150" xfId="0" applyFont="1" applyFill="1" applyBorder="1"/>
    <xf numFmtId="0" fontId="30" fillId="0" borderId="39" xfId="287" applyFont="1" applyBorder="1" applyAlignment="1">
      <alignment horizontal="left"/>
    </xf>
    <xf numFmtId="0" fontId="30" fillId="12" borderId="150" xfId="0" applyFont="1" applyFill="1" applyBorder="1"/>
    <xf numFmtId="0" fontId="126" fillId="7" borderId="124" xfId="287" applyFont="1" applyFill="1" applyBorder="1" applyAlignment="1">
      <alignment horizontal="center" vertical="center" wrapText="1"/>
    </xf>
    <xf numFmtId="0" fontId="126" fillId="7" borderId="71" xfId="287" applyFont="1" applyFill="1" applyBorder="1" applyAlignment="1">
      <alignment horizontal="center" vertical="center" wrapText="1"/>
    </xf>
    <xf numFmtId="166" fontId="30" fillId="0" borderId="52" xfId="0" applyNumberFormat="1" applyFont="1" applyBorder="1" applyAlignment="1">
      <alignment horizontal="center"/>
    </xf>
    <xf numFmtId="0" fontId="126" fillId="0" borderId="127" xfId="0" applyFont="1" applyBorder="1" applyAlignment="1" applyProtection="1">
      <alignment horizontal="center" vertical="center"/>
      <protection hidden="1"/>
    </xf>
    <xf numFmtId="0" fontId="126" fillId="6" borderId="60" xfId="0" applyFont="1" applyFill="1" applyBorder="1" applyProtection="1">
      <protection hidden="1"/>
    </xf>
    <xf numFmtId="0" fontId="126" fillId="6" borderId="15" xfId="0" applyFont="1" applyFill="1" applyBorder="1" applyProtection="1">
      <protection hidden="1"/>
    </xf>
    <xf numFmtId="3" fontId="126" fillId="6" borderId="75" xfId="0" applyNumberFormat="1" applyFont="1" applyFill="1" applyBorder="1" applyProtection="1">
      <protection hidden="1"/>
    </xf>
    <xf numFmtId="3" fontId="126" fillId="6" borderId="61" xfId="0" applyNumberFormat="1" applyFont="1" applyFill="1" applyBorder="1" applyAlignment="1" applyProtection="1">
      <alignment horizontal="center"/>
      <protection hidden="1"/>
    </xf>
    <xf numFmtId="3" fontId="126" fillId="6" borderId="62" xfId="0" applyNumberFormat="1" applyFont="1" applyFill="1" applyBorder="1" applyAlignment="1" applyProtection="1">
      <alignment horizontal="right"/>
      <protection hidden="1"/>
    </xf>
    <xf numFmtId="165" fontId="126" fillId="6" borderId="62" xfId="0" applyNumberFormat="1" applyFont="1" applyFill="1" applyBorder="1" applyAlignment="1" applyProtection="1">
      <alignment horizontal="right"/>
      <protection hidden="1"/>
    </xf>
    <xf numFmtId="3" fontId="126" fillId="6" borderId="62" xfId="0" applyNumberFormat="1" applyFont="1" applyFill="1" applyBorder="1" applyAlignment="1" applyProtection="1">
      <alignment horizontal="center"/>
      <protection hidden="1"/>
    </xf>
    <xf numFmtId="3" fontId="126" fillId="6" borderId="75" xfId="0" applyNumberFormat="1" applyFont="1" applyFill="1" applyBorder="1" applyAlignment="1" applyProtection="1">
      <alignment horizontal="right"/>
      <protection hidden="1"/>
    </xf>
    <xf numFmtId="3" fontId="126" fillId="6" borderId="121" xfId="0" applyNumberFormat="1" applyFont="1" applyFill="1" applyBorder="1" applyAlignment="1" applyProtection="1">
      <alignment horizontal="right"/>
      <protection hidden="1"/>
    </xf>
    <xf numFmtId="3" fontId="126" fillId="6" borderId="78" xfId="0" applyNumberFormat="1" applyFont="1" applyFill="1" applyBorder="1" applyAlignment="1" applyProtection="1">
      <alignment horizontal="right"/>
      <protection hidden="1"/>
    </xf>
    <xf numFmtId="3" fontId="126" fillId="6" borderId="63" xfId="0" applyNumberFormat="1" applyFont="1" applyFill="1" applyBorder="1" applyAlignment="1" applyProtection="1">
      <alignment horizontal="right"/>
      <protection hidden="1"/>
    </xf>
    <xf numFmtId="0" fontId="126" fillId="2" borderId="64" xfId="0" applyFont="1" applyFill="1" applyBorder="1" applyProtection="1">
      <protection hidden="1"/>
    </xf>
    <xf numFmtId="0" fontId="126" fillId="0" borderId="137" xfId="0" applyFont="1" applyBorder="1" applyProtection="1">
      <protection hidden="1"/>
    </xf>
    <xf numFmtId="0" fontId="126" fillId="2" borderId="65" xfId="0" applyFont="1" applyFill="1" applyBorder="1" applyAlignment="1" applyProtection="1">
      <alignment horizontal="center"/>
      <protection hidden="1"/>
    </xf>
    <xf numFmtId="0" fontId="126" fillId="2" borderId="66" xfId="0" applyFont="1" applyFill="1" applyBorder="1" applyAlignment="1" applyProtection="1">
      <alignment horizontal="right"/>
      <protection hidden="1"/>
    </xf>
    <xf numFmtId="0" fontId="126" fillId="2" borderId="66" xfId="0" applyFont="1" applyFill="1" applyBorder="1" applyAlignment="1" applyProtection="1">
      <alignment horizontal="center"/>
      <protection hidden="1"/>
    </xf>
    <xf numFmtId="0" fontId="126" fillId="2" borderId="76" xfId="0" applyFont="1" applyFill="1" applyBorder="1" applyAlignment="1" applyProtection="1">
      <alignment horizontal="center"/>
      <protection hidden="1"/>
    </xf>
    <xf numFmtId="0" fontId="126" fillId="2" borderId="84" xfId="0" applyFont="1" applyFill="1" applyBorder="1" applyAlignment="1" applyProtection="1">
      <alignment horizontal="center"/>
      <protection hidden="1"/>
    </xf>
    <xf numFmtId="0" fontId="126" fillId="2" borderId="63" xfId="0" applyFont="1" applyFill="1" applyBorder="1" applyAlignment="1" applyProtection="1">
      <alignment horizontal="center"/>
      <protection hidden="1"/>
    </xf>
    <xf numFmtId="3" fontId="126" fillId="2" borderId="63" xfId="0" applyNumberFormat="1" applyFont="1" applyFill="1" applyBorder="1" applyAlignment="1" applyProtection="1">
      <alignment horizontal="center"/>
      <protection hidden="1"/>
    </xf>
    <xf numFmtId="0" fontId="126" fillId="5" borderId="67" xfId="0" applyFont="1" applyFill="1" applyBorder="1" applyProtection="1">
      <protection hidden="1"/>
    </xf>
    <xf numFmtId="0" fontId="126" fillId="5" borderId="159" xfId="0" applyFont="1" applyFill="1" applyBorder="1" applyProtection="1">
      <protection hidden="1"/>
    </xf>
    <xf numFmtId="0" fontId="126" fillId="5" borderId="77" xfId="0" applyFont="1" applyFill="1" applyBorder="1" applyAlignment="1" applyProtection="1">
      <alignment horizontal="right"/>
      <protection hidden="1"/>
    </xf>
    <xf numFmtId="0" fontId="126" fillId="5" borderId="68" xfId="0" applyFont="1" applyFill="1" applyBorder="1" applyAlignment="1" applyProtection="1">
      <alignment horizontal="right"/>
      <protection hidden="1"/>
    </xf>
    <xf numFmtId="0" fontId="126" fillId="5" borderId="69" xfId="0" applyFont="1" applyFill="1" applyBorder="1" applyAlignment="1" applyProtection="1">
      <alignment horizontal="right"/>
      <protection hidden="1"/>
    </xf>
    <xf numFmtId="166" fontId="126" fillId="5" borderId="69" xfId="0" applyNumberFormat="1" applyFont="1" applyFill="1" applyBorder="1" applyAlignment="1" applyProtection="1">
      <alignment horizontal="right"/>
      <protection hidden="1"/>
    </xf>
    <xf numFmtId="166" fontId="126" fillId="5" borderId="77" xfId="0" applyNumberFormat="1" applyFont="1" applyFill="1" applyBorder="1" applyAlignment="1" applyProtection="1">
      <alignment horizontal="right"/>
      <protection hidden="1"/>
    </xf>
    <xf numFmtId="0" fontId="126" fillId="5" borderId="70" xfId="0" applyFont="1" applyFill="1" applyBorder="1" applyAlignment="1" applyProtection="1">
      <alignment horizontal="right"/>
      <protection hidden="1"/>
    </xf>
    <xf numFmtId="166" fontId="126" fillId="5" borderId="70" xfId="0" applyNumberFormat="1" applyFont="1" applyFill="1" applyBorder="1" applyAlignment="1" applyProtection="1">
      <alignment horizontal="right"/>
      <protection hidden="1"/>
    </xf>
    <xf numFmtId="0" fontId="126" fillId="0" borderId="1" xfId="0" applyFont="1" applyBorder="1" applyAlignment="1" applyProtection="1">
      <alignment vertical="center"/>
      <protection hidden="1"/>
    </xf>
    <xf numFmtId="0" fontId="126" fillId="0" borderId="155" xfId="0" applyFont="1" applyBorder="1" applyAlignment="1" applyProtection="1">
      <alignment vertical="center"/>
      <protection hidden="1"/>
    </xf>
    <xf numFmtId="0" fontId="126" fillId="0" borderId="75" xfId="0" applyFont="1" applyBorder="1" applyAlignment="1" applyProtection="1">
      <alignment vertical="center"/>
      <protection hidden="1"/>
    </xf>
    <xf numFmtId="0" fontId="126" fillId="0" borderId="2" xfId="0" applyFont="1" applyBorder="1" applyAlignment="1" applyProtection="1">
      <alignment vertical="center"/>
      <protection hidden="1"/>
    </xf>
    <xf numFmtId="0" fontId="126" fillId="0" borderId="2" xfId="0" applyFont="1" applyBorder="1" applyAlignment="1" applyProtection="1">
      <alignment horizontal="right" vertical="center"/>
      <protection hidden="1"/>
    </xf>
    <xf numFmtId="0" fontId="126" fillId="0" borderId="62" xfId="0" applyFont="1" applyBorder="1" applyAlignment="1" applyProtection="1">
      <alignment vertical="center"/>
      <protection hidden="1"/>
    </xf>
    <xf numFmtId="0" fontId="126" fillId="0" borderId="61" xfId="0" applyFont="1" applyBorder="1" applyAlignment="1" applyProtection="1">
      <alignment vertical="center"/>
      <protection hidden="1"/>
    </xf>
    <xf numFmtId="0" fontId="126" fillId="0" borderId="121" xfId="0" applyFont="1" applyBorder="1" applyAlignment="1" applyProtection="1">
      <alignment vertical="center"/>
      <protection hidden="1"/>
    </xf>
    <xf numFmtId="0" fontId="126" fillId="0" borderId="78" xfId="0" applyFont="1" applyBorder="1" applyAlignment="1" applyProtection="1">
      <alignment vertical="center"/>
      <protection hidden="1"/>
    </xf>
    <xf numFmtId="0" fontId="126" fillId="0" borderId="60" xfId="0" applyFont="1" applyBorder="1" applyAlignment="1" applyProtection="1">
      <alignment vertical="center"/>
      <protection hidden="1"/>
    </xf>
    <xf numFmtId="0" fontId="30" fillId="6" borderId="137" xfId="0" applyFont="1" applyFill="1" applyBorder="1" applyProtection="1">
      <protection hidden="1"/>
    </xf>
    <xf numFmtId="3" fontId="126" fillId="6" borderId="65" xfId="0" applyNumberFormat="1" applyFont="1" applyFill="1" applyBorder="1" applyProtection="1">
      <protection hidden="1"/>
    </xf>
    <xf numFmtId="3" fontId="126" fillId="6" borderId="66" xfId="0" applyNumberFormat="1" applyFont="1" applyFill="1" applyBorder="1" applyAlignment="1" applyProtection="1">
      <alignment horizontal="right"/>
      <protection hidden="1"/>
    </xf>
    <xf numFmtId="3" fontId="126" fillId="6" borderId="66" xfId="0" applyNumberFormat="1" applyFont="1" applyFill="1" applyBorder="1" applyProtection="1">
      <protection hidden="1"/>
    </xf>
    <xf numFmtId="3" fontId="126" fillId="6" borderId="76" xfId="0" applyNumberFormat="1" applyFont="1" applyFill="1" applyBorder="1" applyProtection="1">
      <protection hidden="1"/>
    </xf>
    <xf numFmtId="3" fontId="126" fillId="6" borderId="84" xfId="0" applyNumberFormat="1" applyFont="1" applyFill="1" applyBorder="1" applyProtection="1">
      <protection hidden="1"/>
    </xf>
    <xf numFmtId="3" fontId="126" fillId="6" borderId="63" xfId="0" applyNumberFormat="1" applyFont="1" applyFill="1" applyBorder="1" applyProtection="1">
      <protection hidden="1"/>
    </xf>
    <xf numFmtId="171" fontId="126" fillId="2" borderId="64" xfId="291" applyNumberFormat="1" applyFont="1" applyFill="1" applyBorder="1" applyProtection="1">
      <protection hidden="1"/>
    </xf>
    <xf numFmtId="171" fontId="30" fillId="2" borderId="137" xfId="0" applyNumberFormat="1" applyFont="1" applyFill="1" applyBorder="1" applyProtection="1">
      <protection hidden="1"/>
    </xf>
    <xf numFmtId="171" fontId="126" fillId="2" borderId="76" xfId="242" applyNumberFormat="1" applyFont="1" applyFill="1" applyBorder="1" applyProtection="1">
      <protection hidden="1"/>
    </xf>
    <xf numFmtId="171" fontId="126" fillId="2" borderId="65" xfId="242" applyNumberFormat="1" applyFont="1" applyFill="1" applyBorder="1" applyProtection="1">
      <protection hidden="1"/>
    </xf>
    <xf numFmtId="171" fontId="126" fillId="2" borderId="66" xfId="242" applyNumberFormat="1" applyFont="1" applyFill="1" applyBorder="1" applyAlignment="1" applyProtection="1">
      <alignment horizontal="right"/>
      <protection hidden="1"/>
    </xf>
    <xf numFmtId="171" fontId="126" fillId="2" borderId="66" xfId="242" applyNumberFormat="1" applyFont="1" applyFill="1" applyBorder="1" applyProtection="1">
      <protection hidden="1"/>
    </xf>
    <xf numFmtId="167" fontId="126" fillId="2" borderId="84" xfId="242" applyNumberFormat="1" applyFont="1" applyFill="1" applyBorder="1" applyProtection="1">
      <protection hidden="1"/>
    </xf>
    <xf numFmtId="167" fontId="126" fillId="2" borderId="63" xfId="242" applyNumberFormat="1" applyFont="1" applyFill="1" applyBorder="1" applyProtection="1">
      <protection hidden="1"/>
    </xf>
    <xf numFmtId="171" fontId="126" fillId="2" borderId="63" xfId="242" applyNumberFormat="1" applyFont="1" applyFill="1" applyBorder="1" applyProtection="1">
      <protection hidden="1"/>
    </xf>
    <xf numFmtId="0" fontId="30" fillId="5" borderId="137" xfId="0" applyFont="1" applyFill="1" applyBorder="1" applyProtection="1">
      <protection hidden="1"/>
    </xf>
    <xf numFmtId="1" fontId="126" fillId="5" borderId="63" xfId="0" applyNumberFormat="1" applyFont="1" applyFill="1" applyBorder="1" applyAlignment="1" applyProtection="1">
      <alignment horizontal="right"/>
      <protection hidden="1"/>
    </xf>
    <xf numFmtId="166" fontId="126" fillId="51" borderId="63" xfId="0" applyNumberFormat="1" applyFont="1" applyFill="1" applyBorder="1" applyAlignment="1" applyProtection="1">
      <alignment horizontal="right"/>
      <protection hidden="1"/>
    </xf>
    <xf numFmtId="0" fontId="30" fillId="0" borderId="137" xfId="0" applyFont="1" applyBorder="1" applyProtection="1">
      <protection hidden="1"/>
    </xf>
    <xf numFmtId="0" fontId="126" fillId="2" borderId="76" xfId="0" applyFont="1" applyFill="1" applyBorder="1" applyAlignment="1" applyProtection="1">
      <alignment horizontal="right"/>
      <protection hidden="1"/>
    </xf>
    <xf numFmtId="0" fontId="126" fillId="2" borderId="65" xfId="0" applyFont="1" applyFill="1" applyBorder="1" applyAlignment="1" applyProtection="1">
      <alignment horizontal="right"/>
      <protection hidden="1"/>
    </xf>
    <xf numFmtId="0" fontId="126" fillId="2" borderId="63" xfId="0" applyFont="1" applyFill="1" applyBorder="1" applyAlignment="1" applyProtection="1">
      <alignment horizontal="right"/>
      <protection hidden="1"/>
    </xf>
    <xf numFmtId="0" fontId="126" fillId="2" borderId="64" xfId="0" applyFont="1" applyFill="1" applyBorder="1" applyAlignment="1" applyProtection="1">
      <alignment horizontal="right"/>
      <protection hidden="1"/>
    </xf>
    <xf numFmtId="3" fontId="126" fillId="6" borderId="64" xfId="0" applyNumberFormat="1" applyFont="1" applyFill="1" applyBorder="1" applyProtection="1">
      <protection hidden="1"/>
    </xf>
    <xf numFmtId="3" fontId="30" fillId="6" borderId="137" xfId="0" applyNumberFormat="1" applyFont="1" applyFill="1" applyBorder="1" applyProtection="1">
      <protection hidden="1"/>
    </xf>
    <xf numFmtId="0" fontId="126" fillId="0" borderId="64" xfId="0" applyFont="1" applyBorder="1" applyProtection="1">
      <protection hidden="1"/>
    </xf>
    <xf numFmtId="0" fontId="126" fillId="0" borderId="76" xfId="0" applyFont="1" applyBorder="1" applyProtection="1">
      <protection hidden="1"/>
    </xf>
    <xf numFmtId="166" fontId="126" fillId="0" borderId="65" xfId="0" applyNumberFormat="1" applyFont="1" applyBorder="1" applyProtection="1">
      <protection hidden="1"/>
    </xf>
    <xf numFmtId="166" fontId="126" fillId="0" borderId="66" xfId="0" applyNumberFormat="1" applyFont="1" applyBorder="1" applyAlignment="1" applyProtection="1">
      <alignment horizontal="right"/>
      <protection hidden="1"/>
    </xf>
    <xf numFmtId="0" fontId="126" fillId="0" borderId="66" xfId="0" applyFont="1" applyBorder="1" applyAlignment="1" applyProtection="1">
      <alignment horizontal="right"/>
      <protection hidden="1"/>
    </xf>
    <xf numFmtId="166" fontId="126" fillId="0" borderId="66" xfId="0" applyNumberFormat="1" applyFont="1" applyBorder="1" applyProtection="1">
      <protection hidden="1"/>
    </xf>
    <xf numFmtId="166" fontId="126" fillId="0" borderId="76" xfId="0" applyNumberFormat="1" applyFont="1" applyBorder="1" applyProtection="1">
      <protection hidden="1"/>
    </xf>
    <xf numFmtId="166" fontId="126" fillId="0" borderId="84" xfId="0" applyNumberFormat="1" applyFont="1" applyBorder="1" applyProtection="1">
      <protection hidden="1"/>
    </xf>
    <xf numFmtId="166" fontId="126" fillId="0" borderId="63" xfId="0" applyNumberFormat="1" applyFont="1" applyBorder="1" applyProtection="1">
      <protection hidden="1"/>
    </xf>
    <xf numFmtId="166" fontId="126" fillId="0" borderId="64" xfId="0" applyNumberFormat="1" applyFont="1" applyBorder="1" applyProtection="1">
      <protection hidden="1"/>
    </xf>
    <xf numFmtId="166" fontId="126" fillId="0" borderId="0" xfId="0" applyNumberFormat="1" applyFont="1" applyProtection="1">
      <protection hidden="1"/>
    </xf>
    <xf numFmtId="166" fontId="126" fillId="0" borderId="124" xfId="0" applyNumberFormat="1" applyFont="1" applyBorder="1" applyProtection="1">
      <protection hidden="1"/>
    </xf>
    <xf numFmtId="0" fontId="126" fillId="6" borderId="66" xfId="0" applyFont="1" applyFill="1" applyBorder="1" applyAlignment="1" applyProtection="1">
      <alignment horizontal="right"/>
      <protection hidden="1"/>
    </xf>
    <xf numFmtId="1" fontId="126" fillId="6" borderId="76" xfId="0" applyNumberFormat="1" applyFont="1" applyFill="1" applyBorder="1" applyProtection="1">
      <protection hidden="1"/>
    </xf>
    <xf numFmtId="0" fontId="30" fillId="4" borderId="137" xfId="0" applyFont="1" applyFill="1" applyBorder="1" applyProtection="1">
      <protection hidden="1"/>
    </xf>
    <xf numFmtId="1" fontId="126" fillId="4" borderId="66" xfId="0" applyNumberFormat="1" applyFont="1" applyFill="1" applyBorder="1" applyAlignment="1" applyProtection="1">
      <alignment horizontal="right"/>
      <protection hidden="1"/>
    </xf>
    <xf numFmtId="1" fontId="126" fillId="4" borderId="66" xfId="0" applyNumberFormat="1" applyFont="1" applyFill="1" applyBorder="1" applyProtection="1">
      <protection hidden="1"/>
    </xf>
    <xf numFmtId="1" fontId="126" fillId="4" borderId="76" xfId="0" applyNumberFormat="1" applyFont="1" applyFill="1" applyBorder="1" applyProtection="1">
      <protection hidden="1"/>
    </xf>
    <xf numFmtId="3" fontId="126" fillId="4" borderId="63" xfId="0" applyNumberFormat="1" applyFont="1" applyFill="1" applyBorder="1" applyProtection="1">
      <protection hidden="1"/>
    </xf>
    <xf numFmtId="1" fontId="126" fillId="2" borderId="76" xfId="0" applyNumberFormat="1" applyFont="1" applyFill="1" applyBorder="1" applyProtection="1">
      <protection hidden="1"/>
    </xf>
    <xf numFmtId="1" fontId="126" fillId="2" borderId="84" xfId="0" applyNumberFormat="1" applyFont="1" applyFill="1" applyBorder="1" applyProtection="1">
      <protection hidden="1"/>
    </xf>
    <xf numFmtId="1" fontId="126" fillId="2" borderId="63" xfId="0" applyNumberFormat="1" applyFont="1" applyFill="1" applyBorder="1" applyProtection="1">
      <protection hidden="1"/>
    </xf>
    <xf numFmtId="1" fontId="126" fillId="2" borderId="64" xfId="0" applyNumberFormat="1" applyFont="1" applyFill="1" applyBorder="1" applyProtection="1">
      <protection hidden="1"/>
    </xf>
    <xf numFmtId="1" fontId="126" fillId="0" borderId="124" xfId="0" applyNumberFormat="1" applyFont="1" applyBorder="1" applyProtection="1">
      <protection hidden="1"/>
    </xf>
    <xf numFmtId="1" fontId="126" fillId="0" borderId="63" xfId="0" applyNumberFormat="1" applyFont="1" applyBorder="1" applyProtection="1">
      <protection hidden="1"/>
    </xf>
    <xf numFmtId="0" fontId="30" fillId="6" borderId="137" xfId="0" applyFont="1" applyFill="1" applyBorder="1" applyAlignment="1" applyProtection="1">
      <alignment horizontal="right"/>
      <protection hidden="1"/>
    </xf>
    <xf numFmtId="1" fontId="126" fillId="6" borderId="76" xfId="0" applyNumberFormat="1" applyFont="1" applyFill="1" applyBorder="1" applyAlignment="1" applyProtection="1">
      <alignment horizontal="right"/>
      <protection hidden="1"/>
    </xf>
    <xf numFmtId="1" fontId="126" fillId="6" borderId="66" xfId="0" applyNumberFormat="1" applyFont="1" applyFill="1" applyBorder="1" applyAlignment="1" applyProtection="1">
      <alignment horizontal="right"/>
      <protection hidden="1"/>
    </xf>
    <xf numFmtId="3" fontId="126" fillId="6" borderId="65" xfId="0" applyNumberFormat="1" applyFont="1" applyFill="1" applyBorder="1" applyAlignment="1" applyProtection="1">
      <alignment horizontal="right"/>
      <protection hidden="1"/>
    </xf>
    <xf numFmtId="3" fontId="126" fillId="6" borderId="76" xfId="0" applyNumberFormat="1" applyFont="1" applyFill="1" applyBorder="1" applyAlignment="1" applyProtection="1">
      <alignment horizontal="right"/>
      <protection hidden="1"/>
    </xf>
    <xf numFmtId="3" fontId="126" fillId="6" borderId="64" xfId="0" applyNumberFormat="1" applyFont="1" applyFill="1" applyBorder="1" applyAlignment="1" applyProtection="1">
      <alignment horizontal="right"/>
      <protection hidden="1"/>
    </xf>
    <xf numFmtId="0" fontId="126" fillId="0" borderId="65" xfId="0" applyFont="1" applyBorder="1" applyProtection="1">
      <protection hidden="1"/>
    </xf>
    <xf numFmtId="0" fontId="126" fillId="0" borderId="66" xfId="0" applyFont="1" applyBorder="1" applyProtection="1">
      <protection hidden="1"/>
    </xf>
    <xf numFmtId="0" fontId="126" fillId="0" borderId="84" xfId="0" applyFont="1" applyBorder="1" applyProtection="1">
      <protection hidden="1"/>
    </xf>
    <xf numFmtId="0" fontId="126" fillId="0" borderId="63" xfId="0" applyFont="1" applyBorder="1" applyProtection="1">
      <protection hidden="1"/>
    </xf>
    <xf numFmtId="0" fontId="126" fillId="0" borderId="124" xfId="0" applyFont="1" applyBorder="1" applyProtection="1">
      <protection hidden="1"/>
    </xf>
    <xf numFmtId="3" fontId="30" fillId="6" borderId="22" xfId="0" applyNumberFormat="1" applyFont="1" applyFill="1" applyBorder="1"/>
    <xf numFmtId="0" fontId="30" fillId="0" borderId="64" xfId="0" applyFont="1" applyBorder="1" applyProtection="1">
      <protection hidden="1"/>
    </xf>
    <xf numFmtId="0" fontId="126" fillId="2" borderId="137" xfId="0" applyFont="1" applyFill="1" applyBorder="1" applyProtection="1">
      <protection hidden="1"/>
    </xf>
    <xf numFmtId="3" fontId="126" fillId="4" borderId="64" xfId="0" applyNumberFormat="1" applyFont="1" applyFill="1" applyBorder="1" applyProtection="1">
      <protection hidden="1"/>
    </xf>
    <xf numFmtId="3" fontId="30" fillId="4" borderId="137" xfId="0" applyNumberFormat="1" applyFont="1" applyFill="1" applyBorder="1" applyProtection="1">
      <protection hidden="1"/>
    </xf>
    <xf numFmtId="3" fontId="126" fillId="4" borderId="76" xfId="0" applyNumberFormat="1" applyFont="1" applyFill="1" applyBorder="1" applyProtection="1">
      <protection hidden="1"/>
    </xf>
    <xf numFmtId="3" fontId="126" fillId="4" borderId="65" xfId="0" applyNumberFormat="1" applyFont="1" applyFill="1" applyBorder="1" applyProtection="1">
      <protection hidden="1"/>
    </xf>
    <xf numFmtId="3" fontId="126" fillId="4" borderId="66" xfId="0" applyNumberFormat="1" applyFont="1" applyFill="1" applyBorder="1" applyAlignment="1" applyProtection="1">
      <alignment horizontal="right"/>
      <protection hidden="1"/>
    </xf>
    <xf numFmtId="3" fontId="126" fillId="4" borderId="84" xfId="0" applyNumberFormat="1" applyFont="1" applyFill="1" applyBorder="1" applyProtection="1">
      <protection hidden="1"/>
    </xf>
    <xf numFmtId="3" fontId="30" fillId="4" borderId="64" xfId="0" applyNumberFormat="1" applyFont="1" applyFill="1" applyBorder="1" applyProtection="1">
      <protection hidden="1"/>
    </xf>
    <xf numFmtId="3" fontId="126" fillId="4" borderId="137" xfId="0" applyNumberFormat="1" applyFont="1" applyFill="1" applyBorder="1" applyAlignment="1" applyProtection="1">
      <alignment horizontal="left"/>
      <protection hidden="1"/>
    </xf>
    <xf numFmtId="3" fontId="126" fillId="4" borderId="76" xfId="0" applyNumberFormat="1" applyFont="1" applyFill="1" applyBorder="1" applyAlignment="1" applyProtection="1">
      <alignment horizontal="right"/>
      <protection hidden="1"/>
    </xf>
    <xf numFmtId="3" fontId="126" fillId="8" borderId="64" xfId="0" applyNumberFormat="1" applyFont="1" applyFill="1" applyBorder="1" applyProtection="1">
      <protection hidden="1"/>
    </xf>
    <xf numFmtId="3" fontId="30" fillId="8" borderId="137" xfId="0" applyNumberFormat="1" applyFont="1" applyFill="1" applyBorder="1" applyProtection="1">
      <protection hidden="1"/>
    </xf>
    <xf numFmtId="3" fontId="126" fillId="8" borderId="76" xfId="0" applyNumberFormat="1" applyFont="1" applyFill="1" applyBorder="1" applyProtection="1">
      <protection hidden="1"/>
    </xf>
    <xf numFmtId="3" fontId="126" fillId="8" borderId="65" xfId="0" applyNumberFormat="1" applyFont="1" applyFill="1" applyBorder="1" applyProtection="1">
      <protection hidden="1"/>
    </xf>
    <xf numFmtId="3" fontId="126" fillId="8" borderId="66" xfId="0" applyNumberFormat="1" applyFont="1" applyFill="1" applyBorder="1" applyAlignment="1" applyProtection="1">
      <alignment horizontal="right"/>
      <protection hidden="1"/>
    </xf>
    <xf numFmtId="3" fontId="126" fillId="8" borderId="66" xfId="0" applyNumberFormat="1" applyFont="1" applyFill="1" applyBorder="1" applyProtection="1">
      <protection hidden="1"/>
    </xf>
    <xf numFmtId="3" fontId="126" fillId="8" borderId="84" xfId="0" applyNumberFormat="1" applyFont="1" applyFill="1" applyBorder="1" applyProtection="1">
      <protection hidden="1"/>
    </xf>
    <xf numFmtId="3" fontId="126" fillId="8" borderId="63" xfId="0" applyNumberFormat="1" applyFont="1" applyFill="1" applyBorder="1" applyProtection="1">
      <protection hidden="1"/>
    </xf>
    <xf numFmtId="3" fontId="126" fillId="0" borderId="114" xfId="0" applyNumberFormat="1" applyFont="1" applyBorder="1" applyProtection="1">
      <protection hidden="1"/>
    </xf>
    <xf numFmtId="3" fontId="30" fillId="0" borderId="160" xfId="0" applyNumberFormat="1" applyFont="1" applyBorder="1" applyProtection="1">
      <protection hidden="1"/>
    </xf>
    <xf numFmtId="3" fontId="126" fillId="0" borderId="93" xfId="0" applyNumberFormat="1" applyFont="1" applyBorder="1" applyProtection="1">
      <protection hidden="1"/>
    </xf>
    <xf numFmtId="3" fontId="126" fillId="0" borderId="92" xfId="0" applyNumberFormat="1" applyFont="1" applyBorder="1" applyProtection="1">
      <protection hidden="1"/>
    </xf>
    <xf numFmtId="3" fontId="126" fillId="0" borderId="98" xfId="0" applyNumberFormat="1" applyFont="1" applyBorder="1" applyAlignment="1" applyProtection="1">
      <alignment horizontal="right"/>
      <protection hidden="1"/>
    </xf>
    <xf numFmtId="3" fontId="126" fillId="0" borderId="98" xfId="0" applyNumberFormat="1" applyFont="1" applyBorder="1" applyProtection="1">
      <protection hidden="1"/>
    </xf>
    <xf numFmtId="3" fontId="126" fillId="0" borderId="96" xfId="0" applyNumberFormat="1" applyFont="1" applyBorder="1" applyProtection="1">
      <protection hidden="1"/>
    </xf>
    <xf numFmtId="3" fontId="126" fillId="0" borderId="106" xfId="0" applyNumberFormat="1" applyFont="1" applyBorder="1" applyProtection="1">
      <protection hidden="1"/>
    </xf>
    <xf numFmtId="3" fontId="126" fillId="0" borderId="0" xfId="0" applyNumberFormat="1" applyFont="1" applyProtection="1">
      <protection hidden="1"/>
    </xf>
    <xf numFmtId="3" fontId="126" fillId="0" borderId="124" xfId="0" applyNumberFormat="1" applyFont="1" applyBorder="1" applyProtection="1">
      <protection hidden="1"/>
    </xf>
    <xf numFmtId="3" fontId="126" fillId="0" borderId="63" xfId="0" applyNumberFormat="1" applyFont="1" applyBorder="1" applyProtection="1">
      <protection hidden="1"/>
    </xf>
    <xf numFmtId="3" fontId="126" fillId="8" borderId="161" xfId="0" applyNumberFormat="1" applyFont="1" applyFill="1" applyBorder="1" applyProtection="1">
      <protection hidden="1"/>
    </xf>
    <xf numFmtId="3" fontId="126" fillId="8" borderId="109" xfId="0" applyNumberFormat="1" applyFont="1" applyFill="1" applyBorder="1" applyProtection="1">
      <protection hidden="1"/>
    </xf>
    <xf numFmtId="3" fontId="126" fillId="8" borderId="108" xfId="0" applyNumberFormat="1" applyFont="1" applyFill="1" applyBorder="1" applyProtection="1">
      <protection hidden="1"/>
    </xf>
    <xf numFmtId="3" fontId="126" fillId="8" borderId="110" xfId="0" applyNumberFormat="1" applyFont="1" applyFill="1" applyBorder="1" applyAlignment="1" applyProtection="1">
      <alignment horizontal="right"/>
      <protection hidden="1"/>
    </xf>
    <xf numFmtId="3" fontId="126" fillId="8" borderId="110" xfId="0" applyNumberFormat="1" applyFont="1" applyFill="1" applyBorder="1" applyProtection="1">
      <protection hidden="1"/>
    </xf>
    <xf numFmtId="3" fontId="126" fillId="8" borderId="120" xfId="0" applyNumberFormat="1" applyFont="1" applyFill="1" applyBorder="1" applyProtection="1">
      <protection hidden="1"/>
    </xf>
    <xf numFmtId="3" fontId="126" fillId="8" borderId="107" xfId="0" applyNumberFormat="1" applyFont="1" applyFill="1" applyBorder="1" applyProtection="1">
      <protection hidden="1"/>
    </xf>
    <xf numFmtId="3" fontId="126" fillId="8" borderId="128" xfId="0" applyNumberFormat="1" applyFont="1" applyFill="1" applyBorder="1" applyProtection="1">
      <protection hidden="1"/>
    </xf>
    <xf numFmtId="3" fontId="126" fillId="6" borderId="162" xfId="0" applyNumberFormat="1" applyFont="1" applyFill="1" applyBorder="1" applyProtection="1">
      <protection hidden="1"/>
    </xf>
    <xf numFmtId="0" fontId="126" fillId="2" borderId="65" xfId="0" applyFont="1" applyFill="1" applyBorder="1" applyProtection="1">
      <protection hidden="1"/>
    </xf>
    <xf numFmtId="0" fontId="126" fillId="2" borderId="66" xfId="0" applyFont="1" applyFill="1" applyBorder="1" applyProtection="1">
      <protection hidden="1"/>
    </xf>
    <xf numFmtId="3" fontId="126" fillId="0" borderId="76" xfId="0" applyNumberFormat="1" applyFont="1" applyBorder="1" applyProtection="1">
      <protection hidden="1"/>
    </xf>
    <xf numFmtId="3" fontId="126" fillId="0" borderId="84" xfId="0" applyNumberFormat="1" applyFont="1" applyBorder="1" applyProtection="1">
      <protection hidden="1"/>
    </xf>
    <xf numFmtId="3" fontId="126" fillId="0" borderId="64" xfId="0" applyNumberFormat="1" applyFont="1" applyBorder="1" applyProtection="1">
      <protection hidden="1"/>
    </xf>
    <xf numFmtId="3" fontId="126" fillId="2" borderId="64" xfId="0" applyNumberFormat="1" applyFont="1" applyFill="1" applyBorder="1" applyProtection="1">
      <protection hidden="1"/>
    </xf>
    <xf numFmtId="3" fontId="30" fillId="0" borderId="137" xfId="0" applyNumberFormat="1" applyFont="1" applyBorder="1" applyProtection="1">
      <protection hidden="1"/>
    </xf>
    <xf numFmtId="3" fontId="126" fillId="2" borderId="76" xfId="0" applyNumberFormat="1" applyFont="1" applyFill="1" applyBorder="1" applyAlignment="1" applyProtection="1">
      <alignment horizontal="right"/>
      <protection hidden="1"/>
    </xf>
    <xf numFmtId="3" fontId="126" fillId="2" borderId="65" xfId="0" applyNumberFormat="1" applyFont="1" applyFill="1" applyBorder="1" applyProtection="1">
      <protection hidden="1"/>
    </xf>
    <xf numFmtId="3" fontId="126" fillId="2" borderId="66" xfId="0" applyNumberFormat="1" applyFont="1" applyFill="1" applyBorder="1" applyAlignment="1" applyProtection="1">
      <alignment horizontal="right"/>
      <protection hidden="1"/>
    </xf>
    <xf numFmtId="3" fontId="126" fillId="2" borderId="66" xfId="0" applyNumberFormat="1" applyFont="1" applyFill="1" applyBorder="1" applyProtection="1">
      <protection hidden="1"/>
    </xf>
    <xf numFmtId="3" fontId="126" fillId="2" borderId="76" xfId="0" applyNumberFormat="1" applyFont="1" applyFill="1" applyBorder="1" applyProtection="1">
      <protection hidden="1"/>
    </xf>
    <xf numFmtId="3" fontId="126" fillId="2" borderId="84" xfId="0" applyNumberFormat="1" applyFont="1" applyFill="1" applyBorder="1" applyProtection="1">
      <protection hidden="1"/>
    </xf>
    <xf numFmtId="3" fontId="126" fillId="2" borderId="63" xfId="0" applyNumberFormat="1" applyFont="1" applyFill="1" applyBorder="1" applyProtection="1">
      <protection hidden="1"/>
    </xf>
    <xf numFmtId="3" fontId="126" fillId="8" borderId="76" xfId="0" applyNumberFormat="1" applyFont="1" applyFill="1" applyBorder="1" applyAlignment="1" applyProtection="1">
      <alignment horizontal="right"/>
      <protection hidden="1"/>
    </xf>
    <xf numFmtId="3" fontId="126" fillId="8" borderId="65" xfId="0" applyNumberFormat="1" applyFont="1" applyFill="1" applyBorder="1" applyAlignment="1" applyProtection="1">
      <alignment horizontal="right"/>
      <protection hidden="1"/>
    </xf>
    <xf numFmtId="3" fontId="126" fillId="0" borderId="66" xfId="0" applyNumberFormat="1" applyFont="1" applyBorder="1" applyAlignment="1" applyProtection="1">
      <alignment horizontal="right"/>
      <protection hidden="1"/>
    </xf>
    <xf numFmtId="3" fontId="126" fillId="0" borderId="65" xfId="0" applyNumberFormat="1" applyFont="1" applyBorder="1" applyAlignment="1" applyProtection="1">
      <alignment horizontal="right"/>
      <protection hidden="1"/>
    </xf>
    <xf numFmtId="3" fontId="30" fillId="8" borderId="137" xfId="0" applyNumberFormat="1" applyFont="1" applyFill="1" applyBorder="1" applyAlignment="1" applyProtection="1">
      <alignment horizontal="right"/>
      <protection hidden="1"/>
    </xf>
    <xf numFmtId="3" fontId="126" fillId="8" borderId="63" xfId="0" applyNumberFormat="1" applyFont="1" applyFill="1" applyBorder="1" applyAlignment="1" applyProtection="1">
      <alignment horizontal="right"/>
      <protection hidden="1"/>
    </xf>
    <xf numFmtId="3" fontId="126" fillId="8" borderId="64" xfId="0" applyNumberFormat="1" applyFont="1" applyFill="1" applyBorder="1" applyAlignment="1" applyProtection="1">
      <alignment horizontal="right"/>
      <protection hidden="1"/>
    </xf>
    <xf numFmtId="3" fontId="126" fillId="0" borderId="66" xfId="0" applyNumberFormat="1" applyFont="1" applyBorder="1" applyProtection="1">
      <protection hidden="1"/>
    </xf>
    <xf numFmtId="3" fontId="126" fillId="0" borderId="65" xfId="0" applyNumberFormat="1" applyFont="1" applyBorder="1" applyProtection="1">
      <protection hidden="1"/>
    </xf>
    <xf numFmtId="3" fontId="126" fillId="8" borderId="95" xfId="0" applyNumberFormat="1" applyFont="1" applyFill="1" applyBorder="1" applyAlignment="1" applyProtection="1">
      <alignment horizontal="left"/>
      <protection hidden="1"/>
    </xf>
    <xf numFmtId="0" fontId="126" fillId="8" borderId="63" xfId="0" applyFont="1" applyFill="1" applyBorder="1" applyProtection="1">
      <protection hidden="1"/>
    </xf>
    <xf numFmtId="0" fontId="30" fillId="2" borderId="0" xfId="0" applyFont="1" applyFill="1" applyProtection="1">
      <protection hidden="1"/>
    </xf>
    <xf numFmtId="0" fontId="126" fillId="0" borderId="0" xfId="0" applyFont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126" fillId="2" borderId="0" xfId="0" applyFont="1" applyFill="1" applyAlignment="1" applyProtection="1">
      <alignment horizontal="center"/>
      <protection hidden="1"/>
    </xf>
    <xf numFmtId="0" fontId="126" fillId="2" borderId="34" xfId="0" applyFont="1" applyFill="1" applyBorder="1" applyProtection="1">
      <protection hidden="1"/>
    </xf>
    <xf numFmtId="3" fontId="126" fillId="2" borderId="0" xfId="0" applyNumberFormat="1" applyFont="1" applyFill="1" applyAlignment="1" applyProtection="1">
      <alignment horizontal="right"/>
      <protection hidden="1"/>
    </xf>
    <xf numFmtId="0" fontId="126" fillId="2" borderId="0" xfId="0" applyFont="1" applyFill="1" applyProtection="1">
      <protection hidden="1"/>
    </xf>
    <xf numFmtId="0" fontId="126" fillId="2" borderId="0" xfId="0" applyFont="1" applyFill="1" applyAlignment="1" applyProtection="1">
      <alignment horizontal="right"/>
      <protection hidden="1"/>
    </xf>
    <xf numFmtId="0" fontId="30" fillId="2" borderId="0" xfId="0" applyFont="1" applyFill="1" applyAlignment="1" applyProtection="1">
      <alignment horizontal="right"/>
      <protection hidden="1"/>
    </xf>
    <xf numFmtId="1" fontId="126" fillId="0" borderId="0" xfId="0" applyNumberFormat="1" applyFont="1" applyAlignment="1" applyProtection="1">
      <alignment horizontal="left" wrapText="1"/>
      <protection hidden="1"/>
    </xf>
    <xf numFmtId="0" fontId="30" fillId="0" borderId="0" xfId="0" applyFont="1" applyAlignment="1">
      <alignment wrapText="1"/>
    </xf>
    <xf numFmtId="0" fontId="30" fillId="2" borderId="0" xfId="0" applyFont="1" applyFill="1" applyAlignment="1">
      <alignment wrapText="1"/>
    </xf>
    <xf numFmtId="0" fontId="30" fillId="2" borderId="0" xfId="0" applyFont="1" applyFill="1" applyAlignment="1" applyProtection="1">
      <alignment wrapText="1"/>
      <protection hidden="1"/>
    </xf>
    <xf numFmtId="0" fontId="30" fillId="0" borderId="0" xfId="0" applyFont="1" applyAlignment="1" applyProtection="1">
      <alignment horizontal="right"/>
      <protection hidden="1"/>
    </xf>
    <xf numFmtId="0" fontId="126" fillId="18" borderId="97" xfId="0" applyFont="1" applyFill="1" applyBorder="1" applyAlignment="1" applyProtection="1">
      <alignment horizontal="center" vertical="top"/>
      <protection hidden="1"/>
    </xf>
    <xf numFmtId="0" fontId="126" fillId="18" borderId="100" xfId="0" applyFont="1" applyFill="1" applyBorder="1" applyAlignment="1" applyProtection="1">
      <alignment horizontal="center" vertical="top"/>
      <protection hidden="1"/>
    </xf>
    <xf numFmtId="0" fontId="126" fillId="18" borderId="174" xfId="0" applyFont="1" applyFill="1" applyBorder="1" applyAlignment="1" applyProtection="1">
      <alignment horizontal="center" vertical="top"/>
      <protection hidden="1"/>
    </xf>
    <xf numFmtId="0" fontId="126" fillId="9" borderId="97" xfId="0" applyFont="1" applyFill="1" applyBorder="1" applyAlignment="1" applyProtection="1">
      <alignment horizontal="center" vertical="top"/>
      <protection hidden="1"/>
    </xf>
    <xf numFmtId="0" fontId="126" fillId="9" borderId="100" xfId="0" applyFont="1" applyFill="1" applyBorder="1" applyAlignment="1" applyProtection="1">
      <alignment horizontal="center" vertical="top"/>
      <protection hidden="1"/>
    </xf>
    <xf numFmtId="166" fontId="126" fillId="6" borderId="65" xfId="0" applyNumberFormat="1" applyFont="1" applyFill="1" applyBorder="1" applyAlignment="1" applyProtection="1">
      <alignment horizontal="right"/>
      <protection hidden="1"/>
    </xf>
    <xf numFmtId="166" fontId="126" fillId="6" borderId="66" xfId="0" applyNumberFormat="1" applyFont="1" applyFill="1" applyBorder="1" applyAlignment="1" applyProtection="1">
      <alignment horizontal="right"/>
      <protection hidden="1"/>
    </xf>
    <xf numFmtId="166" fontId="126" fillId="6" borderId="76" xfId="0" applyNumberFormat="1" applyFont="1" applyFill="1" applyBorder="1" applyAlignment="1" applyProtection="1">
      <alignment horizontal="right"/>
      <protection hidden="1"/>
    </xf>
    <xf numFmtId="166" fontId="126" fillId="6" borderId="84" xfId="0" applyNumberFormat="1" applyFont="1" applyFill="1" applyBorder="1" applyAlignment="1" applyProtection="1">
      <alignment horizontal="right"/>
      <protection hidden="1"/>
    </xf>
    <xf numFmtId="166" fontId="126" fillId="6" borderId="63" xfId="0" applyNumberFormat="1" applyFont="1" applyFill="1" applyBorder="1" applyAlignment="1" applyProtection="1">
      <alignment horizontal="right"/>
      <protection hidden="1"/>
    </xf>
    <xf numFmtId="167" fontId="126" fillId="6" borderId="63" xfId="242" applyNumberFormat="1" applyFont="1" applyFill="1" applyBorder="1" applyAlignment="1" applyProtection="1">
      <alignment horizontal="right"/>
      <protection hidden="1"/>
    </xf>
    <xf numFmtId="9" fontId="126" fillId="6" borderId="64" xfId="291" applyFont="1" applyFill="1" applyBorder="1" applyProtection="1">
      <protection hidden="1"/>
    </xf>
    <xf numFmtId="167" fontId="126" fillId="6" borderId="76" xfId="242" applyNumberFormat="1" applyFont="1" applyFill="1" applyBorder="1" applyProtection="1">
      <protection hidden="1"/>
    </xf>
    <xf numFmtId="167" fontId="126" fillId="6" borderId="65" xfId="242" applyNumberFormat="1" applyFont="1" applyFill="1" applyBorder="1" applyProtection="1">
      <protection hidden="1"/>
    </xf>
    <xf numFmtId="167" fontId="126" fillId="6" borderId="66" xfId="242" applyNumberFormat="1" applyFont="1" applyFill="1" applyBorder="1" applyAlignment="1" applyProtection="1">
      <alignment horizontal="right"/>
      <protection hidden="1"/>
    </xf>
    <xf numFmtId="167" fontId="126" fillId="6" borderId="66" xfId="242" applyNumberFormat="1" applyFont="1" applyFill="1" applyBorder="1" applyProtection="1">
      <protection hidden="1"/>
    </xf>
    <xf numFmtId="167" fontId="126" fillId="6" borderId="84" xfId="242" applyNumberFormat="1" applyFont="1" applyFill="1" applyBorder="1" applyProtection="1">
      <protection hidden="1"/>
    </xf>
    <xf numFmtId="167" fontId="126" fillId="6" borderId="63" xfId="242" applyNumberFormat="1" applyFont="1" applyFill="1" applyBorder="1" applyProtection="1">
      <protection hidden="1"/>
    </xf>
    <xf numFmtId="170" fontId="126" fillId="6" borderId="63" xfId="0" applyNumberFormat="1" applyFont="1" applyFill="1" applyBorder="1" applyAlignment="1" applyProtection="1">
      <alignment horizontal="right"/>
      <protection hidden="1"/>
    </xf>
    <xf numFmtId="166" fontId="126" fillId="6" borderId="76" xfId="0" applyNumberFormat="1" applyFont="1" applyFill="1" applyBorder="1" applyProtection="1">
      <protection hidden="1"/>
    </xf>
    <xf numFmtId="166" fontId="126" fillId="6" borderId="65" xfId="0" applyNumberFormat="1" applyFont="1" applyFill="1" applyBorder="1" applyProtection="1">
      <protection hidden="1"/>
    </xf>
    <xf numFmtId="166" fontId="126" fillId="6" borderId="66" xfId="0" applyNumberFormat="1" applyFont="1" applyFill="1" applyBorder="1" applyProtection="1">
      <protection hidden="1"/>
    </xf>
    <xf numFmtId="166" fontId="126" fillId="6" borderId="84" xfId="0" applyNumberFormat="1" applyFont="1" applyFill="1" applyBorder="1" applyProtection="1">
      <protection hidden="1"/>
    </xf>
    <xf numFmtId="166" fontId="126" fillId="6" borderId="63" xfId="0" applyNumberFormat="1" applyFont="1" applyFill="1" applyBorder="1" applyProtection="1">
      <protection hidden="1"/>
    </xf>
    <xf numFmtId="166" fontId="126" fillId="6" borderId="64" xfId="0" applyNumberFormat="1" applyFont="1" applyFill="1" applyBorder="1" applyProtection="1">
      <protection hidden="1"/>
    </xf>
    <xf numFmtId="1" fontId="126" fillId="4" borderId="65" xfId="0" applyNumberFormat="1" applyFont="1" applyFill="1" applyBorder="1" applyAlignment="1" applyProtection="1">
      <alignment horizontal="right"/>
      <protection hidden="1"/>
    </xf>
    <xf numFmtId="166" fontId="126" fillId="6" borderId="64" xfId="0" applyNumberFormat="1" applyFont="1" applyFill="1" applyBorder="1" applyAlignment="1" applyProtection="1">
      <alignment horizontal="right"/>
      <protection hidden="1"/>
    </xf>
    <xf numFmtId="0" fontId="30" fillId="6" borderId="22" xfId="0" applyFont="1" applyFill="1" applyBorder="1"/>
    <xf numFmtId="0" fontId="30" fillId="6" borderId="164" xfId="0" applyFont="1" applyFill="1" applyBorder="1"/>
    <xf numFmtId="166" fontId="126" fillId="6" borderId="72" xfId="0" applyNumberFormat="1" applyFont="1" applyFill="1" applyBorder="1" applyAlignment="1" applyProtection="1">
      <alignment horizontal="right"/>
      <protection hidden="1"/>
    </xf>
    <xf numFmtId="3" fontId="126" fillId="4" borderId="85" xfId="0" applyNumberFormat="1" applyFont="1" applyFill="1" applyBorder="1" applyAlignment="1" applyProtection="1">
      <alignment horizontal="right"/>
      <protection hidden="1"/>
    </xf>
    <xf numFmtId="3" fontId="126" fillId="4" borderId="80" xfId="0" applyNumberFormat="1" applyFont="1" applyFill="1" applyBorder="1" applyProtection="1">
      <protection hidden="1"/>
    </xf>
    <xf numFmtId="3" fontId="126" fillId="4" borderId="157" xfId="0" applyNumberFormat="1" applyFont="1" applyFill="1" applyBorder="1" applyProtection="1">
      <protection hidden="1"/>
    </xf>
    <xf numFmtId="3" fontId="126" fillId="4" borderId="82" xfId="0" applyNumberFormat="1" applyFont="1" applyFill="1" applyBorder="1" applyAlignment="1" applyProtection="1">
      <alignment horizontal="right"/>
      <protection hidden="1"/>
    </xf>
    <xf numFmtId="3" fontId="126" fillId="4" borderId="81" xfId="0" applyNumberFormat="1" applyFont="1" applyFill="1" applyBorder="1" applyAlignment="1" applyProtection="1">
      <alignment horizontal="right"/>
      <protection hidden="1"/>
    </xf>
    <xf numFmtId="3" fontId="126" fillId="4" borderId="83" xfId="0" applyNumberFormat="1" applyFont="1" applyFill="1" applyBorder="1" applyAlignment="1" applyProtection="1">
      <alignment horizontal="right"/>
      <protection hidden="1"/>
    </xf>
    <xf numFmtId="3" fontId="126" fillId="4" borderId="80" xfId="0" applyNumberFormat="1" applyFont="1" applyFill="1" applyBorder="1" applyAlignment="1" applyProtection="1">
      <alignment horizontal="right"/>
      <protection hidden="1"/>
    </xf>
    <xf numFmtId="3" fontId="126" fillId="4" borderId="82" xfId="0" applyNumberFormat="1" applyFont="1" applyFill="1" applyBorder="1" applyProtection="1">
      <protection hidden="1"/>
    </xf>
    <xf numFmtId="3" fontId="126" fillId="4" borderId="85" xfId="0" applyNumberFormat="1" applyFont="1" applyFill="1" applyBorder="1" applyProtection="1">
      <protection hidden="1"/>
    </xf>
    <xf numFmtId="3" fontId="126" fillId="4" borderId="60" xfId="0" applyNumberFormat="1" applyFont="1" applyFill="1" applyBorder="1" applyProtection="1">
      <protection hidden="1"/>
    </xf>
    <xf numFmtId="3" fontId="126" fillId="4" borderId="65" xfId="0" applyNumberFormat="1" applyFont="1" applyFill="1" applyBorder="1" applyAlignment="1" applyProtection="1">
      <alignment horizontal="right"/>
      <protection hidden="1"/>
    </xf>
    <xf numFmtId="3" fontId="126" fillId="4" borderId="64" xfId="0" applyNumberFormat="1" applyFont="1" applyFill="1" applyBorder="1" applyAlignment="1" applyProtection="1">
      <alignment horizontal="right"/>
      <protection hidden="1"/>
    </xf>
    <xf numFmtId="3" fontId="126" fillId="4" borderId="122" xfId="0" applyNumberFormat="1" applyFont="1" applyFill="1" applyBorder="1" applyAlignment="1" applyProtection="1">
      <alignment horizontal="right"/>
      <protection hidden="1"/>
    </xf>
    <xf numFmtId="3" fontId="126" fillId="4" borderId="86" xfId="0" applyNumberFormat="1" applyFont="1" applyFill="1" applyBorder="1" applyProtection="1">
      <protection hidden="1"/>
    </xf>
    <xf numFmtId="3" fontId="126" fillId="4" borderId="88" xfId="0" applyNumberFormat="1" applyFont="1" applyFill="1" applyBorder="1" applyAlignment="1" applyProtection="1">
      <alignment horizontal="right"/>
      <protection hidden="1"/>
    </xf>
    <xf numFmtId="3" fontId="126" fillId="4" borderId="87" xfId="0" applyNumberFormat="1" applyFont="1" applyFill="1" applyBorder="1" applyAlignment="1" applyProtection="1">
      <alignment horizontal="right"/>
      <protection hidden="1"/>
    </xf>
    <xf numFmtId="3" fontId="126" fillId="4" borderId="89" xfId="0" applyNumberFormat="1" applyFont="1" applyFill="1" applyBorder="1" applyAlignment="1" applyProtection="1">
      <alignment horizontal="right"/>
      <protection hidden="1"/>
    </xf>
    <xf numFmtId="3" fontId="126" fillId="4" borderId="86" xfId="0" applyNumberFormat="1" applyFont="1" applyFill="1" applyBorder="1" applyAlignment="1" applyProtection="1">
      <alignment horizontal="right"/>
      <protection hidden="1"/>
    </xf>
    <xf numFmtId="3" fontId="126" fillId="4" borderId="88" xfId="0" applyNumberFormat="1" applyFont="1" applyFill="1" applyBorder="1" applyProtection="1">
      <protection hidden="1"/>
    </xf>
    <xf numFmtId="3" fontId="126" fillId="4" borderId="122" xfId="0" applyNumberFormat="1" applyFont="1" applyFill="1" applyBorder="1" applyProtection="1">
      <protection hidden="1"/>
    </xf>
    <xf numFmtId="3" fontId="126" fillId="4" borderId="90" xfId="0" applyNumberFormat="1" applyFont="1" applyFill="1" applyBorder="1" applyProtection="1">
      <protection hidden="1"/>
    </xf>
    <xf numFmtId="3" fontId="126" fillId="2" borderId="84" xfId="0" applyNumberFormat="1" applyFont="1" applyFill="1" applyBorder="1" applyAlignment="1" applyProtection="1">
      <alignment horizontal="right"/>
      <protection hidden="1"/>
    </xf>
    <xf numFmtId="3" fontId="30" fillId="2" borderId="137" xfId="0" applyNumberFormat="1" applyFont="1" applyFill="1" applyBorder="1" applyProtection="1">
      <protection hidden="1"/>
    </xf>
    <xf numFmtId="3" fontId="126" fillId="8" borderId="64" xfId="0" applyNumberFormat="1" applyFont="1" applyFill="1" applyBorder="1" applyAlignment="1" applyProtection="1">
      <alignment horizontal="left"/>
      <protection hidden="1"/>
    </xf>
    <xf numFmtId="3" fontId="126" fillId="8" borderId="137" xfId="0" applyNumberFormat="1" applyFont="1" applyFill="1" applyBorder="1" applyAlignment="1" applyProtection="1">
      <alignment horizontal="left"/>
      <protection hidden="1"/>
    </xf>
    <xf numFmtId="3" fontId="126" fillId="8" borderId="178" xfId="0" applyNumberFormat="1" applyFont="1" applyFill="1" applyBorder="1" applyAlignment="1" applyProtection="1">
      <alignment horizontal="center" vertical="center" textRotation="90" wrapText="1"/>
      <protection hidden="1"/>
    </xf>
    <xf numFmtId="3" fontId="126" fillId="8" borderId="80" xfId="0" applyNumberFormat="1" applyFont="1" applyFill="1" applyBorder="1" applyAlignment="1" applyProtection="1">
      <alignment horizontal="center" vertical="center" textRotation="90" wrapText="1"/>
      <protection hidden="1"/>
    </xf>
    <xf numFmtId="3" fontId="126" fillId="8" borderId="91" xfId="0" applyNumberFormat="1" applyFont="1" applyFill="1" applyBorder="1" applyAlignment="1" applyProtection="1">
      <alignment horizontal="left"/>
      <protection hidden="1"/>
    </xf>
    <xf numFmtId="3" fontId="126" fillId="8" borderId="137" xfId="0" applyNumberFormat="1" applyFont="1" applyFill="1" applyBorder="1" applyProtection="1">
      <protection hidden="1"/>
    </xf>
    <xf numFmtId="3" fontId="126" fillId="2" borderId="65" xfId="0" applyNumberFormat="1" applyFont="1" applyFill="1" applyBorder="1" applyAlignment="1" applyProtection="1">
      <alignment horizontal="right"/>
      <protection hidden="1"/>
    </xf>
    <xf numFmtId="3" fontId="30" fillId="0" borderId="137" xfId="0" applyNumberFormat="1" applyFont="1" applyBorder="1" applyAlignment="1" applyProtection="1">
      <alignment horizontal="right"/>
      <protection hidden="1"/>
    </xf>
    <xf numFmtId="3" fontId="126" fillId="0" borderId="76" xfId="0" applyNumberFormat="1" applyFont="1" applyBorder="1" applyAlignment="1" applyProtection="1">
      <alignment horizontal="right"/>
      <protection hidden="1"/>
    </xf>
    <xf numFmtId="3" fontId="126" fillId="0" borderId="63" xfId="0" applyNumberFormat="1" applyFont="1" applyBorder="1" applyAlignment="1" applyProtection="1">
      <alignment horizontal="right"/>
      <protection hidden="1"/>
    </xf>
    <xf numFmtId="3" fontId="126" fillId="0" borderId="64" xfId="0" applyNumberFormat="1" applyFont="1" applyBorder="1" applyAlignment="1" applyProtection="1">
      <alignment horizontal="right"/>
      <protection hidden="1"/>
    </xf>
    <xf numFmtId="3" fontId="126" fillId="8" borderId="123" xfId="0" applyNumberFormat="1" applyFont="1" applyFill="1" applyBorder="1" applyAlignment="1" applyProtection="1">
      <alignment horizontal="right"/>
      <protection hidden="1"/>
    </xf>
    <xf numFmtId="3" fontId="126" fillId="8" borderId="102" xfId="0" applyNumberFormat="1" applyFont="1" applyFill="1" applyBorder="1" applyAlignment="1" applyProtection="1">
      <alignment horizontal="left"/>
      <protection hidden="1"/>
    </xf>
    <xf numFmtId="3" fontId="30" fillId="8" borderId="163" xfId="0" applyNumberFormat="1" applyFont="1" applyFill="1" applyBorder="1" applyProtection="1">
      <protection hidden="1"/>
    </xf>
    <xf numFmtId="3" fontId="126" fillId="8" borderId="104" xfId="0" applyNumberFormat="1" applyFont="1" applyFill="1" applyBorder="1" applyAlignment="1" applyProtection="1">
      <alignment horizontal="right"/>
      <protection hidden="1"/>
    </xf>
    <xf numFmtId="3" fontId="126" fillId="8" borderId="103" xfId="0" applyNumberFormat="1" applyFont="1" applyFill="1" applyBorder="1" applyAlignment="1" applyProtection="1">
      <alignment horizontal="right"/>
      <protection hidden="1"/>
    </xf>
    <xf numFmtId="3" fontId="126" fillId="8" borderId="105" xfId="0" applyNumberFormat="1" applyFont="1" applyFill="1" applyBorder="1" applyAlignment="1" applyProtection="1">
      <alignment horizontal="right"/>
      <protection hidden="1"/>
    </xf>
    <xf numFmtId="3" fontId="126" fillId="8" borderId="104" xfId="0" applyNumberFormat="1" applyFont="1" applyFill="1" applyBorder="1" applyProtection="1">
      <protection hidden="1"/>
    </xf>
    <xf numFmtId="3" fontId="126" fillId="8" borderId="123" xfId="0" applyNumberFormat="1" applyFont="1" applyFill="1" applyBorder="1" applyProtection="1">
      <protection hidden="1"/>
    </xf>
    <xf numFmtId="3" fontId="126" fillId="8" borderId="101" xfId="0" applyNumberFormat="1" applyFont="1" applyFill="1" applyBorder="1" applyProtection="1">
      <protection hidden="1"/>
    </xf>
    <xf numFmtId="3" fontId="126" fillId="8" borderId="129" xfId="0" applyNumberFormat="1" applyFont="1" applyFill="1" applyBorder="1" applyProtection="1">
      <protection hidden="1"/>
    </xf>
    <xf numFmtId="3" fontId="126" fillId="2" borderId="63" xfId="0" applyNumberFormat="1" applyFont="1" applyFill="1" applyBorder="1" applyAlignment="1" applyProtection="1">
      <alignment horizontal="right"/>
      <protection hidden="1"/>
    </xf>
    <xf numFmtId="3" fontId="126" fillId="2" borderId="64" xfId="0" applyNumberFormat="1" applyFont="1" applyFill="1" applyBorder="1" applyAlignment="1" applyProtection="1">
      <alignment horizontal="right"/>
      <protection hidden="1"/>
    </xf>
    <xf numFmtId="3" fontId="30" fillId="2" borderId="157" xfId="0" applyNumberFormat="1" applyFont="1" applyFill="1" applyBorder="1" applyAlignment="1" applyProtection="1">
      <alignment horizontal="right"/>
      <protection hidden="1"/>
    </xf>
    <xf numFmtId="3" fontId="126" fillId="2" borderId="82" xfId="0" applyNumberFormat="1" applyFont="1" applyFill="1" applyBorder="1" applyAlignment="1" applyProtection="1">
      <alignment horizontal="right"/>
      <protection hidden="1"/>
    </xf>
    <xf numFmtId="3" fontId="126" fillId="2" borderId="81" xfId="0" applyNumberFormat="1" applyFont="1" applyFill="1" applyBorder="1" applyAlignment="1" applyProtection="1">
      <alignment horizontal="right"/>
      <protection hidden="1"/>
    </xf>
    <xf numFmtId="3" fontId="126" fillId="2" borderId="83" xfId="0" applyNumberFormat="1" applyFont="1" applyFill="1" applyBorder="1" applyAlignment="1" applyProtection="1">
      <alignment horizontal="right"/>
      <protection hidden="1"/>
    </xf>
    <xf numFmtId="3" fontId="126" fillId="2" borderId="85" xfId="0" applyNumberFormat="1" applyFont="1" applyFill="1" applyBorder="1" applyAlignment="1" applyProtection="1">
      <alignment horizontal="right"/>
      <protection hidden="1"/>
    </xf>
    <xf numFmtId="3" fontId="126" fillId="2" borderId="60" xfId="0" applyNumberFormat="1" applyFont="1" applyFill="1" applyBorder="1" applyAlignment="1" applyProtection="1">
      <alignment horizontal="right"/>
      <protection hidden="1"/>
    </xf>
    <xf numFmtId="3" fontId="126" fillId="2" borderId="80" xfId="0" applyNumberFormat="1" applyFont="1" applyFill="1" applyBorder="1" applyAlignment="1" applyProtection="1">
      <alignment horizontal="right"/>
      <protection hidden="1"/>
    </xf>
    <xf numFmtId="3" fontId="126" fillId="2" borderId="80" xfId="0" applyNumberFormat="1" applyFont="1" applyFill="1" applyBorder="1" applyProtection="1">
      <protection hidden="1"/>
    </xf>
    <xf numFmtId="3" fontId="126" fillId="2" borderId="60" xfId="0" applyNumberFormat="1" applyFont="1" applyFill="1" applyBorder="1" applyProtection="1">
      <protection hidden="1"/>
    </xf>
    <xf numFmtId="3" fontId="30" fillId="8" borderId="160" xfId="0" applyNumberFormat="1" applyFont="1" applyFill="1" applyBorder="1" applyProtection="1">
      <protection hidden="1"/>
    </xf>
    <xf numFmtId="3" fontId="126" fillId="8" borderId="93" xfId="0" applyNumberFormat="1" applyFont="1" applyFill="1" applyBorder="1" applyAlignment="1" applyProtection="1">
      <alignment horizontal="right"/>
      <protection hidden="1"/>
    </xf>
    <xf numFmtId="3" fontId="126" fillId="8" borderId="92" xfId="0" applyNumberFormat="1" applyFont="1" applyFill="1" applyBorder="1" applyAlignment="1" applyProtection="1">
      <alignment horizontal="right"/>
      <protection hidden="1"/>
    </xf>
    <xf numFmtId="3" fontId="126" fillId="8" borderId="98" xfId="0" applyNumberFormat="1" applyFont="1" applyFill="1" applyBorder="1" applyAlignment="1" applyProtection="1">
      <alignment horizontal="right"/>
      <protection hidden="1"/>
    </xf>
    <xf numFmtId="3" fontId="126" fillId="0" borderId="94" xfId="0" applyNumberFormat="1" applyFont="1" applyBorder="1" applyAlignment="1" applyProtection="1">
      <alignment horizontal="left"/>
      <protection hidden="1"/>
    </xf>
    <xf numFmtId="3" fontId="126" fillId="0" borderId="93" xfId="0" applyNumberFormat="1" applyFont="1" applyBorder="1" applyAlignment="1" applyProtection="1">
      <alignment horizontal="right"/>
      <protection hidden="1"/>
    </xf>
    <xf numFmtId="3" fontId="126" fillId="0" borderId="91" xfId="0" applyNumberFormat="1" applyFont="1" applyBorder="1" applyAlignment="1" applyProtection="1">
      <alignment horizontal="right"/>
      <protection hidden="1"/>
    </xf>
    <xf numFmtId="3" fontId="126" fillId="8" borderId="82" xfId="0" applyNumberFormat="1" applyFont="1" applyFill="1" applyBorder="1" applyAlignment="1" applyProtection="1">
      <alignment horizontal="right"/>
      <protection hidden="1"/>
    </xf>
    <xf numFmtId="3" fontId="126" fillId="8" borderId="99" xfId="0" applyNumberFormat="1" applyFont="1" applyFill="1" applyBorder="1" applyAlignment="1" applyProtection="1">
      <alignment horizontal="right"/>
      <protection hidden="1"/>
    </xf>
    <xf numFmtId="3" fontId="126" fillId="8" borderId="81" xfId="0" applyNumberFormat="1" applyFont="1" applyFill="1" applyBorder="1" applyAlignment="1" applyProtection="1">
      <alignment horizontal="right"/>
      <protection hidden="1"/>
    </xf>
    <xf numFmtId="3" fontId="126" fillId="8" borderId="115" xfId="0" applyNumberFormat="1" applyFont="1" applyFill="1" applyBorder="1" applyAlignment="1" applyProtection="1">
      <alignment horizontal="right"/>
      <protection hidden="1"/>
    </xf>
    <xf numFmtId="3" fontId="30" fillId="8" borderId="156" xfId="0" applyNumberFormat="1" applyFont="1" applyFill="1" applyBorder="1" applyAlignment="1" applyProtection="1">
      <alignment horizontal="right"/>
      <protection hidden="1"/>
    </xf>
    <xf numFmtId="3" fontId="126" fillId="8" borderId="97" xfId="0" applyNumberFormat="1" applyFont="1" applyFill="1" applyBorder="1" applyAlignment="1" applyProtection="1">
      <alignment horizontal="right"/>
      <protection hidden="1"/>
    </xf>
    <xf numFmtId="3" fontId="126" fillId="8" borderId="34" xfId="0" applyNumberFormat="1" applyFont="1" applyFill="1" applyBorder="1" applyAlignment="1" applyProtection="1">
      <alignment horizontal="right"/>
      <protection hidden="1"/>
    </xf>
    <xf numFmtId="3" fontId="126" fillId="8" borderId="100" xfId="0" applyNumberFormat="1" applyFont="1" applyFill="1" applyBorder="1" applyAlignment="1" applyProtection="1">
      <alignment horizontal="right"/>
      <protection hidden="1"/>
    </xf>
    <xf numFmtId="3" fontId="126" fillId="8" borderId="73" xfId="0" applyNumberFormat="1" applyFont="1" applyFill="1" applyBorder="1" applyAlignment="1" applyProtection="1">
      <alignment horizontal="right"/>
      <protection hidden="1"/>
    </xf>
    <xf numFmtId="3" fontId="126" fillId="8" borderId="74" xfId="0" applyNumberFormat="1" applyFont="1" applyFill="1" applyBorder="1" applyAlignment="1" applyProtection="1">
      <alignment horizontal="right"/>
      <protection hidden="1"/>
    </xf>
    <xf numFmtId="3" fontId="126" fillId="8" borderId="127" xfId="0" applyNumberFormat="1" applyFont="1" applyFill="1" applyBorder="1" applyAlignment="1" applyProtection="1">
      <alignment horizontal="right"/>
      <protection hidden="1"/>
    </xf>
    <xf numFmtId="3" fontId="126" fillId="8" borderId="70" xfId="0" applyNumberFormat="1" applyFont="1" applyFill="1" applyBorder="1" applyAlignment="1" applyProtection="1">
      <alignment horizontal="right"/>
      <protection hidden="1"/>
    </xf>
    <xf numFmtId="3" fontId="126" fillId="8" borderId="70" xfId="0" applyNumberFormat="1" applyFont="1" applyFill="1" applyBorder="1" applyProtection="1">
      <protection hidden="1"/>
    </xf>
    <xf numFmtId="3" fontId="126" fillId="8" borderId="184" xfId="0" applyNumberFormat="1" applyFont="1" applyFill="1" applyBorder="1" applyAlignment="1" applyProtection="1">
      <alignment horizontal="center" vertical="center" wrapText="1"/>
      <protection hidden="1"/>
    </xf>
    <xf numFmtId="0" fontId="126" fillId="4" borderId="140" xfId="0" applyFont="1" applyFill="1" applyBorder="1" applyAlignment="1" applyProtection="1">
      <alignment horizontal="center"/>
      <protection hidden="1"/>
    </xf>
    <xf numFmtId="1" fontId="126" fillId="4" borderId="137" xfId="0" applyNumberFormat="1" applyFont="1" applyFill="1" applyBorder="1" applyAlignment="1" applyProtection="1">
      <alignment horizontal="right"/>
      <protection hidden="1"/>
    </xf>
    <xf numFmtId="0" fontId="126" fillId="4" borderId="23" xfId="0" applyFont="1" applyFill="1" applyBorder="1" applyAlignment="1" applyProtection="1">
      <alignment horizontal="right"/>
      <protection hidden="1"/>
    </xf>
    <xf numFmtId="0" fontId="126" fillId="4" borderId="136" xfId="0" applyFont="1" applyFill="1" applyBorder="1" applyAlignment="1" applyProtection="1">
      <alignment horizontal="right"/>
      <protection hidden="1"/>
    </xf>
    <xf numFmtId="0" fontId="126" fillId="4" borderId="22" xfId="0" applyFont="1" applyFill="1" applyBorder="1" applyAlignment="1" applyProtection="1">
      <alignment horizontal="right"/>
      <protection hidden="1"/>
    </xf>
    <xf numFmtId="1" fontId="126" fillId="4" borderId="136" xfId="0" applyNumberFormat="1" applyFont="1" applyFill="1" applyBorder="1" applyAlignment="1" applyProtection="1">
      <alignment horizontal="right"/>
      <protection hidden="1"/>
    </xf>
    <xf numFmtId="1" fontId="126" fillId="4" borderId="23" xfId="0" applyNumberFormat="1" applyFont="1" applyFill="1" applyBorder="1" applyAlignment="1" applyProtection="1">
      <alignment horizontal="right"/>
      <protection hidden="1"/>
    </xf>
    <xf numFmtId="1" fontId="126" fillId="4" borderId="22" xfId="0" applyNumberFormat="1" applyFont="1" applyFill="1" applyBorder="1" applyAlignment="1" applyProtection="1">
      <alignment horizontal="right"/>
      <protection hidden="1"/>
    </xf>
    <xf numFmtId="1" fontId="126" fillId="4" borderId="91" xfId="0" applyNumberFormat="1" applyFont="1" applyFill="1" applyBorder="1" applyAlignment="1" applyProtection="1">
      <alignment horizontal="right"/>
      <protection hidden="1"/>
    </xf>
    <xf numFmtId="1" fontId="126" fillId="4" borderId="84" xfId="0" applyNumberFormat="1" applyFont="1" applyFill="1" applyBorder="1" applyAlignment="1" applyProtection="1">
      <alignment horizontal="right"/>
      <protection hidden="1"/>
    </xf>
    <xf numFmtId="1" fontId="126" fillId="4" borderId="63" xfId="0" applyNumberFormat="1" applyFont="1" applyFill="1" applyBorder="1" applyAlignment="1" applyProtection="1">
      <alignment horizontal="right"/>
      <protection hidden="1"/>
    </xf>
    <xf numFmtId="1" fontId="126" fillId="83" borderId="63" xfId="0" applyNumberFormat="1" applyFont="1" applyFill="1" applyBorder="1" applyAlignment="1" applyProtection="1">
      <alignment horizontal="right"/>
      <protection hidden="1"/>
    </xf>
    <xf numFmtId="0" fontId="126" fillId="83" borderId="65" xfId="0" applyFont="1" applyFill="1" applyBorder="1" applyAlignment="1" applyProtection="1">
      <alignment horizontal="right"/>
      <protection hidden="1"/>
    </xf>
    <xf numFmtId="0" fontId="126" fillId="83" borderId="68" xfId="0" applyFont="1" applyFill="1" applyBorder="1" applyAlignment="1" applyProtection="1">
      <alignment horizontal="right"/>
      <protection hidden="1"/>
    </xf>
    <xf numFmtId="0" fontId="126" fillId="83" borderId="92" xfId="0" applyFont="1" applyFill="1" applyBorder="1" applyAlignment="1" applyProtection="1">
      <alignment horizontal="right"/>
      <protection hidden="1"/>
    </xf>
    <xf numFmtId="0" fontId="126" fillId="83" borderId="81" xfId="0" applyFont="1" applyFill="1" applyBorder="1" applyAlignment="1" applyProtection="1">
      <alignment horizontal="right"/>
      <protection hidden="1"/>
    </xf>
    <xf numFmtId="0" fontId="126" fillId="83" borderId="140" xfId="0" applyFont="1" applyFill="1" applyBorder="1" applyAlignment="1" applyProtection="1">
      <alignment horizontal="center"/>
      <protection hidden="1"/>
    </xf>
    <xf numFmtId="0" fontId="126" fillId="83" borderId="80" xfId="0" applyFont="1" applyFill="1" applyBorder="1" applyAlignment="1" applyProtection="1">
      <alignment horizontal="right"/>
      <protection hidden="1"/>
    </xf>
    <xf numFmtId="1" fontId="126" fillId="83" borderId="65" xfId="0" applyNumberFormat="1" applyFont="1" applyFill="1" applyBorder="1" applyAlignment="1" applyProtection="1">
      <alignment horizontal="right"/>
      <protection hidden="1"/>
    </xf>
    <xf numFmtId="1" fontId="126" fillId="83" borderId="137" xfId="0" applyNumberFormat="1" applyFont="1" applyFill="1" applyBorder="1" applyAlignment="1" applyProtection="1">
      <alignment horizontal="right"/>
      <protection hidden="1"/>
    </xf>
    <xf numFmtId="0" fontId="126" fillId="83" borderId="23" xfId="0" applyFont="1" applyFill="1" applyBorder="1" applyAlignment="1" applyProtection="1">
      <alignment horizontal="right"/>
      <protection hidden="1"/>
    </xf>
    <xf numFmtId="0" fontId="126" fillId="83" borderId="136" xfId="0" applyFont="1" applyFill="1" applyBorder="1" applyAlignment="1" applyProtection="1">
      <alignment horizontal="right"/>
      <protection hidden="1"/>
    </xf>
    <xf numFmtId="0" fontId="126" fillId="83" borderId="22" xfId="0" applyFont="1" applyFill="1" applyBorder="1" applyAlignment="1" applyProtection="1">
      <alignment horizontal="right"/>
      <protection hidden="1"/>
    </xf>
    <xf numFmtId="1" fontId="126" fillId="83" borderId="136" xfId="0" applyNumberFormat="1" applyFont="1" applyFill="1" applyBorder="1" applyAlignment="1" applyProtection="1">
      <alignment horizontal="right"/>
      <protection hidden="1"/>
    </xf>
    <xf numFmtId="1" fontId="126" fillId="83" borderId="23" xfId="0" applyNumberFormat="1" applyFont="1" applyFill="1" applyBorder="1" applyAlignment="1" applyProtection="1">
      <alignment horizontal="right"/>
      <protection hidden="1"/>
    </xf>
    <xf numFmtId="1" fontId="126" fillId="83" borderId="22" xfId="0" applyNumberFormat="1" applyFont="1" applyFill="1" applyBorder="1" applyAlignment="1" applyProtection="1">
      <alignment horizontal="right"/>
      <protection hidden="1"/>
    </xf>
    <xf numFmtId="1" fontId="126" fillId="83" borderId="91" xfId="0" applyNumberFormat="1" applyFont="1" applyFill="1" applyBorder="1" applyAlignment="1" applyProtection="1">
      <alignment horizontal="right"/>
      <protection hidden="1"/>
    </xf>
    <xf numFmtId="0" fontId="126" fillId="83" borderId="84" xfId="0" applyFont="1" applyFill="1" applyBorder="1" applyAlignment="1" applyProtection="1">
      <alignment horizontal="right"/>
      <protection hidden="1"/>
    </xf>
    <xf numFmtId="1" fontId="126" fillId="83" borderId="84" xfId="0" applyNumberFormat="1" applyFont="1" applyFill="1" applyBorder="1" applyAlignment="1" applyProtection="1">
      <alignment horizontal="right"/>
      <protection hidden="1"/>
    </xf>
    <xf numFmtId="0" fontId="126" fillId="83" borderId="147" xfId="0" applyFont="1" applyFill="1" applyBorder="1" applyAlignment="1" applyProtection="1">
      <alignment horizontal="right"/>
      <protection hidden="1"/>
    </xf>
    <xf numFmtId="0" fontId="126" fillId="83" borderId="140" xfId="0" applyFont="1" applyFill="1" applyBorder="1" applyAlignment="1" applyProtection="1">
      <alignment horizontal="right"/>
      <protection hidden="1"/>
    </xf>
    <xf numFmtId="0" fontId="126" fillId="83" borderId="65" xfId="0" applyFont="1" applyFill="1" applyBorder="1" applyProtection="1">
      <protection hidden="1"/>
    </xf>
    <xf numFmtId="0" fontId="126" fillId="83" borderId="80" xfId="0" applyFont="1" applyFill="1" applyBorder="1" applyProtection="1">
      <protection hidden="1"/>
    </xf>
    <xf numFmtId="0" fontId="0" fillId="57" borderId="32" xfId="0" applyFill="1" applyBorder="1"/>
    <xf numFmtId="0" fontId="36" fillId="2" borderId="0" xfId="0" applyFont="1" applyFill="1" applyBorder="1" applyProtection="1">
      <protection hidden="1"/>
    </xf>
    <xf numFmtId="0" fontId="74" fillId="0" borderId="47" xfId="0" applyFont="1" applyBorder="1" applyAlignment="1">
      <alignment horizontal="center" vertical="center" wrapText="1"/>
    </xf>
    <xf numFmtId="3" fontId="1" fillId="51" borderId="47" xfId="0" quotePrefix="1" applyNumberFormat="1" applyFont="1" applyFill="1" applyBorder="1" applyAlignment="1">
      <alignment horizontal="right" vertical="center"/>
    </xf>
    <xf numFmtId="3" fontId="54" fillId="51" borderId="47" xfId="0" applyNumberFormat="1" applyFont="1" applyFill="1" applyBorder="1" applyAlignment="1">
      <alignment horizontal="right" vertical="center"/>
    </xf>
    <xf numFmtId="3" fontId="54" fillId="0" borderId="47" xfId="0" applyNumberFormat="1" applyFont="1" applyBorder="1"/>
    <xf numFmtId="3" fontId="54" fillId="0" borderId="205" xfId="0" applyNumberFormat="1" applyFont="1" applyBorder="1"/>
    <xf numFmtId="0" fontId="74" fillId="77" borderId="180" xfId="0" applyFont="1" applyFill="1" applyBorder="1" applyAlignment="1">
      <alignment horizontal="center" vertical="center" wrapText="1"/>
    </xf>
    <xf numFmtId="0" fontId="54" fillId="84" borderId="38" xfId="0" applyFont="1" applyFill="1" applyBorder="1"/>
    <xf numFmtId="0" fontId="0" fillId="84" borderId="39" xfId="0" applyFill="1" applyBorder="1"/>
    <xf numFmtId="0" fontId="54" fillId="84" borderId="40" xfId="0" applyFont="1" applyFill="1" applyBorder="1"/>
    <xf numFmtId="0" fontId="54" fillId="84" borderId="172" xfId="0" applyFont="1" applyFill="1" applyBorder="1"/>
    <xf numFmtId="0" fontId="54" fillId="84" borderId="181" xfId="0" applyFont="1" applyFill="1" applyBorder="1"/>
    <xf numFmtId="0" fontId="54" fillId="84" borderId="173" xfId="0" applyFont="1" applyFill="1" applyBorder="1"/>
    <xf numFmtId="0" fontId="74" fillId="77" borderId="206" xfId="0" applyFont="1" applyFill="1" applyBorder="1" applyAlignment="1">
      <alignment horizontal="center" vertical="center" wrapText="1"/>
    </xf>
    <xf numFmtId="0" fontId="74" fillId="77" borderId="171" xfId="0" applyFont="1" applyFill="1" applyBorder="1" applyAlignment="1">
      <alignment horizontal="center" vertical="center" wrapText="1"/>
    </xf>
    <xf numFmtId="0" fontId="1" fillId="68" borderId="38" xfId="0" quotePrefix="1" applyFont="1" applyFill="1" applyBorder="1" applyAlignment="1">
      <alignment horizontal="right"/>
    </xf>
    <xf numFmtId="0" fontId="0" fillId="68" borderId="39" xfId="0" applyFill="1" applyBorder="1" applyAlignment="1">
      <alignment horizontal="right"/>
    </xf>
    <xf numFmtId="0" fontId="54" fillId="68" borderId="40" xfId="0" applyFont="1" applyFill="1" applyBorder="1" applyAlignment="1">
      <alignment horizontal="right"/>
    </xf>
    <xf numFmtId="3" fontId="54" fillId="68" borderId="40" xfId="0" applyNumberFormat="1" applyFont="1" applyFill="1" applyBorder="1"/>
    <xf numFmtId="3" fontId="0" fillId="68" borderId="39" xfId="0" applyNumberFormat="1" applyFill="1" applyBorder="1"/>
    <xf numFmtId="3" fontId="54" fillId="68" borderId="38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0" fontId="126" fillId="6" borderId="76" xfId="0" applyFont="1" applyFill="1" applyBorder="1" applyAlignment="1" applyProtection="1">
      <alignment horizontal="right"/>
      <protection hidden="1"/>
    </xf>
    <xf numFmtId="0" fontId="126" fillId="0" borderId="50" xfId="0" applyFont="1" applyBorder="1" applyProtection="1">
      <protection hidden="1"/>
    </xf>
    <xf numFmtId="0" fontId="126" fillId="6" borderId="154" xfId="0" applyFont="1" applyFill="1" applyBorder="1" applyProtection="1">
      <protection hidden="1"/>
    </xf>
    <xf numFmtId="0" fontId="126" fillId="2" borderId="150" xfId="0" applyFont="1" applyFill="1" applyBorder="1" applyProtection="1">
      <protection hidden="1"/>
    </xf>
    <xf numFmtId="0" fontId="126" fillId="5" borderId="150" xfId="0" applyFont="1" applyFill="1" applyBorder="1" applyProtection="1">
      <protection hidden="1"/>
    </xf>
    <xf numFmtId="0" fontId="126" fillId="6" borderId="150" xfId="0" applyFont="1" applyFill="1" applyBorder="1" applyProtection="1">
      <protection hidden="1"/>
    </xf>
    <xf numFmtId="0" fontId="126" fillId="4" borderId="150" xfId="0" applyFont="1" applyFill="1" applyBorder="1" applyProtection="1">
      <protection hidden="1"/>
    </xf>
    <xf numFmtId="0" fontId="126" fillId="4" borderId="150" xfId="0" applyFont="1" applyFill="1" applyBorder="1" applyAlignment="1" applyProtection="1">
      <alignment wrapText="1"/>
      <protection hidden="1"/>
    </xf>
    <xf numFmtId="0" fontId="126" fillId="4" borderId="176" xfId="0" applyFont="1" applyFill="1" applyBorder="1" applyAlignment="1" applyProtection="1">
      <alignment wrapText="1"/>
      <protection hidden="1"/>
    </xf>
    <xf numFmtId="0" fontId="126" fillId="83" borderId="76" xfId="0" applyFont="1" applyFill="1" applyBorder="1" applyAlignment="1" applyProtection="1">
      <alignment horizontal="right"/>
      <protection hidden="1"/>
    </xf>
    <xf numFmtId="0" fontId="126" fillId="83" borderId="150" xfId="0" applyFont="1" applyFill="1" applyBorder="1" applyProtection="1">
      <protection hidden="1"/>
    </xf>
    <xf numFmtId="0" fontId="126" fillId="6" borderId="75" xfId="0" applyFont="1" applyFill="1" applyBorder="1" applyAlignment="1" applyProtection="1">
      <alignment horizontal="right"/>
      <protection hidden="1"/>
    </xf>
    <xf numFmtId="166" fontId="126" fillId="2" borderId="76" xfId="0" applyNumberFormat="1" applyFont="1" applyFill="1" applyBorder="1" applyAlignment="1" applyProtection="1">
      <alignment horizontal="right"/>
      <protection hidden="1"/>
    </xf>
    <xf numFmtId="0" fontId="126" fillId="6" borderId="93" xfId="0" applyFont="1" applyFill="1" applyBorder="1" applyAlignment="1" applyProtection="1">
      <alignment horizontal="right"/>
      <protection hidden="1"/>
    </xf>
    <xf numFmtId="0" fontId="126" fillId="0" borderId="179" xfId="0" applyFont="1" applyBorder="1" applyAlignment="1" applyProtection="1">
      <alignment vertical="center"/>
      <protection hidden="1"/>
    </xf>
    <xf numFmtId="1" fontId="126" fillId="6" borderId="154" xfId="0" applyNumberFormat="1" applyFont="1" applyFill="1" applyBorder="1" applyProtection="1">
      <protection hidden="1"/>
    </xf>
    <xf numFmtId="166" fontId="126" fillId="2" borderId="150" xfId="0" applyNumberFormat="1" applyFont="1" applyFill="1" applyBorder="1" applyProtection="1">
      <protection hidden="1"/>
    </xf>
    <xf numFmtId="166" fontId="126" fillId="5" borderId="150" xfId="0" applyNumberFormat="1" applyFont="1" applyFill="1" applyBorder="1" applyAlignment="1" applyProtection="1">
      <alignment horizontal="left"/>
      <protection hidden="1"/>
    </xf>
    <xf numFmtId="1" fontId="126" fillId="6" borderId="150" xfId="0" applyNumberFormat="1" applyFont="1" applyFill="1" applyBorder="1" applyProtection="1">
      <protection hidden="1"/>
    </xf>
    <xf numFmtId="1" fontId="126" fillId="6" borderId="150" xfId="0" applyNumberFormat="1" applyFont="1" applyFill="1" applyBorder="1" applyAlignment="1" applyProtection="1">
      <alignment horizontal="right"/>
      <protection hidden="1"/>
    </xf>
    <xf numFmtId="1" fontId="126" fillId="83" borderId="150" xfId="0" applyNumberFormat="1" applyFont="1" applyFill="1" applyBorder="1" applyAlignment="1" applyProtection="1">
      <alignment horizontal="right"/>
      <protection hidden="1"/>
    </xf>
    <xf numFmtId="1" fontId="126" fillId="4" borderId="150" xfId="0" applyNumberFormat="1" applyFont="1" applyFill="1" applyBorder="1" applyProtection="1">
      <protection hidden="1"/>
    </xf>
    <xf numFmtId="1" fontId="126" fillId="4" borderId="176" xfId="0" applyNumberFormat="1" applyFont="1" applyFill="1" applyBorder="1" applyProtection="1">
      <protection hidden="1"/>
    </xf>
    <xf numFmtId="166" fontId="126" fillId="2" borderId="93" xfId="0" applyNumberFormat="1" applyFont="1" applyFill="1" applyBorder="1" applyAlignment="1" applyProtection="1">
      <alignment horizontal="right"/>
      <protection hidden="1"/>
    </xf>
    <xf numFmtId="0" fontId="126" fillId="6" borderId="82" xfId="0" applyFont="1" applyFill="1" applyBorder="1" applyAlignment="1" applyProtection="1">
      <alignment horizontal="right"/>
      <protection hidden="1"/>
    </xf>
    <xf numFmtId="0" fontId="126" fillId="6" borderId="142" xfId="0" applyFont="1" applyFill="1" applyBorder="1" applyAlignment="1" applyProtection="1">
      <alignment horizontal="right"/>
      <protection hidden="1"/>
    </xf>
    <xf numFmtId="0" fontId="126" fillId="0" borderId="50" xfId="0" applyFont="1" applyBorder="1" applyAlignment="1" applyProtection="1">
      <alignment horizontal="left"/>
      <protection hidden="1"/>
    </xf>
    <xf numFmtId="0" fontId="126" fillId="0" borderId="0" xfId="0" applyFont="1" applyBorder="1" applyProtection="1">
      <protection hidden="1"/>
    </xf>
    <xf numFmtId="164" fontId="126" fillId="4" borderId="82" xfId="241" applyFont="1" applyFill="1" applyBorder="1" applyAlignment="1" applyProtection="1">
      <alignment horizontal="right"/>
      <protection hidden="1"/>
    </xf>
    <xf numFmtId="0" fontId="126" fillId="58" borderId="82" xfId="0" applyFont="1" applyFill="1" applyBorder="1" applyAlignment="1" applyProtection="1">
      <alignment horizontal="right"/>
      <protection hidden="1"/>
    </xf>
    <xf numFmtId="0" fontId="126" fillId="58" borderId="142" xfId="0" applyFont="1" applyFill="1" applyBorder="1" applyAlignment="1" applyProtection="1">
      <alignment horizontal="right"/>
      <protection hidden="1"/>
    </xf>
    <xf numFmtId="0" fontId="126" fillId="58" borderId="104" xfId="0" applyFont="1" applyFill="1" applyBorder="1" applyAlignment="1" applyProtection="1">
      <alignment horizontal="right"/>
      <protection hidden="1"/>
    </xf>
    <xf numFmtId="0" fontId="126" fillId="59" borderId="82" xfId="0" applyFont="1" applyFill="1" applyBorder="1" applyAlignment="1" applyProtection="1">
      <alignment horizontal="right"/>
      <protection hidden="1"/>
    </xf>
    <xf numFmtId="0" fontId="126" fillId="59" borderId="76" xfId="0" applyFont="1" applyFill="1" applyBorder="1" applyAlignment="1" applyProtection="1">
      <alignment horizontal="right"/>
      <protection hidden="1"/>
    </xf>
    <xf numFmtId="0" fontId="126" fillId="58" borderId="150" xfId="0" applyFont="1" applyFill="1" applyBorder="1" applyProtection="1">
      <protection hidden="1"/>
    </xf>
    <xf numFmtId="0" fontId="126" fillId="59" borderId="150" xfId="0" applyFont="1" applyFill="1" applyBorder="1" applyProtection="1">
      <protection hidden="1"/>
    </xf>
    <xf numFmtId="0" fontId="126" fillId="59" borderId="150" xfId="0" applyFont="1" applyFill="1" applyBorder="1" applyAlignment="1" applyProtection="1">
      <alignment wrapText="1"/>
      <protection hidden="1"/>
    </xf>
    <xf numFmtId="0" fontId="126" fillId="59" borderId="176" xfId="0" applyFont="1" applyFill="1" applyBorder="1" applyAlignment="1" applyProtection="1">
      <alignment wrapText="1"/>
      <protection hidden="1"/>
    </xf>
    <xf numFmtId="0" fontId="126" fillId="6" borderId="82" xfId="0" applyFont="1" applyFill="1" applyBorder="1" applyProtection="1">
      <protection hidden="1"/>
    </xf>
    <xf numFmtId="0" fontId="126" fillId="4" borderId="77" xfId="0" applyFont="1" applyFill="1" applyBorder="1" applyAlignment="1" applyProtection="1">
      <alignment horizontal="right"/>
      <protection hidden="1"/>
    </xf>
    <xf numFmtId="1" fontId="1" fillId="54" borderId="35" xfId="0" applyNumberFormat="1" applyFont="1" applyFill="1" applyBorder="1"/>
    <xf numFmtId="0" fontId="0" fillId="54" borderId="32" xfId="0" applyFill="1" applyBorder="1"/>
    <xf numFmtId="0" fontId="0" fillId="54" borderId="204" xfId="0" applyFill="1" applyBorder="1"/>
    <xf numFmtId="0" fontId="0" fillId="55" borderId="204" xfId="0" applyFill="1" applyBorder="1"/>
    <xf numFmtId="0" fontId="0" fillId="56" borderId="204" xfId="0" applyFill="1" applyBorder="1"/>
    <xf numFmtId="0" fontId="0" fillId="57" borderId="204" xfId="0" applyFill="1" applyBorder="1"/>
    <xf numFmtId="0" fontId="0" fillId="57" borderId="5" xfId="0" applyFill="1" applyBorder="1"/>
    <xf numFmtId="1" fontId="36" fillId="77" borderId="32" xfId="0" applyNumberFormat="1" applyFont="1" applyFill="1" applyBorder="1" applyProtection="1">
      <protection hidden="1"/>
    </xf>
    <xf numFmtId="1" fontId="36" fillId="77" borderId="33" xfId="0" applyNumberFormat="1" applyFont="1" applyFill="1" applyBorder="1" applyProtection="1">
      <protection hidden="1"/>
    </xf>
    <xf numFmtId="166" fontId="30" fillId="0" borderId="106" xfId="279" applyNumberFormat="1" applyFont="1" applyFill="1" applyBorder="1" applyAlignment="1">
      <alignment horizontal="right"/>
    </xf>
    <xf numFmtId="0" fontId="126" fillId="4" borderId="178" xfId="0" applyFont="1" applyFill="1" applyBorder="1" applyAlignment="1" applyProtection="1">
      <alignment wrapText="1"/>
      <protection hidden="1"/>
    </xf>
    <xf numFmtId="3" fontId="72" fillId="8" borderId="184" xfId="0" applyNumberFormat="1" applyFont="1" applyFill="1" applyBorder="1" applyAlignment="1" applyProtection="1">
      <alignment horizontal="center" vertical="center" textRotation="90" wrapText="1"/>
      <protection hidden="1"/>
    </xf>
    <xf numFmtId="3" fontId="72" fillId="8" borderId="178" xfId="0" applyNumberFormat="1" applyFont="1" applyFill="1" applyBorder="1" applyAlignment="1" applyProtection="1">
      <alignment horizontal="center" vertical="center" textRotation="90" wrapText="1"/>
      <protection hidden="1"/>
    </xf>
    <xf numFmtId="3" fontId="72" fillId="8" borderId="80" xfId="0" applyNumberFormat="1" applyFont="1" applyFill="1" applyBorder="1" applyAlignment="1" applyProtection="1">
      <alignment horizontal="center" vertical="center" textRotation="90" wrapText="1"/>
      <protection hidden="1"/>
    </xf>
    <xf numFmtId="0" fontId="30" fillId="64" borderId="34" xfId="0" applyFont="1" applyFill="1" applyBorder="1" applyAlignment="1">
      <alignment horizontal="center"/>
    </xf>
    <xf numFmtId="0" fontId="126" fillId="3" borderId="124" xfId="0" applyFont="1" applyFill="1" applyBorder="1" applyAlignment="1">
      <alignment horizontal="center" vertical="center"/>
    </xf>
    <xf numFmtId="0" fontId="126" fillId="3" borderId="74" xfId="0" applyFont="1" applyFill="1" applyBorder="1" applyAlignment="1">
      <alignment horizontal="center" vertical="center"/>
    </xf>
    <xf numFmtId="0" fontId="126" fillId="5" borderId="127" xfId="0" applyFont="1" applyFill="1" applyBorder="1" applyAlignment="1">
      <alignment horizontal="center"/>
    </xf>
    <xf numFmtId="0" fontId="126" fillId="5" borderId="34" xfId="0" applyFont="1" applyFill="1" applyBorder="1" applyAlignment="1">
      <alignment horizontal="center"/>
    </xf>
    <xf numFmtId="0" fontId="126" fillId="5" borderId="73" xfId="0" applyFont="1" applyFill="1" applyBorder="1" applyAlignment="1">
      <alignment horizontal="center"/>
    </xf>
    <xf numFmtId="0" fontId="126" fillId="3" borderId="71" xfId="0" applyFont="1" applyFill="1" applyBorder="1" applyAlignment="1">
      <alignment horizontal="center" vertical="center"/>
    </xf>
    <xf numFmtId="0" fontId="126" fillId="5" borderId="33" xfId="0" applyFont="1" applyFill="1" applyBorder="1" applyAlignment="1">
      <alignment horizontal="center" vertical="center"/>
    </xf>
    <xf numFmtId="0" fontId="126" fillId="5" borderId="4" xfId="0" applyFont="1" applyFill="1" applyBorder="1" applyAlignment="1">
      <alignment horizontal="center" vertical="center"/>
    </xf>
    <xf numFmtId="0" fontId="126" fillId="5" borderId="8" xfId="0" applyFont="1" applyFill="1" applyBorder="1" applyAlignment="1">
      <alignment horizontal="center" vertical="center"/>
    </xf>
    <xf numFmtId="0" fontId="126" fillId="3" borderId="9" xfId="0" applyFont="1" applyFill="1" applyBorder="1" applyAlignment="1">
      <alignment horizontal="center" vertical="center"/>
    </xf>
    <xf numFmtId="0" fontId="126" fillId="3" borderId="127" xfId="0" applyFont="1" applyFill="1" applyBorder="1" applyAlignment="1">
      <alignment horizontal="center" vertical="center"/>
    </xf>
    <xf numFmtId="0" fontId="126" fillId="5" borderId="33" xfId="0" applyFont="1" applyFill="1" applyBorder="1" applyAlignment="1">
      <alignment horizontal="center"/>
    </xf>
    <xf numFmtId="0" fontId="126" fillId="5" borderId="4" xfId="0" applyFont="1" applyFill="1" applyBorder="1" applyAlignment="1">
      <alignment horizontal="center"/>
    </xf>
    <xf numFmtId="0" fontId="126" fillId="5" borderId="8" xfId="0" applyFont="1" applyFill="1" applyBorder="1" applyAlignment="1">
      <alignment horizontal="center"/>
    </xf>
    <xf numFmtId="0" fontId="126" fillId="5" borderId="9" xfId="0" applyFont="1" applyFill="1" applyBorder="1" applyAlignment="1">
      <alignment horizontal="center"/>
    </xf>
    <xf numFmtId="0" fontId="126" fillId="5" borderId="50" xfId="0" applyFont="1" applyFill="1" applyBorder="1" applyAlignment="1">
      <alignment horizontal="center"/>
    </xf>
    <xf numFmtId="0" fontId="126" fillId="5" borderId="13" xfId="0" applyFont="1" applyFill="1" applyBorder="1" applyAlignment="1">
      <alignment horizontal="center"/>
    </xf>
    <xf numFmtId="0" fontId="17" fillId="0" borderId="34" xfId="287" applyFont="1" applyBorder="1" applyAlignment="1">
      <alignment horizontal="center" vertical="center" wrapText="1"/>
    </xf>
    <xf numFmtId="0" fontId="17" fillId="0" borderId="34" xfId="287" applyFont="1" applyBorder="1" applyAlignment="1">
      <alignment horizontal="center" vertical="center"/>
    </xf>
    <xf numFmtId="0" fontId="5" fillId="7" borderId="33" xfId="287" applyFont="1" applyFill="1" applyBorder="1" applyAlignment="1">
      <alignment horizontal="center"/>
    </xf>
    <xf numFmtId="0" fontId="5" fillId="7" borderId="4" xfId="287" applyFont="1" applyFill="1" applyBorder="1" applyAlignment="1">
      <alignment horizontal="center"/>
    </xf>
    <xf numFmtId="0" fontId="5" fillId="7" borderId="8" xfId="287" applyFont="1" applyFill="1" applyBorder="1" applyAlignment="1">
      <alignment horizontal="center"/>
    </xf>
    <xf numFmtId="0" fontId="42" fillId="7" borderId="185" xfId="287" applyFont="1" applyFill="1" applyBorder="1" applyAlignment="1">
      <alignment horizontal="center" vertical="center"/>
    </xf>
    <xf numFmtId="0" fontId="42" fillId="7" borderId="149" xfId="287" applyFont="1" applyFill="1" applyBorder="1" applyAlignment="1">
      <alignment horizontal="center" vertical="center"/>
    </xf>
    <xf numFmtId="0" fontId="42" fillId="7" borderId="186" xfId="287" applyFont="1" applyFill="1" applyBorder="1" applyAlignment="1">
      <alignment horizontal="center" vertical="center"/>
    </xf>
    <xf numFmtId="0" fontId="47" fillId="7" borderId="149" xfId="287" applyFont="1" applyFill="1" applyBorder="1" applyAlignment="1">
      <alignment horizontal="center" vertical="center"/>
    </xf>
    <xf numFmtId="0" fontId="47" fillId="7" borderId="186" xfId="287" applyFont="1" applyFill="1" applyBorder="1" applyAlignment="1">
      <alignment horizontal="center" vertical="center"/>
    </xf>
    <xf numFmtId="0" fontId="17" fillId="7" borderId="71" xfId="287" applyFont="1" applyFill="1" applyBorder="1" applyAlignment="1">
      <alignment horizontal="center" vertical="center" wrapText="1"/>
    </xf>
    <xf numFmtId="0" fontId="2" fillId="7" borderId="74" xfId="287" applyFont="1" applyFill="1" applyBorder="1" applyAlignment="1">
      <alignment horizontal="center" vertical="center" wrapText="1"/>
    </xf>
    <xf numFmtId="0" fontId="5" fillId="7" borderId="32" xfId="287" applyFont="1" applyFill="1" applyBorder="1" applyAlignment="1">
      <alignment horizontal="center"/>
    </xf>
  </cellXfs>
  <cellStyles count="326">
    <cellStyle name="20% - akcent 1 10" xfId="1" xr:uid="{00000000-0005-0000-0000-000000000000}"/>
    <cellStyle name="20% - akcent 1 11" xfId="2" xr:uid="{00000000-0005-0000-0000-000001000000}"/>
    <cellStyle name="20% - akcent 1 12" xfId="3" xr:uid="{00000000-0005-0000-0000-000002000000}"/>
    <cellStyle name="20% - akcent 1 13" xfId="4" xr:uid="{00000000-0005-0000-0000-000003000000}"/>
    <cellStyle name="20% - akcent 1 14" xfId="5" xr:uid="{00000000-0005-0000-0000-000004000000}"/>
    <cellStyle name="20% - akcent 1 2" xfId="6" xr:uid="{00000000-0005-0000-0000-000005000000}"/>
    <cellStyle name="20% — akcent 1 2" xfId="7" xr:uid="{00000000-0005-0000-0000-000006000000}"/>
    <cellStyle name="20% - akcent 1 3" xfId="8" xr:uid="{00000000-0005-0000-0000-000007000000}"/>
    <cellStyle name="20% — akcent 1 3" xfId="9" xr:uid="{00000000-0005-0000-0000-000008000000}"/>
    <cellStyle name="20% - akcent 1 4" xfId="10" xr:uid="{00000000-0005-0000-0000-000009000000}"/>
    <cellStyle name="20% — akcent 1 4" xfId="11" xr:uid="{00000000-0005-0000-0000-00000A000000}"/>
    <cellStyle name="20% - akcent 1 5" xfId="12" xr:uid="{00000000-0005-0000-0000-00000B000000}"/>
    <cellStyle name="20% — akcent 1 5" xfId="13" xr:uid="{00000000-0005-0000-0000-00000C000000}"/>
    <cellStyle name="20% - akcent 1 6" xfId="14" xr:uid="{00000000-0005-0000-0000-00000D000000}"/>
    <cellStyle name="20% - akcent 1 7" xfId="15" xr:uid="{00000000-0005-0000-0000-00000E000000}"/>
    <cellStyle name="20% - akcent 1 8" xfId="16" xr:uid="{00000000-0005-0000-0000-00000F000000}"/>
    <cellStyle name="20% - akcent 1 9" xfId="17" xr:uid="{00000000-0005-0000-0000-000010000000}"/>
    <cellStyle name="20% - akcent 2 10" xfId="18" xr:uid="{00000000-0005-0000-0000-000011000000}"/>
    <cellStyle name="20% - akcent 2 11" xfId="19" xr:uid="{00000000-0005-0000-0000-000012000000}"/>
    <cellStyle name="20% - akcent 2 12" xfId="20" xr:uid="{00000000-0005-0000-0000-000013000000}"/>
    <cellStyle name="20% - akcent 2 13" xfId="21" xr:uid="{00000000-0005-0000-0000-000014000000}"/>
    <cellStyle name="20% - akcent 2 14" xfId="22" xr:uid="{00000000-0005-0000-0000-000015000000}"/>
    <cellStyle name="20% - akcent 2 2" xfId="23" xr:uid="{00000000-0005-0000-0000-000016000000}"/>
    <cellStyle name="20% — akcent 2 2" xfId="24" xr:uid="{00000000-0005-0000-0000-000017000000}"/>
    <cellStyle name="20% - akcent 2 3" xfId="25" xr:uid="{00000000-0005-0000-0000-000018000000}"/>
    <cellStyle name="20% — akcent 2 3" xfId="26" xr:uid="{00000000-0005-0000-0000-000019000000}"/>
    <cellStyle name="20% - akcent 2 4" xfId="27" xr:uid="{00000000-0005-0000-0000-00001A000000}"/>
    <cellStyle name="20% — akcent 2 4" xfId="28" xr:uid="{00000000-0005-0000-0000-00001B000000}"/>
    <cellStyle name="20% - akcent 2 5" xfId="29" xr:uid="{00000000-0005-0000-0000-00001C000000}"/>
    <cellStyle name="20% — akcent 2 5" xfId="30" xr:uid="{00000000-0005-0000-0000-00001D000000}"/>
    <cellStyle name="20% - akcent 2 6" xfId="31" xr:uid="{00000000-0005-0000-0000-00001E000000}"/>
    <cellStyle name="20% - akcent 2 7" xfId="32" xr:uid="{00000000-0005-0000-0000-00001F000000}"/>
    <cellStyle name="20% - akcent 2 8" xfId="33" xr:uid="{00000000-0005-0000-0000-000020000000}"/>
    <cellStyle name="20% - akcent 2 9" xfId="34" xr:uid="{00000000-0005-0000-0000-000021000000}"/>
    <cellStyle name="20% - akcent 3 10" xfId="35" xr:uid="{00000000-0005-0000-0000-000022000000}"/>
    <cellStyle name="20% - akcent 3 11" xfId="36" xr:uid="{00000000-0005-0000-0000-000023000000}"/>
    <cellStyle name="20% - akcent 3 12" xfId="37" xr:uid="{00000000-0005-0000-0000-000024000000}"/>
    <cellStyle name="20% - akcent 3 13" xfId="38" xr:uid="{00000000-0005-0000-0000-000025000000}"/>
    <cellStyle name="20% - akcent 3 14" xfId="39" xr:uid="{00000000-0005-0000-0000-000026000000}"/>
    <cellStyle name="20% - akcent 3 2" xfId="40" xr:uid="{00000000-0005-0000-0000-000027000000}"/>
    <cellStyle name="20% — akcent 3 2" xfId="41" xr:uid="{00000000-0005-0000-0000-000028000000}"/>
    <cellStyle name="20% - akcent 3 3" xfId="42" xr:uid="{00000000-0005-0000-0000-000029000000}"/>
    <cellStyle name="20% — akcent 3 3" xfId="43" xr:uid="{00000000-0005-0000-0000-00002A000000}"/>
    <cellStyle name="20% - akcent 3 4" xfId="44" xr:uid="{00000000-0005-0000-0000-00002B000000}"/>
    <cellStyle name="20% — akcent 3 4" xfId="45" xr:uid="{00000000-0005-0000-0000-00002C000000}"/>
    <cellStyle name="20% - akcent 3 5" xfId="46" xr:uid="{00000000-0005-0000-0000-00002D000000}"/>
    <cellStyle name="20% — akcent 3 5" xfId="47" xr:uid="{00000000-0005-0000-0000-00002E000000}"/>
    <cellStyle name="20% - akcent 3 6" xfId="48" xr:uid="{00000000-0005-0000-0000-00002F000000}"/>
    <cellStyle name="20% - akcent 3 7" xfId="49" xr:uid="{00000000-0005-0000-0000-000030000000}"/>
    <cellStyle name="20% - akcent 3 8" xfId="50" xr:uid="{00000000-0005-0000-0000-000031000000}"/>
    <cellStyle name="20% - akcent 3 9" xfId="51" xr:uid="{00000000-0005-0000-0000-000032000000}"/>
    <cellStyle name="20% - akcent 4 10" xfId="52" xr:uid="{00000000-0005-0000-0000-000033000000}"/>
    <cellStyle name="20% - akcent 4 11" xfId="53" xr:uid="{00000000-0005-0000-0000-000034000000}"/>
    <cellStyle name="20% - akcent 4 12" xfId="54" xr:uid="{00000000-0005-0000-0000-000035000000}"/>
    <cellStyle name="20% - akcent 4 13" xfId="55" xr:uid="{00000000-0005-0000-0000-000036000000}"/>
    <cellStyle name="20% - akcent 4 14" xfId="56" xr:uid="{00000000-0005-0000-0000-000037000000}"/>
    <cellStyle name="20% - akcent 4 2" xfId="57" xr:uid="{00000000-0005-0000-0000-000038000000}"/>
    <cellStyle name="20% — akcent 4 2" xfId="58" xr:uid="{00000000-0005-0000-0000-000039000000}"/>
    <cellStyle name="20% - akcent 4 3" xfId="59" xr:uid="{00000000-0005-0000-0000-00003A000000}"/>
    <cellStyle name="20% — akcent 4 3" xfId="60" xr:uid="{00000000-0005-0000-0000-00003B000000}"/>
    <cellStyle name="20% - akcent 4 4" xfId="61" xr:uid="{00000000-0005-0000-0000-00003C000000}"/>
    <cellStyle name="20% — akcent 4 4" xfId="62" xr:uid="{00000000-0005-0000-0000-00003D000000}"/>
    <cellStyle name="20% - akcent 4 5" xfId="63" xr:uid="{00000000-0005-0000-0000-00003E000000}"/>
    <cellStyle name="20% — akcent 4 5" xfId="64" xr:uid="{00000000-0005-0000-0000-00003F000000}"/>
    <cellStyle name="20% - akcent 4 6" xfId="65" xr:uid="{00000000-0005-0000-0000-000040000000}"/>
    <cellStyle name="20% - akcent 4 7" xfId="66" xr:uid="{00000000-0005-0000-0000-000041000000}"/>
    <cellStyle name="20% - akcent 4 8" xfId="67" xr:uid="{00000000-0005-0000-0000-000042000000}"/>
    <cellStyle name="20% - akcent 4 9" xfId="68" xr:uid="{00000000-0005-0000-0000-000043000000}"/>
    <cellStyle name="20% - akcent 5 10" xfId="69" xr:uid="{00000000-0005-0000-0000-000044000000}"/>
    <cellStyle name="20% - akcent 5 11" xfId="70" xr:uid="{00000000-0005-0000-0000-000045000000}"/>
    <cellStyle name="20% - akcent 5 12" xfId="71" xr:uid="{00000000-0005-0000-0000-000046000000}"/>
    <cellStyle name="20% - akcent 5 13" xfId="72" xr:uid="{00000000-0005-0000-0000-000047000000}"/>
    <cellStyle name="20% - akcent 5 14" xfId="73" xr:uid="{00000000-0005-0000-0000-000048000000}"/>
    <cellStyle name="20% - akcent 5 2" xfId="74" xr:uid="{00000000-0005-0000-0000-000049000000}"/>
    <cellStyle name="20% — akcent 5 2" xfId="75" xr:uid="{00000000-0005-0000-0000-00004A000000}"/>
    <cellStyle name="20% - akcent 5 3" xfId="76" xr:uid="{00000000-0005-0000-0000-00004B000000}"/>
    <cellStyle name="20% — akcent 5 3" xfId="77" xr:uid="{00000000-0005-0000-0000-00004C000000}"/>
    <cellStyle name="20% - akcent 5 4" xfId="78" xr:uid="{00000000-0005-0000-0000-00004D000000}"/>
    <cellStyle name="20% - akcent 5 5" xfId="79" xr:uid="{00000000-0005-0000-0000-00004E000000}"/>
    <cellStyle name="20% - akcent 5 6" xfId="80" xr:uid="{00000000-0005-0000-0000-00004F000000}"/>
    <cellStyle name="20% - akcent 5 7" xfId="81" xr:uid="{00000000-0005-0000-0000-000050000000}"/>
    <cellStyle name="20% - akcent 5 8" xfId="82" xr:uid="{00000000-0005-0000-0000-000051000000}"/>
    <cellStyle name="20% - akcent 5 9" xfId="83" xr:uid="{00000000-0005-0000-0000-000052000000}"/>
    <cellStyle name="20% - akcent 6 10" xfId="84" xr:uid="{00000000-0005-0000-0000-000053000000}"/>
    <cellStyle name="20% - akcent 6 11" xfId="85" xr:uid="{00000000-0005-0000-0000-000054000000}"/>
    <cellStyle name="20% - akcent 6 12" xfId="86" xr:uid="{00000000-0005-0000-0000-000055000000}"/>
    <cellStyle name="20% - akcent 6 13" xfId="87" xr:uid="{00000000-0005-0000-0000-000056000000}"/>
    <cellStyle name="20% - akcent 6 14" xfId="88" xr:uid="{00000000-0005-0000-0000-000057000000}"/>
    <cellStyle name="20% - akcent 6 2" xfId="89" xr:uid="{00000000-0005-0000-0000-000058000000}"/>
    <cellStyle name="20% — akcent 6 2" xfId="90" xr:uid="{00000000-0005-0000-0000-000059000000}"/>
    <cellStyle name="20% - akcent 6 3" xfId="91" xr:uid="{00000000-0005-0000-0000-00005A000000}"/>
    <cellStyle name="20% — akcent 6 3" xfId="92" xr:uid="{00000000-0005-0000-0000-00005B000000}"/>
    <cellStyle name="20% - akcent 6 4" xfId="93" xr:uid="{00000000-0005-0000-0000-00005C000000}"/>
    <cellStyle name="20% - akcent 6 5" xfId="94" xr:uid="{00000000-0005-0000-0000-00005D000000}"/>
    <cellStyle name="20% - akcent 6 6" xfId="95" xr:uid="{00000000-0005-0000-0000-00005E000000}"/>
    <cellStyle name="20% - akcent 6 7" xfId="96" xr:uid="{00000000-0005-0000-0000-00005F000000}"/>
    <cellStyle name="20% - akcent 6 8" xfId="97" xr:uid="{00000000-0005-0000-0000-000060000000}"/>
    <cellStyle name="20% - akcent 6 9" xfId="98" xr:uid="{00000000-0005-0000-0000-000061000000}"/>
    <cellStyle name="40% - akcent 1 10" xfId="99" xr:uid="{00000000-0005-0000-0000-000062000000}"/>
    <cellStyle name="40% - akcent 1 11" xfId="100" xr:uid="{00000000-0005-0000-0000-000063000000}"/>
    <cellStyle name="40% - akcent 1 12" xfId="101" xr:uid="{00000000-0005-0000-0000-000064000000}"/>
    <cellStyle name="40% - akcent 1 13" xfId="102" xr:uid="{00000000-0005-0000-0000-000065000000}"/>
    <cellStyle name="40% - akcent 1 14" xfId="103" xr:uid="{00000000-0005-0000-0000-000066000000}"/>
    <cellStyle name="40% - akcent 1 2" xfId="104" xr:uid="{00000000-0005-0000-0000-000067000000}"/>
    <cellStyle name="40% — akcent 1 2" xfId="105" xr:uid="{00000000-0005-0000-0000-000068000000}"/>
    <cellStyle name="40% - akcent 1 3" xfId="106" xr:uid="{00000000-0005-0000-0000-000069000000}"/>
    <cellStyle name="40% — akcent 1 3" xfId="107" xr:uid="{00000000-0005-0000-0000-00006A000000}"/>
    <cellStyle name="40% - akcent 1 4" xfId="108" xr:uid="{00000000-0005-0000-0000-00006B000000}"/>
    <cellStyle name="40% - akcent 1 5" xfId="109" xr:uid="{00000000-0005-0000-0000-00006C000000}"/>
    <cellStyle name="40% - akcent 1 6" xfId="110" xr:uid="{00000000-0005-0000-0000-00006D000000}"/>
    <cellStyle name="40% - akcent 1 7" xfId="111" xr:uid="{00000000-0005-0000-0000-00006E000000}"/>
    <cellStyle name="40% - akcent 1 8" xfId="112" xr:uid="{00000000-0005-0000-0000-00006F000000}"/>
    <cellStyle name="40% - akcent 1 9" xfId="113" xr:uid="{00000000-0005-0000-0000-000070000000}"/>
    <cellStyle name="40% - akcent 2 10" xfId="114" xr:uid="{00000000-0005-0000-0000-000071000000}"/>
    <cellStyle name="40% - akcent 2 11" xfId="115" xr:uid="{00000000-0005-0000-0000-000072000000}"/>
    <cellStyle name="40% - akcent 2 12" xfId="116" xr:uid="{00000000-0005-0000-0000-000073000000}"/>
    <cellStyle name="40% - akcent 2 13" xfId="117" xr:uid="{00000000-0005-0000-0000-000074000000}"/>
    <cellStyle name="40% - akcent 2 14" xfId="118" xr:uid="{00000000-0005-0000-0000-000075000000}"/>
    <cellStyle name="40% - akcent 2 2" xfId="119" xr:uid="{00000000-0005-0000-0000-000076000000}"/>
    <cellStyle name="40% — akcent 2 2" xfId="120" xr:uid="{00000000-0005-0000-0000-000077000000}"/>
    <cellStyle name="40% - akcent 2 3" xfId="121" xr:uid="{00000000-0005-0000-0000-000078000000}"/>
    <cellStyle name="40% — akcent 2 3" xfId="122" xr:uid="{00000000-0005-0000-0000-000079000000}"/>
    <cellStyle name="40% - akcent 2 4" xfId="123" xr:uid="{00000000-0005-0000-0000-00007A000000}"/>
    <cellStyle name="40% - akcent 2 5" xfId="124" xr:uid="{00000000-0005-0000-0000-00007B000000}"/>
    <cellStyle name="40% - akcent 2 6" xfId="125" xr:uid="{00000000-0005-0000-0000-00007C000000}"/>
    <cellStyle name="40% - akcent 2 7" xfId="126" xr:uid="{00000000-0005-0000-0000-00007D000000}"/>
    <cellStyle name="40% - akcent 2 8" xfId="127" xr:uid="{00000000-0005-0000-0000-00007E000000}"/>
    <cellStyle name="40% - akcent 2 9" xfId="128" xr:uid="{00000000-0005-0000-0000-00007F000000}"/>
    <cellStyle name="40% - akcent 3 10" xfId="129" xr:uid="{00000000-0005-0000-0000-000080000000}"/>
    <cellStyle name="40% - akcent 3 11" xfId="130" xr:uid="{00000000-0005-0000-0000-000081000000}"/>
    <cellStyle name="40% - akcent 3 12" xfId="131" xr:uid="{00000000-0005-0000-0000-000082000000}"/>
    <cellStyle name="40% - akcent 3 13" xfId="132" xr:uid="{00000000-0005-0000-0000-000083000000}"/>
    <cellStyle name="40% - akcent 3 14" xfId="133" xr:uid="{00000000-0005-0000-0000-000084000000}"/>
    <cellStyle name="40% - akcent 3 2" xfId="134" xr:uid="{00000000-0005-0000-0000-000085000000}"/>
    <cellStyle name="40% — akcent 3 2" xfId="135" xr:uid="{00000000-0005-0000-0000-000086000000}"/>
    <cellStyle name="40% - akcent 3 3" xfId="136" xr:uid="{00000000-0005-0000-0000-000087000000}"/>
    <cellStyle name="40% — akcent 3 3" xfId="137" xr:uid="{00000000-0005-0000-0000-000088000000}"/>
    <cellStyle name="40% - akcent 3 4" xfId="138" xr:uid="{00000000-0005-0000-0000-000089000000}"/>
    <cellStyle name="40% — akcent 3 4" xfId="139" xr:uid="{00000000-0005-0000-0000-00008A000000}"/>
    <cellStyle name="40% - akcent 3 5" xfId="140" xr:uid="{00000000-0005-0000-0000-00008B000000}"/>
    <cellStyle name="40% — akcent 3 5" xfId="141" xr:uid="{00000000-0005-0000-0000-00008C000000}"/>
    <cellStyle name="40% - akcent 3 6" xfId="142" xr:uid="{00000000-0005-0000-0000-00008D000000}"/>
    <cellStyle name="40% - akcent 3 7" xfId="143" xr:uid="{00000000-0005-0000-0000-00008E000000}"/>
    <cellStyle name="40% - akcent 3 8" xfId="144" xr:uid="{00000000-0005-0000-0000-00008F000000}"/>
    <cellStyle name="40% - akcent 3 9" xfId="145" xr:uid="{00000000-0005-0000-0000-000090000000}"/>
    <cellStyle name="40% - akcent 4 10" xfId="146" xr:uid="{00000000-0005-0000-0000-000091000000}"/>
    <cellStyle name="40% - akcent 4 11" xfId="147" xr:uid="{00000000-0005-0000-0000-000092000000}"/>
    <cellStyle name="40% - akcent 4 12" xfId="148" xr:uid="{00000000-0005-0000-0000-000093000000}"/>
    <cellStyle name="40% - akcent 4 13" xfId="149" xr:uid="{00000000-0005-0000-0000-000094000000}"/>
    <cellStyle name="40% - akcent 4 14" xfId="150" xr:uid="{00000000-0005-0000-0000-000095000000}"/>
    <cellStyle name="40% - akcent 4 2" xfId="151" xr:uid="{00000000-0005-0000-0000-000096000000}"/>
    <cellStyle name="40% — akcent 4 2" xfId="152" xr:uid="{00000000-0005-0000-0000-000097000000}"/>
    <cellStyle name="40% - akcent 4 3" xfId="153" xr:uid="{00000000-0005-0000-0000-000098000000}"/>
    <cellStyle name="40% — akcent 4 3" xfId="154" xr:uid="{00000000-0005-0000-0000-000099000000}"/>
    <cellStyle name="40% - akcent 4 4" xfId="155" xr:uid="{00000000-0005-0000-0000-00009A000000}"/>
    <cellStyle name="40% - akcent 4 5" xfId="156" xr:uid="{00000000-0005-0000-0000-00009B000000}"/>
    <cellStyle name="40% - akcent 4 6" xfId="157" xr:uid="{00000000-0005-0000-0000-00009C000000}"/>
    <cellStyle name="40% - akcent 4 7" xfId="158" xr:uid="{00000000-0005-0000-0000-00009D000000}"/>
    <cellStyle name="40% - akcent 4 8" xfId="159" xr:uid="{00000000-0005-0000-0000-00009E000000}"/>
    <cellStyle name="40% - akcent 4 9" xfId="160" xr:uid="{00000000-0005-0000-0000-00009F000000}"/>
    <cellStyle name="40% - akcent 5 10" xfId="161" xr:uid="{00000000-0005-0000-0000-0000A0000000}"/>
    <cellStyle name="40% - akcent 5 11" xfId="162" xr:uid="{00000000-0005-0000-0000-0000A1000000}"/>
    <cellStyle name="40% - akcent 5 12" xfId="163" xr:uid="{00000000-0005-0000-0000-0000A2000000}"/>
    <cellStyle name="40% - akcent 5 13" xfId="164" xr:uid="{00000000-0005-0000-0000-0000A3000000}"/>
    <cellStyle name="40% - akcent 5 14" xfId="165" xr:uid="{00000000-0005-0000-0000-0000A4000000}"/>
    <cellStyle name="40% - akcent 5 2" xfId="166" xr:uid="{00000000-0005-0000-0000-0000A5000000}"/>
    <cellStyle name="40% — akcent 5 2" xfId="167" xr:uid="{00000000-0005-0000-0000-0000A6000000}"/>
    <cellStyle name="40% - akcent 5 3" xfId="168" xr:uid="{00000000-0005-0000-0000-0000A7000000}"/>
    <cellStyle name="40% — akcent 5 3" xfId="169" xr:uid="{00000000-0005-0000-0000-0000A8000000}"/>
    <cellStyle name="40% - akcent 5 4" xfId="170" xr:uid="{00000000-0005-0000-0000-0000A9000000}"/>
    <cellStyle name="40% - akcent 5 5" xfId="171" xr:uid="{00000000-0005-0000-0000-0000AA000000}"/>
    <cellStyle name="40% - akcent 5 6" xfId="172" xr:uid="{00000000-0005-0000-0000-0000AB000000}"/>
    <cellStyle name="40% - akcent 5 7" xfId="173" xr:uid="{00000000-0005-0000-0000-0000AC000000}"/>
    <cellStyle name="40% - akcent 5 8" xfId="174" xr:uid="{00000000-0005-0000-0000-0000AD000000}"/>
    <cellStyle name="40% - akcent 5 9" xfId="175" xr:uid="{00000000-0005-0000-0000-0000AE000000}"/>
    <cellStyle name="40% - akcent 6 10" xfId="176" xr:uid="{00000000-0005-0000-0000-0000AF000000}"/>
    <cellStyle name="40% - akcent 6 11" xfId="177" xr:uid="{00000000-0005-0000-0000-0000B0000000}"/>
    <cellStyle name="40% - akcent 6 12" xfId="178" xr:uid="{00000000-0005-0000-0000-0000B1000000}"/>
    <cellStyle name="40% - akcent 6 13" xfId="179" xr:uid="{00000000-0005-0000-0000-0000B2000000}"/>
    <cellStyle name="40% - akcent 6 14" xfId="180" xr:uid="{00000000-0005-0000-0000-0000B3000000}"/>
    <cellStyle name="40% - akcent 6 2" xfId="181" xr:uid="{00000000-0005-0000-0000-0000B4000000}"/>
    <cellStyle name="40% — akcent 6 2" xfId="182" xr:uid="{00000000-0005-0000-0000-0000B5000000}"/>
    <cellStyle name="40% - akcent 6 3" xfId="183" xr:uid="{00000000-0005-0000-0000-0000B6000000}"/>
    <cellStyle name="40% — akcent 6 3" xfId="184" xr:uid="{00000000-0005-0000-0000-0000B7000000}"/>
    <cellStyle name="40% - akcent 6 4" xfId="185" xr:uid="{00000000-0005-0000-0000-0000B8000000}"/>
    <cellStyle name="40% - akcent 6 5" xfId="186" xr:uid="{00000000-0005-0000-0000-0000B9000000}"/>
    <cellStyle name="40% - akcent 6 6" xfId="187" xr:uid="{00000000-0005-0000-0000-0000BA000000}"/>
    <cellStyle name="40% - akcent 6 7" xfId="188" xr:uid="{00000000-0005-0000-0000-0000BB000000}"/>
    <cellStyle name="40% - akcent 6 8" xfId="189" xr:uid="{00000000-0005-0000-0000-0000BC000000}"/>
    <cellStyle name="40% - akcent 6 9" xfId="190" xr:uid="{00000000-0005-0000-0000-0000BD000000}"/>
    <cellStyle name="60% - akcent 1 2" xfId="191" xr:uid="{00000000-0005-0000-0000-0000BE000000}"/>
    <cellStyle name="60% — akcent 1 2" xfId="192" xr:uid="{00000000-0005-0000-0000-0000BF000000}"/>
    <cellStyle name="60% — akcent 1 3" xfId="193" xr:uid="{00000000-0005-0000-0000-0000C0000000}"/>
    <cellStyle name="60% - akcent 2 2" xfId="194" xr:uid="{00000000-0005-0000-0000-0000C1000000}"/>
    <cellStyle name="60% — akcent 2 2" xfId="195" xr:uid="{00000000-0005-0000-0000-0000C2000000}"/>
    <cellStyle name="60% — akcent 2 3" xfId="196" xr:uid="{00000000-0005-0000-0000-0000C3000000}"/>
    <cellStyle name="60% - akcent 3 2" xfId="197" xr:uid="{00000000-0005-0000-0000-0000C4000000}"/>
    <cellStyle name="60% — akcent 3 2" xfId="198" xr:uid="{00000000-0005-0000-0000-0000C5000000}"/>
    <cellStyle name="60% — akcent 3 3" xfId="199" xr:uid="{00000000-0005-0000-0000-0000C6000000}"/>
    <cellStyle name="60% — akcent 3 4" xfId="200" xr:uid="{00000000-0005-0000-0000-0000C7000000}"/>
    <cellStyle name="60% — akcent 3 5" xfId="201" xr:uid="{00000000-0005-0000-0000-0000C8000000}"/>
    <cellStyle name="60% - akcent 4 2" xfId="202" xr:uid="{00000000-0005-0000-0000-0000C9000000}"/>
    <cellStyle name="60% — akcent 4 2" xfId="203" xr:uid="{00000000-0005-0000-0000-0000CA000000}"/>
    <cellStyle name="60% — akcent 4 3" xfId="204" xr:uid="{00000000-0005-0000-0000-0000CB000000}"/>
    <cellStyle name="60% — akcent 4 4" xfId="205" xr:uid="{00000000-0005-0000-0000-0000CC000000}"/>
    <cellStyle name="60% — akcent 4 5" xfId="206" xr:uid="{00000000-0005-0000-0000-0000CD000000}"/>
    <cellStyle name="60% - akcent 5 2" xfId="207" xr:uid="{00000000-0005-0000-0000-0000CE000000}"/>
    <cellStyle name="60% — akcent 5 2" xfId="208" xr:uid="{00000000-0005-0000-0000-0000CF000000}"/>
    <cellStyle name="60% — akcent 5 3" xfId="209" xr:uid="{00000000-0005-0000-0000-0000D0000000}"/>
    <cellStyle name="60% - akcent 6 2" xfId="210" xr:uid="{00000000-0005-0000-0000-0000D1000000}"/>
    <cellStyle name="60% — akcent 6 2" xfId="211" xr:uid="{00000000-0005-0000-0000-0000D2000000}"/>
    <cellStyle name="60% — akcent 6 3" xfId="212" xr:uid="{00000000-0005-0000-0000-0000D3000000}"/>
    <cellStyle name="60% — akcent 6 4" xfId="213" xr:uid="{00000000-0005-0000-0000-0000D4000000}"/>
    <cellStyle name="60% — akcent 6 5" xfId="214" xr:uid="{00000000-0005-0000-0000-0000D5000000}"/>
    <cellStyle name="Akcent 1" xfId="215" builtinId="29" customBuiltin="1"/>
    <cellStyle name="Akcent 1 2" xfId="216" xr:uid="{00000000-0005-0000-0000-0000D7000000}"/>
    <cellStyle name="Akcent 1 3" xfId="217" xr:uid="{00000000-0005-0000-0000-0000D8000000}"/>
    <cellStyle name="Akcent 2" xfId="218" builtinId="33" customBuiltin="1"/>
    <cellStyle name="Akcent 2 2" xfId="219" xr:uid="{00000000-0005-0000-0000-0000DA000000}"/>
    <cellStyle name="Akcent 2 3" xfId="220" xr:uid="{00000000-0005-0000-0000-0000DB000000}"/>
    <cellStyle name="Akcent 3" xfId="221" builtinId="37" customBuiltin="1"/>
    <cellStyle name="Akcent 3 2" xfId="222" xr:uid="{00000000-0005-0000-0000-0000DD000000}"/>
    <cellStyle name="Akcent 3 3" xfId="223" xr:uid="{00000000-0005-0000-0000-0000DE000000}"/>
    <cellStyle name="Akcent 4" xfId="224" builtinId="41" customBuiltin="1"/>
    <cellStyle name="Akcent 4 2" xfId="225" xr:uid="{00000000-0005-0000-0000-0000E0000000}"/>
    <cellStyle name="Akcent 4 3" xfId="226" xr:uid="{00000000-0005-0000-0000-0000E1000000}"/>
    <cellStyle name="Akcent 5" xfId="227" builtinId="45" customBuiltin="1"/>
    <cellStyle name="Akcent 5 2" xfId="228" xr:uid="{00000000-0005-0000-0000-0000E3000000}"/>
    <cellStyle name="Akcent 5 3" xfId="229" xr:uid="{00000000-0005-0000-0000-0000E4000000}"/>
    <cellStyle name="Akcent 6" xfId="230" builtinId="49" customBuiltin="1"/>
    <cellStyle name="Akcent 6 2" xfId="231" xr:uid="{00000000-0005-0000-0000-0000E6000000}"/>
    <cellStyle name="Akcent 6 3" xfId="232" xr:uid="{00000000-0005-0000-0000-0000E7000000}"/>
    <cellStyle name="Dane wejściowe" xfId="233" builtinId="20" customBuiltin="1"/>
    <cellStyle name="Dane wejściowe 2" xfId="234" xr:uid="{00000000-0005-0000-0000-0000E9000000}"/>
    <cellStyle name="Dane wejściowe 3" xfId="235" xr:uid="{00000000-0005-0000-0000-0000EA000000}"/>
    <cellStyle name="Dane wyjściowe" xfId="236" builtinId="21" customBuiltin="1"/>
    <cellStyle name="Dane wyjściowe 2" xfId="237" xr:uid="{00000000-0005-0000-0000-0000EC000000}"/>
    <cellStyle name="Dane wyjściowe 3" xfId="238" xr:uid="{00000000-0005-0000-0000-0000ED000000}"/>
    <cellStyle name="Dobre 2" xfId="239" xr:uid="{00000000-0005-0000-0000-0000EE000000}"/>
    <cellStyle name="Dobry 2" xfId="240" xr:uid="{00000000-0005-0000-0000-0000EF000000}"/>
    <cellStyle name="Dziesiętny" xfId="241" builtinId="3"/>
    <cellStyle name="Dziesiętny_2000" xfId="242" xr:uid="{00000000-0005-0000-0000-0000F1000000}"/>
    <cellStyle name="Komórka połączona" xfId="243" builtinId="24" customBuiltin="1"/>
    <cellStyle name="Komórka połączona 2" xfId="244" xr:uid="{00000000-0005-0000-0000-0000F3000000}"/>
    <cellStyle name="Komórka połączona 3" xfId="245" xr:uid="{00000000-0005-0000-0000-0000F4000000}"/>
    <cellStyle name="Komórka zaznaczona" xfId="246" builtinId="23" customBuiltin="1"/>
    <cellStyle name="Komórka zaznaczona 2" xfId="247" xr:uid="{00000000-0005-0000-0000-0000F6000000}"/>
    <cellStyle name="Komórka zaznaczona 3" xfId="248" xr:uid="{00000000-0005-0000-0000-0000F7000000}"/>
    <cellStyle name="Nagłówek 1" xfId="249" builtinId="16" customBuiltin="1"/>
    <cellStyle name="Nagłówek 1 2" xfId="250" xr:uid="{00000000-0005-0000-0000-0000F9000000}"/>
    <cellStyle name="Nagłówek 1 3" xfId="251" xr:uid="{00000000-0005-0000-0000-0000FA000000}"/>
    <cellStyle name="Nagłówek 2" xfId="252" builtinId="17" customBuiltin="1"/>
    <cellStyle name="Nagłówek 2 2" xfId="253" xr:uid="{00000000-0005-0000-0000-0000FC000000}"/>
    <cellStyle name="Nagłówek 2 3" xfId="254" xr:uid="{00000000-0005-0000-0000-0000FD000000}"/>
    <cellStyle name="Nagłówek 3" xfId="255" builtinId="18" customBuiltin="1"/>
    <cellStyle name="Nagłówek 3 2" xfId="256" xr:uid="{00000000-0005-0000-0000-0000FF000000}"/>
    <cellStyle name="Nagłówek 3 3" xfId="257" xr:uid="{00000000-0005-0000-0000-000000010000}"/>
    <cellStyle name="Nagłówek 4" xfId="258" builtinId="19" customBuiltin="1"/>
    <cellStyle name="Nagłówek 4 2" xfId="259" xr:uid="{00000000-0005-0000-0000-000002010000}"/>
    <cellStyle name="Nagłówek 4 3" xfId="260" xr:uid="{00000000-0005-0000-0000-000003010000}"/>
    <cellStyle name="Neutralne 2" xfId="261" xr:uid="{00000000-0005-0000-0000-000004010000}"/>
    <cellStyle name="Neutralny 2" xfId="262" xr:uid="{00000000-0005-0000-0000-000005010000}"/>
    <cellStyle name="Normalny" xfId="0" builtinId="0"/>
    <cellStyle name="Normalny 10" xfId="263" xr:uid="{00000000-0005-0000-0000-000007010000}"/>
    <cellStyle name="Normalny 11" xfId="264" xr:uid="{00000000-0005-0000-0000-000008010000}"/>
    <cellStyle name="Normalny 12" xfId="265" xr:uid="{00000000-0005-0000-0000-000009010000}"/>
    <cellStyle name="Normalny 13" xfId="266" xr:uid="{00000000-0005-0000-0000-00000A010000}"/>
    <cellStyle name="Normalny 14" xfId="267" xr:uid="{00000000-0005-0000-0000-00000B010000}"/>
    <cellStyle name="Normalny 15" xfId="268" xr:uid="{00000000-0005-0000-0000-00000C010000}"/>
    <cellStyle name="Normalny 16" xfId="269" xr:uid="{00000000-0005-0000-0000-00000D010000}"/>
    <cellStyle name="Normalny 2" xfId="270" xr:uid="{00000000-0005-0000-0000-00000E010000}"/>
    <cellStyle name="Normalny 2 2" xfId="271" xr:uid="{00000000-0005-0000-0000-00000F010000}"/>
    <cellStyle name="Normalny 3" xfId="272" xr:uid="{00000000-0005-0000-0000-000010010000}"/>
    <cellStyle name="Normalny 4" xfId="273" xr:uid="{00000000-0005-0000-0000-000011010000}"/>
    <cellStyle name="Normalny 5" xfId="274" xr:uid="{00000000-0005-0000-0000-000012010000}"/>
    <cellStyle name="Normalny 6" xfId="275" xr:uid="{00000000-0005-0000-0000-000013010000}"/>
    <cellStyle name="Normalny 7" xfId="276" xr:uid="{00000000-0005-0000-0000-000014010000}"/>
    <cellStyle name="Normalny 8" xfId="277" xr:uid="{00000000-0005-0000-0000-000015010000}"/>
    <cellStyle name="Normalny 9" xfId="278" xr:uid="{00000000-0005-0000-0000-000016010000}"/>
    <cellStyle name="Normalny_STO0102" xfId="279" xr:uid="{00000000-0005-0000-0000-000017010000}"/>
    <cellStyle name="Normalny_STO0202" xfId="280" xr:uid="{00000000-0005-0000-0000-000018010000}"/>
    <cellStyle name="Normalny_STO0302" xfId="281" xr:uid="{00000000-0005-0000-0000-000019010000}"/>
    <cellStyle name="Normalny_STO0402" xfId="282" xr:uid="{00000000-0005-0000-0000-00001A010000}"/>
    <cellStyle name="Normalny_STO0502" xfId="283" xr:uid="{00000000-0005-0000-0000-00001B010000}"/>
    <cellStyle name="Normalny_STO0602" xfId="284" xr:uid="{00000000-0005-0000-0000-00001C010000}"/>
    <cellStyle name="Normalny_STO0702" xfId="285" xr:uid="{00000000-0005-0000-0000-00001D010000}"/>
    <cellStyle name="Normalny_STO0802" xfId="286" xr:uid="{00000000-0005-0000-0000-00001E010000}"/>
    <cellStyle name="Normalny_STOPA-2001-2003" xfId="287" xr:uid="{00000000-0005-0000-0000-00001F010000}"/>
    <cellStyle name="Obliczenia" xfId="288" builtinId="22" customBuiltin="1"/>
    <cellStyle name="Obliczenia 2" xfId="289" xr:uid="{00000000-0005-0000-0000-000021010000}"/>
    <cellStyle name="Obliczenia 3" xfId="290" xr:uid="{00000000-0005-0000-0000-000022010000}"/>
    <cellStyle name="Procentowy" xfId="291" builtinId="5"/>
    <cellStyle name="Suma" xfId="292" builtinId="25" customBuiltin="1"/>
    <cellStyle name="Suma 2" xfId="293" xr:uid="{00000000-0005-0000-0000-000025010000}"/>
    <cellStyle name="Suma 3" xfId="294" xr:uid="{00000000-0005-0000-0000-000026010000}"/>
    <cellStyle name="Tekst objaśnienia" xfId="295" builtinId="53" customBuiltin="1"/>
    <cellStyle name="Tekst objaśnienia 2" xfId="296" xr:uid="{00000000-0005-0000-0000-000028010000}"/>
    <cellStyle name="Tekst objaśnienia 3" xfId="297" xr:uid="{00000000-0005-0000-0000-000029010000}"/>
    <cellStyle name="Tekst ostrzeżenia" xfId="298" builtinId="11" customBuiltin="1"/>
    <cellStyle name="Tekst ostrzeżenia 2" xfId="299" xr:uid="{00000000-0005-0000-0000-00002B010000}"/>
    <cellStyle name="Tekst ostrzeżenia 3" xfId="300" xr:uid="{00000000-0005-0000-0000-00002C010000}"/>
    <cellStyle name="Tytuł 2" xfId="301" xr:uid="{00000000-0005-0000-0000-00002D010000}"/>
    <cellStyle name="Tytuł 3" xfId="302" xr:uid="{00000000-0005-0000-0000-00002E010000}"/>
    <cellStyle name="Uwaga 10" xfId="303" xr:uid="{00000000-0005-0000-0000-00002F010000}"/>
    <cellStyle name="Uwaga 11" xfId="304" xr:uid="{00000000-0005-0000-0000-000030010000}"/>
    <cellStyle name="Uwaga 12" xfId="305" xr:uid="{00000000-0005-0000-0000-000031010000}"/>
    <cellStyle name="Uwaga 13" xfId="306" xr:uid="{00000000-0005-0000-0000-000032010000}"/>
    <cellStyle name="Uwaga 14" xfId="307" xr:uid="{00000000-0005-0000-0000-000033010000}"/>
    <cellStyle name="Uwaga 15" xfId="308" xr:uid="{00000000-0005-0000-0000-000034010000}"/>
    <cellStyle name="Uwaga 16" xfId="309" xr:uid="{00000000-0005-0000-0000-000035010000}"/>
    <cellStyle name="Uwaga 17" xfId="310" xr:uid="{00000000-0005-0000-0000-000036010000}"/>
    <cellStyle name="Uwaga 18" xfId="311" xr:uid="{00000000-0005-0000-0000-000037010000}"/>
    <cellStyle name="Uwaga 19" xfId="312" xr:uid="{00000000-0005-0000-0000-000038010000}"/>
    <cellStyle name="Uwaga 2" xfId="313" xr:uid="{00000000-0005-0000-0000-000039010000}"/>
    <cellStyle name="Uwaga 3" xfId="314" xr:uid="{00000000-0005-0000-0000-00003A010000}"/>
    <cellStyle name="Uwaga 3 2" xfId="315" xr:uid="{00000000-0005-0000-0000-00003B010000}"/>
    <cellStyle name="Uwaga 4" xfId="316" xr:uid="{00000000-0005-0000-0000-00003C010000}"/>
    <cellStyle name="Uwaga 4 2" xfId="317" xr:uid="{00000000-0005-0000-0000-00003D010000}"/>
    <cellStyle name="Uwaga 5" xfId="318" xr:uid="{00000000-0005-0000-0000-00003E010000}"/>
    <cellStyle name="Uwaga 5 2" xfId="319" xr:uid="{00000000-0005-0000-0000-00003F010000}"/>
    <cellStyle name="Uwaga 6" xfId="320" xr:uid="{00000000-0005-0000-0000-000040010000}"/>
    <cellStyle name="Uwaga 7" xfId="321" xr:uid="{00000000-0005-0000-0000-000041010000}"/>
    <cellStyle name="Uwaga 8" xfId="322" xr:uid="{00000000-0005-0000-0000-000042010000}"/>
    <cellStyle name="Uwaga 9" xfId="323" xr:uid="{00000000-0005-0000-0000-000043010000}"/>
    <cellStyle name="Złe 2" xfId="324" xr:uid="{00000000-0005-0000-0000-000044010000}"/>
    <cellStyle name="Zły 2" xfId="325" xr:uid="{00000000-0005-0000-0000-000045010000}"/>
  </cellStyles>
  <dxfs count="8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2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26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26"/>
        </patternFill>
      </fill>
      <alignment horizontal="general" vertical="center" textRotation="0" wrapText="0" indent="0" justifyLastLine="0" shrinkToFit="0" readingOrder="0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E26B0A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22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 style="dash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9" formatCode="#,##0.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69" formatCode="#,##0.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i val="0"/>
        <strike val="0"/>
        <outline val="0"/>
        <shadow val="0"/>
        <vertAlign val="baseline"/>
        <sz val="16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22"/>
        </patternFill>
      </fill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A9E73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/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/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/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/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 outline="0">
        <left/>
        <right style="thin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/>
        <top/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border diagonalUp="0" diagonalDown="0" outline="0">
        <left style="medium">
          <color indexed="64"/>
        </left>
        <right style="double">
          <color indexed="64"/>
        </right>
        <top/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ashed">
          <color indexed="64"/>
        </top>
        <bottom style="dashed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name val="Arial"/>
        <family val="2"/>
        <charset val="238"/>
        <scheme val="none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indexed="41"/>
        </patternFill>
      </fill>
      <protection locked="1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b/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indexed="42"/>
        </patternFill>
      </fill>
      <border diagonalUp="0" diagonalDown="0">
        <left style="medium">
          <color indexed="64"/>
        </left>
        <right style="medium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border outline="0">
        <left style="medium">
          <color indexed="64"/>
        </left>
        <top style="medium">
          <color indexed="64"/>
        </top>
      </border>
    </dxf>
    <dxf>
      <font>
        <i val="0"/>
        <strike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Stopa bezrobocia wg województw 2016 rok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2841611359088E-2"/>
          <c:y val="5.482631189948263E-2"/>
          <c:w val="0.76082206284723963"/>
          <c:h val="0.89610012163113761"/>
        </c:manualLayout>
      </c:layout>
      <c:lineChart>
        <c:grouping val="standard"/>
        <c:varyColors val="0"/>
        <c:ser>
          <c:idx val="0"/>
          <c:order val="0"/>
          <c:tx>
            <c:strRef>
              <c:f>'stopa w województwach'!$A$4</c:f>
              <c:strCache>
                <c:ptCount val="1"/>
                <c:pt idx="0">
                  <c:v>POLSKA</c:v>
                </c:pt>
              </c:strCache>
            </c:strRef>
          </c:tx>
          <c:spPr>
            <a:ln w="254000" cap="rnd">
              <a:solidFill>
                <a:schemeClr val="tx1">
                  <a:alpha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6"/>
              <c:layout>
                <c:manualLayout>
                  <c:x val="-1.594896331738437E-3"/>
                  <c:y val="4.6527085410434377E-3"/>
                </c:manualLayout>
              </c:layout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województwach'!$Z$4:$AK$4</c:f>
            </c:numRef>
          </c:val>
          <c:smooth val="0"/>
          <c:extLst>
            <c:ext xmlns:c16="http://schemas.microsoft.com/office/drawing/2014/chart" uri="{C3380CC4-5D6E-409C-BE32-E72D297353CC}">
              <c16:uniqueId val="{00000001-9BF0-4B19-9DA0-197BEB17A241}"/>
            </c:ext>
          </c:extLst>
        </c:ser>
        <c:ser>
          <c:idx val="1"/>
          <c:order val="1"/>
          <c:tx>
            <c:strRef>
              <c:f>'stopa w województwach'!$A$5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województwach'!$Z$5:$AK$5</c:f>
            </c:numRef>
          </c:val>
          <c:smooth val="0"/>
          <c:extLst>
            <c:ext xmlns:c16="http://schemas.microsoft.com/office/drawing/2014/chart" uri="{C3380CC4-5D6E-409C-BE32-E72D297353CC}">
              <c16:uniqueId val="{00000003-9BF0-4B19-9DA0-197BEB17A241}"/>
            </c:ext>
          </c:extLst>
        </c:ser>
        <c:ser>
          <c:idx val="2"/>
          <c:order val="2"/>
          <c:tx>
            <c:strRef>
              <c:f>'stopa w województwach'!$A$6</c:f>
              <c:strCache>
                <c:ptCount val="1"/>
                <c:pt idx="0">
                  <c:v>DOLNOŚLĄSKIE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województwach'!$Z$6:$AK$6</c:f>
            </c:numRef>
          </c:val>
          <c:smooth val="0"/>
          <c:extLst>
            <c:ext xmlns:c16="http://schemas.microsoft.com/office/drawing/2014/chart" uri="{C3380CC4-5D6E-409C-BE32-E72D297353CC}">
              <c16:uniqueId val="{00000005-9BF0-4B19-9DA0-197BEB17A241}"/>
            </c:ext>
          </c:extLst>
        </c:ser>
        <c:ser>
          <c:idx val="3"/>
          <c:order val="3"/>
          <c:tx>
            <c:strRef>
              <c:f>'stopa w województwach'!$A$7</c:f>
              <c:strCache>
                <c:ptCount val="1"/>
                <c:pt idx="0">
                  <c:v>KUJAWSKO-POMORSKIE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województwach'!$Z$7:$AK$7</c:f>
            </c:numRef>
          </c:val>
          <c:smooth val="0"/>
          <c:extLst>
            <c:ext xmlns:c16="http://schemas.microsoft.com/office/drawing/2014/chart" uri="{C3380CC4-5D6E-409C-BE32-E72D297353CC}">
              <c16:uniqueId val="{00000007-9BF0-4B19-9DA0-197BEB17A241}"/>
            </c:ext>
          </c:extLst>
        </c:ser>
        <c:ser>
          <c:idx val="4"/>
          <c:order val="4"/>
          <c:tx>
            <c:strRef>
              <c:f>'stopa w województwach'!$A$8</c:f>
              <c:strCache>
                <c:ptCount val="1"/>
                <c:pt idx="0">
                  <c:v>LUBELSKIE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województwach'!$Z$8:$AK$8</c:f>
            </c:numRef>
          </c:val>
          <c:smooth val="0"/>
          <c:extLst>
            <c:ext xmlns:c16="http://schemas.microsoft.com/office/drawing/2014/chart" uri="{C3380CC4-5D6E-409C-BE32-E72D297353CC}">
              <c16:uniqueId val="{00000009-9BF0-4B19-9DA0-197BEB17A241}"/>
            </c:ext>
          </c:extLst>
        </c:ser>
        <c:ser>
          <c:idx val="5"/>
          <c:order val="5"/>
          <c:tx>
            <c:strRef>
              <c:f>'stopa w województwach'!$A$9</c:f>
              <c:strCache>
                <c:ptCount val="1"/>
                <c:pt idx="0">
                  <c:v>LUBUSKIE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spPr>
                <a:solidFill>
                  <a:srgbClr val="FFC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województwach'!$Z$9:$AK$9</c:f>
            </c:numRef>
          </c:val>
          <c:smooth val="0"/>
          <c:extLst>
            <c:ext xmlns:c16="http://schemas.microsoft.com/office/drawing/2014/chart" uri="{C3380CC4-5D6E-409C-BE32-E72D297353CC}">
              <c16:uniqueId val="{0000000B-9BF0-4B19-9DA0-197BEB17A241}"/>
            </c:ext>
          </c:extLst>
        </c:ser>
        <c:ser>
          <c:idx val="6"/>
          <c:order val="6"/>
          <c:tx>
            <c:strRef>
              <c:f>'stopa w województwach'!$A$10</c:f>
              <c:strCache>
                <c:ptCount val="1"/>
                <c:pt idx="0">
                  <c:v>ŁÓDZKIE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0"/>
                  <c:y val="-2.55066663279176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województwach'!$Z$10:$AK$10</c:f>
            </c:numRef>
          </c:val>
          <c:smooth val="0"/>
          <c:extLst>
            <c:ext xmlns:c16="http://schemas.microsoft.com/office/drawing/2014/chart" uri="{C3380CC4-5D6E-409C-BE32-E72D297353CC}">
              <c16:uniqueId val="{0000000D-9BF0-4B19-9DA0-197BEB17A241}"/>
            </c:ext>
          </c:extLst>
        </c:ser>
        <c:ser>
          <c:idx val="7"/>
          <c:order val="7"/>
          <c:tx>
            <c:strRef>
              <c:f>'stopa w województwach'!$A$11</c:f>
              <c:strCache>
                <c:ptCount val="1"/>
                <c:pt idx="0">
                  <c:v>MAŁOPOLSKIE</c:v>
                </c:pt>
              </c:strCache>
            </c:strRef>
          </c:tx>
          <c:spPr>
            <a:ln w="76200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6"/>
              <c:spPr>
                <a:solidFill>
                  <a:srgbClr val="00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województwach'!$Z$11:$AK$11</c:f>
            </c:numRef>
          </c:val>
          <c:smooth val="0"/>
          <c:extLst>
            <c:ext xmlns:c16="http://schemas.microsoft.com/office/drawing/2014/chart" uri="{C3380CC4-5D6E-409C-BE32-E72D297353CC}">
              <c16:uniqueId val="{0000000F-9BF0-4B19-9DA0-197BEB17A241}"/>
            </c:ext>
          </c:extLst>
        </c:ser>
        <c:ser>
          <c:idx val="8"/>
          <c:order val="8"/>
          <c:tx>
            <c:strRef>
              <c:f>'stopa w województwach'!$A$12</c:f>
              <c:strCache>
                <c:ptCount val="1"/>
                <c:pt idx="0">
                  <c:v>MAZOWIECKIE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1.2975656136530059E-3"/>
                  <c:y val="-1.1477999847562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województwach'!$Z$12:$AK$12</c:f>
            </c:numRef>
          </c:val>
          <c:smooth val="0"/>
          <c:extLst>
            <c:ext xmlns:c16="http://schemas.microsoft.com/office/drawing/2014/chart" uri="{C3380CC4-5D6E-409C-BE32-E72D297353CC}">
              <c16:uniqueId val="{00000011-9BF0-4B19-9DA0-197BEB17A241}"/>
            </c:ext>
          </c:extLst>
        </c:ser>
        <c:ser>
          <c:idx val="9"/>
          <c:order val="9"/>
          <c:tx>
            <c:strRef>
              <c:f>'stopa w województwach'!$A$13</c:f>
              <c:strCache>
                <c:ptCount val="1"/>
                <c:pt idx="0">
                  <c:v>OPOLSKIE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województwach'!$Z$13:$AK$13</c:f>
            </c:numRef>
          </c:val>
          <c:smooth val="0"/>
          <c:extLst>
            <c:ext xmlns:c16="http://schemas.microsoft.com/office/drawing/2014/chart" uri="{C3380CC4-5D6E-409C-BE32-E72D297353CC}">
              <c16:uniqueId val="{00000013-9BF0-4B19-9DA0-197BEB17A241}"/>
            </c:ext>
          </c:extLst>
        </c:ser>
        <c:ser>
          <c:idx val="10"/>
          <c:order val="10"/>
          <c:tx>
            <c:strRef>
              <c:f>'stopa w województwach'!$A$14</c:f>
              <c:strCache>
                <c:ptCount val="1"/>
                <c:pt idx="0">
                  <c:v>PODKARPACKIE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województwach'!$Z$14:$AK$14</c:f>
            </c:numRef>
          </c:val>
          <c:smooth val="0"/>
          <c:extLst>
            <c:ext xmlns:c16="http://schemas.microsoft.com/office/drawing/2014/chart" uri="{C3380CC4-5D6E-409C-BE32-E72D297353CC}">
              <c16:uniqueId val="{00000015-9BF0-4B19-9DA0-197BEB17A241}"/>
            </c:ext>
          </c:extLst>
        </c:ser>
        <c:ser>
          <c:idx val="11"/>
          <c:order val="11"/>
          <c:tx>
            <c:strRef>
              <c:f>'stopa w województwach'!$A$15</c:f>
              <c:strCache>
                <c:ptCount val="1"/>
                <c:pt idx="0">
                  <c:v>PODLASKIE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województwach'!$Z$15:$AK$15</c:f>
            </c:numRef>
          </c:val>
          <c:smooth val="0"/>
          <c:extLst>
            <c:ext xmlns:c16="http://schemas.microsoft.com/office/drawing/2014/chart" uri="{C3380CC4-5D6E-409C-BE32-E72D297353CC}">
              <c16:uniqueId val="{00000017-9BF0-4B19-9DA0-197BEB17A241}"/>
            </c:ext>
          </c:extLst>
        </c:ser>
        <c:ser>
          <c:idx val="12"/>
          <c:order val="12"/>
          <c:tx>
            <c:strRef>
              <c:f>'stopa w województwach'!$A$16</c:f>
              <c:strCache>
                <c:ptCount val="1"/>
                <c:pt idx="0">
                  <c:v>POMORSKIE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0"/>
                  <c:y val="6.3766665819791788E-3"/>
                </c:manualLayout>
              </c:layout>
              <c:spPr>
                <a:solidFill>
                  <a:srgbClr val="FFC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województwach'!$Z$16:$AK$16</c:f>
            </c:numRef>
          </c:val>
          <c:smooth val="0"/>
          <c:extLst>
            <c:ext xmlns:c16="http://schemas.microsoft.com/office/drawing/2014/chart" uri="{C3380CC4-5D6E-409C-BE32-E72D297353CC}">
              <c16:uniqueId val="{00000019-9BF0-4B19-9DA0-197BEB17A241}"/>
            </c:ext>
          </c:extLst>
        </c:ser>
        <c:ser>
          <c:idx val="13"/>
          <c:order val="13"/>
          <c:tx>
            <c:strRef>
              <c:f>'stopa w województwach'!$A$17</c:f>
              <c:strCache>
                <c:ptCount val="1"/>
                <c:pt idx="0">
                  <c:v>ŚLĄSKIE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9.6047788068363011E-17"/>
                  <c:y val="9.19993476221729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województwach'!$Z$17:$AK$17</c:f>
            </c:numRef>
          </c:val>
          <c:smooth val="0"/>
          <c:extLst>
            <c:ext xmlns:c16="http://schemas.microsoft.com/office/drawing/2014/chart" uri="{C3380CC4-5D6E-409C-BE32-E72D297353CC}">
              <c16:uniqueId val="{0000001B-9BF0-4B19-9DA0-197BEB17A241}"/>
            </c:ext>
          </c:extLst>
        </c:ser>
        <c:ser>
          <c:idx val="14"/>
          <c:order val="14"/>
          <c:tx>
            <c:strRef>
              <c:f>'stopa w województwach'!$A$18</c:f>
              <c:strCache>
                <c:ptCount val="1"/>
                <c:pt idx="0">
                  <c:v>ŚWIĘTOKRZYSKIE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województwach'!$Z$18:$AK$18</c:f>
            </c:numRef>
          </c:val>
          <c:smooth val="0"/>
          <c:extLst>
            <c:ext xmlns:c16="http://schemas.microsoft.com/office/drawing/2014/chart" uri="{C3380CC4-5D6E-409C-BE32-E72D297353CC}">
              <c16:uniqueId val="{0000001D-9BF0-4B19-9DA0-197BEB17A241}"/>
            </c:ext>
          </c:extLst>
        </c:ser>
        <c:ser>
          <c:idx val="15"/>
          <c:order val="15"/>
          <c:tx>
            <c:strRef>
              <c:f>'stopa w województwach'!$A$19</c:f>
              <c:strCache>
                <c:ptCount val="1"/>
                <c:pt idx="0">
                  <c:v>WARMIŃSKO - MAZURSKIE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województwach'!$Z$19:$AK$19</c:f>
            </c:numRef>
          </c:val>
          <c:smooth val="0"/>
          <c:extLst>
            <c:ext xmlns:c16="http://schemas.microsoft.com/office/drawing/2014/chart" uri="{C3380CC4-5D6E-409C-BE32-E72D297353CC}">
              <c16:uniqueId val="{0000001F-9BF0-4B19-9DA0-197BEB17A241}"/>
            </c:ext>
          </c:extLst>
        </c:ser>
        <c:ser>
          <c:idx val="16"/>
          <c:order val="16"/>
          <c:tx>
            <c:strRef>
              <c:f>'stopa w województwach'!$A$20</c:f>
              <c:strCache>
                <c:ptCount val="1"/>
                <c:pt idx="0">
                  <c:v>WIELKOPOLSKIE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województwach'!$Z$20:$AK$20</c:f>
            </c:numRef>
          </c:val>
          <c:smooth val="0"/>
          <c:extLst>
            <c:ext xmlns:c16="http://schemas.microsoft.com/office/drawing/2014/chart" uri="{C3380CC4-5D6E-409C-BE32-E72D297353CC}">
              <c16:uniqueId val="{00000021-9BF0-4B19-9DA0-197BEB17A241}"/>
            </c:ext>
          </c:extLst>
        </c:ser>
        <c:ser>
          <c:idx val="17"/>
          <c:order val="17"/>
          <c:tx>
            <c:strRef>
              <c:f>'stopa w województwach'!$A$21</c:f>
              <c:strCache>
                <c:ptCount val="1"/>
                <c:pt idx="0">
                  <c:v>ZACHODNIOPOMORSKIE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6"/>
              <c:spPr>
                <a:solidFill>
                  <a:srgbClr val="FFC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BF0-4B19-9DA0-197BEB17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'stopa w województwach'!$Z$21:$AK$21</c:f>
            </c:numRef>
          </c:val>
          <c:smooth val="0"/>
          <c:extLst>
            <c:ext xmlns:c16="http://schemas.microsoft.com/office/drawing/2014/chart" uri="{C3380CC4-5D6E-409C-BE32-E72D297353CC}">
              <c16:uniqueId val="{00000023-9BF0-4B19-9DA0-197BEB17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39208"/>
        <c:axId val="1"/>
      </c:lineChart>
      <c:catAx>
        <c:axId val="55273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Stopa bezrobocia w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2739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8450550651590515E-2"/>
          <c:y val="7.7554090309934556E-2"/>
          <c:w val="0.64516468589258891"/>
          <c:h val="0.83456311711270859"/>
        </c:manualLayout>
      </c:layout>
      <c:lineChart>
        <c:grouping val="standard"/>
        <c:varyColors val="0"/>
        <c:ser>
          <c:idx val="0"/>
          <c:order val="0"/>
          <c:tx>
            <c:strRef>
              <c:f>'stopa w województwach'!$A$4</c:f>
              <c:strCache>
                <c:ptCount val="1"/>
                <c:pt idx="0">
                  <c:v>POLSKA</c:v>
                </c:pt>
              </c:strCache>
            </c:strRef>
          </c:tx>
          <c:spPr>
            <a:ln w="127000" cap="rnd">
              <a:solidFill>
                <a:schemeClr val="tx1">
                  <a:alpha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9.8056423879647452E-3"/>
                  <c:y val="1.6286443923898063E-2"/>
                </c:manualLayout>
              </c:layout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województwach'!$B$4:$AF$4</c:f>
            </c:numRef>
          </c:val>
          <c:smooth val="0"/>
          <c:extLst>
            <c:ext xmlns:c16="http://schemas.microsoft.com/office/drawing/2014/chart" uri="{C3380CC4-5D6E-409C-BE32-E72D297353CC}">
              <c16:uniqueId val="{00000001-5B48-4FF1-BE50-3F7C3EC3FE9F}"/>
            </c:ext>
          </c:extLst>
        </c:ser>
        <c:ser>
          <c:idx val="2"/>
          <c:order val="1"/>
          <c:tx>
            <c:strRef>
              <c:f>'stopa w województwach'!$A$6</c:f>
              <c:strCache>
                <c:ptCount val="1"/>
                <c:pt idx="0">
                  <c:v>DOLNOŚLĄSKIE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4.2491117014513732E-2"/>
                  <c:y val="6.1074164714616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województwach'!$B$6:$AK$6</c:f>
            </c:numRef>
          </c:val>
          <c:smooth val="0"/>
          <c:extLst>
            <c:ext xmlns:c16="http://schemas.microsoft.com/office/drawing/2014/chart" uri="{C3380CC4-5D6E-409C-BE32-E72D297353CC}">
              <c16:uniqueId val="{00000003-5B48-4FF1-BE50-3F7C3EC3FE9F}"/>
            </c:ext>
          </c:extLst>
        </c:ser>
        <c:ser>
          <c:idx val="3"/>
          <c:order val="2"/>
          <c:tx>
            <c:strRef>
              <c:f>'stopa w województwach'!$A$7</c:f>
              <c:strCache>
                <c:ptCount val="1"/>
                <c:pt idx="0">
                  <c:v>KUJAWSKO-POMORSKIE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2.3969348059469216E-2"/>
                  <c:y val="-2.64654713763343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województwach'!$B$7:$AK$7</c:f>
            </c:numRef>
          </c:val>
          <c:smooth val="0"/>
          <c:extLst>
            <c:ext xmlns:c16="http://schemas.microsoft.com/office/drawing/2014/chart" uri="{C3380CC4-5D6E-409C-BE32-E72D297353CC}">
              <c16:uniqueId val="{00000005-5B48-4FF1-BE50-3F7C3EC3FE9F}"/>
            </c:ext>
          </c:extLst>
        </c:ser>
        <c:ser>
          <c:idx val="4"/>
          <c:order val="3"/>
          <c:tx>
            <c:strRef>
              <c:f>'stopa w województwach'!$A$8</c:f>
              <c:strCache>
                <c:ptCount val="1"/>
                <c:pt idx="0">
                  <c:v>LUBELSKIE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1.0895158208849716E-3"/>
                  <c:y val="1.6286443923897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województwach'!$B$8:$AK$8</c:f>
            </c:numRef>
          </c:val>
          <c:smooth val="0"/>
          <c:extLst>
            <c:ext xmlns:c16="http://schemas.microsoft.com/office/drawing/2014/chart" uri="{C3380CC4-5D6E-409C-BE32-E72D297353CC}">
              <c16:uniqueId val="{00000007-5B48-4FF1-BE50-3F7C3EC3FE9F}"/>
            </c:ext>
          </c:extLst>
        </c:ser>
        <c:ser>
          <c:idx val="5"/>
          <c:order val="4"/>
          <c:tx>
            <c:strRef>
              <c:f>'stopa w województwach'!$A$9</c:f>
              <c:strCache>
                <c:ptCount val="1"/>
                <c:pt idx="0">
                  <c:v>LUBUSKIE</c:v>
                </c:pt>
              </c:strCache>
            </c:strRef>
          </c:tx>
          <c:spPr>
            <a:ln w="762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8.4982234029027784E-2"/>
                  <c:y val="2.6465471376334353E-2"/>
                </c:manualLayout>
              </c:layout>
              <c:spPr>
                <a:solidFill>
                  <a:srgbClr val="FFC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województwach'!$B$9:$AK$9</c:f>
            </c:numRef>
          </c:val>
          <c:smooth val="0"/>
          <c:extLst>
            <c:ext xmlns:c16="http://schemas.microsoft.com/office/drawing/2014/chart" uri="{C3380CC4-5D6E-409C-BE32-E72D297353CC}">
              <c16:uniqueId val="{00000009-5B48-4FF1-BE50-3F7C3EC3FE9F}"/>
            </c:ext>
          </c:extLst>
        </c:ser>
        <c:ser>
          <c:idx val="6"/>
          <c:order val="5"/>
          <c:tx>
            <c:strRef>
              <c:f>'stopa w województwach'!$A$10</c:f>
              <c:strCache>
                <c:ptCount val="1"/>
                <c:pt idx="0">
                  <c:v>ŁÓDZKIE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4.684918029805378E-2"/>
                  <c:y val="-1.0179027452436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województwach'!$B$10:$AK$10</c:f>
            </c:numRef>
          </c:val>
          <c:smooth val="0"/>
          <c:extLst>
            <c:ext xmlns:c16="http://schemas.microsoft.com/office/drawing/2014/chart" uri="{C3380CC4-5D6E-409C-BE32-E72D297353CC}">
              <c16:uniqueId val="{0000000B-5B48-4FF1-BE50-3F7C3EC3FE9F}"/>
            </c:ext>
          </c:extLst>
        </c:ser>
        <c:ser>
          <c:idx val="7"/>
          <c:order val="6"/>
          <c:tx>
            <c:strRef>
              <c:f>'stopa w województwach'!$A$11</c:f>
              <c:strCache>
                <c:ptCount val="1"/>
                <c:pt idx="0">
                  <c:v>MAŁOPOLSKIE</c:v>
                </c:pt>
              </c:strCache>
            </c:strRef>
          </c:tx>
          <c:spPr>
            <a:ln w="76200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1.4163705671504552E-2"/>
                  <c:y val="3.053708235730887E-2"/>
                </c:manualLayout>
              </c:layout>
              <c:spPr>
                <a:solidFill>
                  <a:srgbClr val="00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województwach'!$B$11:$AK$11</c:f>
            </c:numRef>
          </c:val>
          <c:smooth val="0"/>
          <c:extLst>
            <c:ext xmlns:c16="http://schemas.microsoft.com/office/drawing/2014/chart" uri="{C3380CC4-5D6E-409C-BE32-E72D297353CC}">
              <c16:uniqueId val="{0000000D-5B48-4FF1-BE50-3F7C3EC3FE9F}"/>
            </c:ext>
          </c:extLst>
        </c:ser>
        <c:ser>
          <c:idx val="8"/>
          <c:order val="7"/>
          <c:tx>
            <c:strRef>
              <c:f>'stopa w województwach'!$A$12</c:f>
              <c:strCache>
                <c:ptCount val="1"/>
                <c:pt idx="0">
                  <c:v>MAZOWIECKIE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0.14708463581947118"/>
                  <c:y val="-1.42506384334108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województwach'!$B$12:$AK$12</c:f>
            </c:numRef>
          </c:val>
          <c:smooth val="0"/>
          <c:extLst>
            <c:ext xmlns:c16="http://schemas.microsoft.com/office/drawing/2014/chart" uri="{C3380CC4-5D6E-409C-BE32-E72D297353CC}">
              <c16:uniqueId val="{0000000F-5B48-4FF1-BE50-3F7C3EC3FE9F}"/>
            </c:ext>
          </c:extLst>
        </c:ser>
        <c:ser>
          <c:idx val="9"/>
          <c:order val="8"/>
          <c:tx>
            <c:strRef>
              <c:f>'stopa w województwach'!$A$13</c:f>
              <c:strCache>
                <c:ptCount val="1"/>
                <c:pt idx="0">
                  <c:v>OPOLSKIE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8.7161265670797572E-2"/>
                  <c:y val="8.14322196194888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województwach'!$B$13:$AK$13</c:f>
            </c:numRef>
          </c:val>
          <c:smooth val="0"/>
          <c:extLst>
            <c:ext xmlns:c16="http://schemas.microsoft.com/office/drawing/2014/chart" uri="{C3380CC4-5D6E-409C-BE32-E72D297353CC}">
              <c16:uniqueId val="{00000011-5B48-4FF1-BE50-3F7C3EC3FE9F}"/>
            </c:ext>
          </c:extLst>
        </c:ser>
        <c:ser>
          <c:idx val="10"/>
          <c:order val="9"/>
          <c:tx>
            <c:strRef>
              <c:f>'stopa w województwach'!$A$14</c:f>
              <c:strCache>
                <c:ptCount val="1"/>
                <c:pt idx="0">
                  <c:v>PODKARPACKIE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1.7432253134159546E-2"/>
                  <c:y val="-1.6286443923898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województwach'!$B$14:$AK$14</c:f>
            </c:numRef>
          </c:val>
          <c:smooth val="0"/>
          <c:extLst>
            <c:ext xmlns:c16="http://schemas.microsoft.com/office/drawing/2014/chart" uri="{C3380CC4-5D6E-409C-BE32-E72D297353CC}">
              <c16:uniqueId val="{00000013-5B48-4FF1-BE50-3F7C3EC3FE9F}"/>
            </c:ext>
          </c:extLst>
        </c:ser>
        <c:ser>
          <c:idx val="11"/>
          <c:order val="10"/>
          <c:tx>
            <c:strRef>
              <c:f>'stopa w województwach'!$A$15</c:f>
              <c:strCache>
                <c:ptCount val="1"/>
                <c:pt idx="0">
                  <c:v>PODLASKIE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8.2803202387257691E-2"/>
                  <c:y val="2.85012768668215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województwach'!$B$15:$AK$15</c:f>
            </c:numRef>
          </c:val>
          <c:smooth val="0"/>
          <c:extLst>
            <c:ext xmlns:c16="http://schemas.microsoft.com/office/drawing/2014/chart" uri="{C3380CC4-5D6E-409C-BE32-E72D297353CC}">
              <c16:uniqueId val="{00000015-5B48-4FF1-BE50-3F7C3EC3FE9F}"/>
            </c:ext>
          </c:extLst>
        </c:ser>
        <c:ser>
          <c:idx val="12"/>
          <c:order val="11"/>
          <c:tx>
            <c:strRef>
              <c:f>'stopa w województwach'!$A$16</c:f>
              <c:strCache>
                <c:ptCount val="1"/>
                <c:pt idx="0">
                  <c:v>POMORSKIE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2.8327411343009104E-2"/>
                  <c:y val="2.44296658858470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województwach'!$B$16:$AK$16</c:f>
            </c:numRef>
          </c:val>
          <c:smooth val="0"/>
          <c:extLst>
            <c:ext xmlns:c16="http://schemas.microsoft.com/office/drawing/2014/chart" uri="{C3380CC4-5D6E-409C-BE32-E72D297353CC}">
              <c16:uniqueId val="{00000017-5B48-4FF1-BE50-3F7C3EC3FE9F}"/>
            </c:ext>
          </c:extLst>
        </c:ser>
        <c:ser>
          <c:idx val="13"/>
          <c:order val="12"/>
          <c:tx>
            <c:strRef>
              <c:f>'stopa w województwach'!$A$17</c:f>
              <c:strCache>
                <c:ptCount val="1"/>
                <c:pt idx="0">
                  <c:v>ŚLĄSKIE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1.307418985061958E-2"/>
                  <c:y val="5.4966748243155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województwach'!$B$17:$AK$17</c:f>
            </c:numRef>
          </c:val>
          <c:smooth val="0"/>
          <c:extLst>
            <c:ext xmlns:c16="http://schemas.microsoft.com/office/drawing/2014/chart" uri="{C3380CC4-5D6E-409C-BE32-E72D297353CC}">
              <c16:uniqueId val="{00000019-5B48-4FF1-BE50-3F7C3EC3FE9F}"/>
            </c:ext>
          </c:extLst>
        </c:ser>
        <c:ser>
          <c:idx val="14"/>
          <c:order val="13"/>
          <c:tx>
            <c:strRef>
              <c:f>'stopa w województwach'!$A$18</c:f>
              <c:strCache>
                <c:ptCount val="1"/>
                <c:pt idx="0">
                  <c:v>ŚWIĘTOKRZYSKIE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4.2491117014513892E-2"/>
                  <c:y val="-6.1074164714618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województwach'!$B$18:$AK$18</c:f>
            </c:numRef>
          </c:val>
          <c:smooth val="0"/>
          <c:extLst>
            <c:ext xmlns:c16="http://schemas.microsoft.com/office/drawing/2014/chart" uri="{C3380CC4-5D6E-409C-BE32-E72D297353CC}">
              <c16:uniqueId val="{0000001B-5B48-4FF1-BE50-3F7C3EC3FE9F}"/>
            </c:ext>
          </c:extLst>
        </c:ser>
        <c:ser>
          <c:idx val="15"/>
          <c:order val="14"/>
          <c:tx>
            <c:strRef>
              <c:f>'stopa w województwach'!$A$19</c:f>
              <c:strCache>
                <c:ptCount val="1"/>
                <c:pt idx="0">
                  <c:v>WARMIŃSKO - MAZURSKIE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1.1984674029734688E-2"/>
                  <c:y val="-2.0358054904873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województwach'!$B$19:$AK$19</c:f>
            </c:numRef>
          </c:val>
          <c:smooth val="0"/>
          <c:extLst>
            <c:ext xmlns:c16="http://schemas.microsoft.com/office/drawing/2014/chart" uri="{C3380CC4-5D6E-409C-BE32-E72D297353CC}">
              <c16:uniqueId val="{0000001D-5B48-4FF1-BE50-3F7C3EC3FE9F}"/>
            </c:ext>
          </c:extLst>
        </c:ser>
        <c:ser>
          <c:idx val="16"/>
          <c:order val="15"/>
          <c:tx>
            <c:strRef>
              <c:f>'stopa w województwach'!$A$20</c:f>
              <c:strCache>
                <c:ptCount val="1"/>
                <c:pt idx="0">
                  <c:v>WIELKOPOLSKIE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6.5370949253098299E-3"/>
                  <c:y val="2.6465471376334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województwach'!$B$20:$AK$20</c:f>
            </c:numRef>
          </c:val>
          <c:smooth val="0"/>
          <c:extLst>
            <c:ext xmlns:c16="http://schemas.microsoft.com/office/drawing/2014/chart" uri="{C3380CC4-5D6E-409C-BE32-E72D297353CC}">
              <c16:uniqueId val="{0000001F-5B48-4FF1-BE50-3F7C3EC3FE9F}"/>
            </c:ext>
          </c:extLst>
        </c:ser>
        <c:ser>
          <c:idx val="17"/>
          <c:order val="16"/>
          <c:tx>
            <c:strRef>
              <c:f>'stopa w województwach'!$A$21</c:f>
              <c:strCache>
                <c:ptCount val="1"/>
                <c:pt idx="0">
                  <c:v>ZACHODNIOPOMORSKIE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30"/>
              <c:layout>
                <c:manualLayout>
                  <c:x val="0.11984674029734688"/>
                  <c:y val="1.017902745243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B48-4FF1-BE50-3F7C3EC3F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'stopa w województwach'!$B$2:$AF$3</c:f>
            </c:multiLvlStrRef>
          </c:cat>
          <c:val>
            <c:numRef>
              <c:f>'stopa w województwach'!$B$21:$AK$21</c:f>
            </c:numRef>
          </c:val>
          <c:smooth val="0"/>
          <c:extLst>
            <c:ext xmlns:c16="http://schemas.microsoft.com/office/drawing/2014/chart" uri="{C3380CC4-5D6E-409C-BE32-E72D297353CC}">
              <c16:uniqueId val="{00000021-5B48-4FF1-BE50-3F7C3EC3F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44456"/>
        <c:axId val="1"/>
      </c:lineChart>
      <c:catAx>
        <c:axId val="55274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pl-PL"/>
            </a:p>
          </c:tx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2744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Stopa bezrobocia wg powiatu 2016 rok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74096293518872E-2"/>
          <c:y val="7.7756813417190776E-2"/>
          <c:w val="0.75841408712799785"/>
          <c:h val="0.87570593770118377"/>
        </c:manualLayout>
      </c:layout>
      <c:lineChart>
        <c:grouping val="standard"/>
        <c:varyColors val="0"/>
        <c:ser>
          <c:idx val="23"/>
          <c:order val="0"/>
          <c:tx>
            <c:strRef>
              <c:f>'zestawienie stopa na powiaty'!$A$4</c:f>
              <c:strCache>
                <c:ptCount val="1"/>
                <c:pt idx="0">
                  <c:v>BOCHNIA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powiaty'!$GM$4:$GR$4</c:f>
            </c:numRef>
          </c:val>
          <c:smooth val="0"/>
          <c:extLst>
            <c:ext xmlns:c16="http://schemas.microsoft.com/office/drawing/2014/chart" uri="{C3380CC4-5D6E-409C-BE32-E72D297353CC}">
              <c16:uniqueId val="{00000000-6127-49F5-A337-C6E6CFE01F98}"/>
            </c:ext>
          </c:extLst>
        </c:ser>
        <c:ser>
          <c:idx val="24"/>
          <c:order val="1"/>
          <c:tx>
            <c:strRef>
              <c:f>'zestawienie stopa na powiaty'!$A$5</c:f>
              <c:strCache>
                <c:ptCount val="1"/>
                <c:pt idx="0">
                  <c:v>BRZESKO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powiaty'!$GM$5:$GR$5</c:f>
            </c:numRef>
          </c:val>
          <c:smooth val="0"/>
          <c:extLst>
            <c:ext xmlns:c16="http://schemas.microsoft.com/office/drawing/2014/chart" uri="{C3380CC4-5D6E-409C-BE32-E72D297353CC}">
              <c16:uniqueId val="{00000001-6127-49F5-A337-C6E6CFE01F98}"/>
            </c:ext>
          </c:extLst>
        </c:ser>
        <c:ser>
          <c:idx val="25"/>
          <c:order val="2"/>
          <c:tx>
            <c:strRef>
              <c:f>'zestawienie stopa na powiaty'!$A$6</c:f>
              <c:strCache>
                <c:ptCount val="1"/>
                <c:pt idx="0">
                  <c:v>CHRZANÓW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powiaty'!$GM$6:$GR$6</c:f>
            </c:numRef>
          </c:val>
          <c:smooth val="0"/>
          <c:extLst>
            <c:ext xmlns:c16="http://schemas.microsoft.com/office/drawing/2014/chart" uri="{C3380CC4-5D6E-409C-BE32-E72D297353CC}">
              <c16:uniqueId val="{00000002-6127-49F5-A337-C6E6CFE01F98}"/>
            </c:ext>
          </c:extLst>
        </c:ser>
        <c:ser>
          <c:idx val="26"/>
          <c:order val="3"/>
          <c:tx>
            <c:strRef>
              <c:f>'zestawienie stopa na powiaty'!$A$7</c:f>
              <c:strCache>
                <c:ptCount val="1"/>
                <c:pt idx="0">
                  <c:v>DĄBROWA TARNOWSKA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powiaty'!$GM$7:$GR$7</c:f>
            </c:numRef>
          </c:val>
          <c:smooth val="0"/>
          <c:extLst>
            <c:ext xmlns:c16="http://schemas.microsoft.com/office/drawing/2014/chart" uri="{C3380CC4-5D6E-409C-BE32-E72D297353CC}">
              <c16:uniqueId val="{00000003-6127-49F5-A337-C6E6CFE01F98}"/>
            </c:ext>
          </c:extLst>
        </c:ser>
        <c:ser>
          <c:idx val="27"/>
          <c:order val="4"/>
          <c:tx>
            <c:strRef>
              <c:f>'zestawienie stopa na powiaty'!$A$8</c:f>
              <c:strCache>
                <c:ptCount val="1"/>
                <c:pt idx="0">
                  <c:v>GORLICE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powiaty'!$GM$8:$GR$8</c:f>
            </c:numRef>
          </c:val>
          <c:smooth val="0"/>
          <c:extLst>
            <c:ext xmlns:c16="http://schemas.microsoft.com/office/drawing/2014/chart" uri="{C3380CC4-5D6E-409C-BE32-E72D297353CC}">
              <c16:uniqueId val="{00000004-6127-49F5-A337-C6E6CFE01F98}"/>
            </c:ext>
          </c:extLst>
        </c:ser>
        <c:ser>
          <c:idx val="28"/>
          <c:order val="5"/>
          <c:tx>
            <c:strRef>
              <c:f>'zestawienie stopa na powiaty'!$A$9</c:f>
              <c:strCache>
                <c:ptCount val="1"/>
                <c:pt idx="0">
                  <c:v>UPP KRAKÓW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powiaty'!$GM$9:$GR$9</c:f>
            </c:numRef>
          </c:val>
          <c:smooth val="0"/>
          <c:extLst>
            <c:ext xmlns:c16="http://schemas.microsoft.com/office/drawing/2014/chart" uri="{C3380CC4-5D6E-409C-BE32-E72D297353CC}">
              <c16:uniqueId val="{00000005-6127-49F5-A337-C6E6CFE01F98}"/>
            </c:ext>
          </c:extLst>
        </c:ser>
        <c:ser>
          <c:idx val="29"/>
          <c:order val="6"/>
          <c:tx>
            <c:strRef>
              <c:f>'zestawienie stopa na powiaty'!$A$10</c:f>
              <c:strCache>
                <c:ptCount val="1"/>
                <c:pt idx="0">
                  <c:v>GUP KRAKÓW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powiaty'!$GM$10:$GR$10</c:f>
            </c:numRef>
          </c:val>
          <c:smooth val="0"/>
          <c:extLst>
            <c:ext xmlns:c16="http://schemas.microsoft.com/office/drawing/2014/chart" uri="{C3380CC4-5D6E-409C-BE32-E72D297353CC}">
              <c16:uniqueId val="{00000006-6127-49F5-A337-C6E6CFE01F98}"/>
            </c:ext>
          </c:extLst>
        </c:ser>
        <c:ser>
          <c:idx val="30"/>
          <c:order val="7"/>
          <c:tx>
            <c:strRef>
              <c:f>'zestawienie stopa na powiaty'!$A$11</c:f>
              <c:strCache>
                <c:ptCount val="1"/>
                <c:pt idx="0">
                  <c:v>LIMANOWA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powiaty'!$GM$11:$GR$11</c:f>
            </c:numRef>
          </c:val>
          <c:smooth val="0"/>
          <c:extLst>
            <c:ext xmlns:c16="http://schemas.microsoft.com/office/drawing/2014/chart" uri="{C3380CC4-5D6E-409C-BE32-E72D297353CC}">
              <c16:uniqueId val="{00000007-6127-49F5-A337-C6E6CFE01F98}"/>
            </c:ext>
          </c:extLst>
        </c:ser>
        <c:ser>
          <c:idx val="31"/>
          <c:order val="8"/>
          <c:tx>
            <c:strRef>
              <c:f>'zestawienie stopa na powiaty'!$A$12</c:f>
              <c:strCache>
                <c:ptCount val="1"/>
                <c:pt idx="0">
                  <c:v>MIECHÓW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powiaty'!$GM$12:$GR$12</c:f>
            </c:numRef>
          </c:val>
          <c:smooth val="0"/>
          <c:extLst>
            <c:ext xmlns:c16="http://schemas.microsoft.com/office/drawing/2014/chart" uri="{C3380CC4-5D6E-409C-BE32-E72D297353CC}">
              <c16:uniqueId val="{00000008-6127-49F5-A337-C6E6CFE01F98}"/>
            </c:ext>
          </c:extLst>
        </c:ser>
        <c:ser>
          <c:idx val="32"/>
          <c:order val="9"/>
          <c:tx>
            <c:strRef>
              <c:f>'zestawienie stopa na powiaty'!$A$13</c:f>
              <c:strCache>
                <c:ptCount val="1"/>
                <c:pt idx="0">
                  <c:v>MYŚLENICE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powiaty'!$GM$13:$GR$13</c:f>
            </c:numRef>
          </c:val>
          <c:smooth val="0"/>
          <c:extLst>
            <c:ext xmlns:c16="http://schemas.microsoft.com/office/drawing/2014/chart" uri="{C3380CC4-5D6E-409C-BE32-E72D297353CC}">
              <c16:uniqueId val="{00000009-6127-49F5-A337-C6E6CFE01F98}"/>
            </c:ext>
          </c:extLst>
        </c:ser>
        <c:ser>
          <c:idx val="33"/>
          <c:order val="10"/>
          <c:tx>
            <c:strRef>
              <c:f>'zestawienie stopa na powiaty'!$A$14</c:f>
              <c:strCache>
                <c:ptCount val="1"/>
                <c:pt idx="0">
                  <c:v>NOWY SĄCZ - powiat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powiaty'!$GM$14:$GR$14</c:f>
            </c:numRef>
          </c:val>
          <c:smooth val="0"/>
          <c:extLst>
            <c:ext xmlns:c16="http://schemas.microsoft.com/office/drawing/2014/chart" uri="{C3380CC4-5D6E-409C-BE32-E72D297353CC}">
              <c16:uniqueId val="{0000000A-6127-49F5-A337-C6E6CFE01F98}"/>
            </c:ext>
          </c:extLst>
        </c:ser>
        <c:ser>
          <c:idx val="34"/>
          <c:order val="11"/>
          <c:tx>
            <c:strRef>
              <c:f>'zestawienie stopa na powiaty'!$A$15</c:f>
              <c:strCache>
                <c:ptCount val="1"/>
                <c:pt idx="0">
                  <c:v>NOWY TARG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powiaty'!$GM$15:$GR$15</c:f>
            </c:numRef>
          </c:val>
          <c:smooth val="0"/>
          <c:extLst>
            <c:ext xmlns:c16="http://schemas.microsoft.com/office/drawing/2014/chart" uri="{C3380CC4-5D6E-409C-BE32-E72D297353CC}">
              <c16:uniqueId val="{0000000B-6127-49F5-A337-C6E6CFE01F98}"/>
            </c:ext>
          </c:extLst>
        </c:ser>
        <c:ser>
          <c:idx val="35"/>
          <c:order val="12"/>
          <c:tx>
            <c:strRef>
              <c:f>'zestawienie stopa na powiaty'!$A$16</c:f>
              <c:strCache>
                <c:ptCount val="1"/>
                <c:pt idx="0">
                  <c:v>NOWY SĄCZ - miasto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powiaty'!$GM$16:$GR$16</c:f>
            </c:numRef>
          </c:val>
          <c:smooth val="0"/>
          <c:extLst>
            <c:ext xmlns:c16="http://schemas.microsoft.com/office/drawing/2014/chart" uri="{C3380CC4-5D6E-409C-BE32-E72D297353CC}">
              <c16:uniqueId val="{0000000C-6127-49F5-A337-C6E6CFE01F98}"/>
            </c:ext>
          </c:extLst>
        </c:ser>
        <c:ser>
          <c:idx val="36"/>
          <c:order val="13"/>
          <c:tx>
            <c:strRef>
              <c:f>'zestawienie stopa na powiaty'!$A$17</c:f>
              <c:strCache>
                <c:ptCount val="1"/>
                <c:pt idx="0">
                  <c:v>OLKUSZ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powiaty'!$GM$17:$GR$17</c:f>
            </c:numRef>
          </c:val>
          <c:smooth val="0"/>
          <c:extLst>
            <c:ext xmlns:c16="http://schemas.microsoft.com/office/drawing/2014/chart" uri="{C3380CC4-5D6E-409C-BE32-E72D297353CC}">
              <c16:uniqueId val="{0000000D-6127-49F5-A337-C6E6CFE01F98}"/>
            </c:ext>
          </c:extLst>
        </c:ser>
        <c:ser>
          <c:idx val="37"/>
          <c:order val="14"/>
          <c:tx>
            <c:strRef>
              <c:f>'zestawienie stopa na powiaty'!$A$18</c:f>
              <c:strCache>
                <c:ptCount val="1"/>
                <c:pt idx="0">
                  <c:v>OŚWIĘCIM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powiaty'!$GM$18:$GR$18</c:f>
            </c:numRef>
          </c:val>
          <c:smooth val="0"/>
          <c:extLst>
            <c:ext xmlns:c16="http://schemas.microsoft.com/office/drawing/2014/chart" uri="{C3380CC4-5D6E-409C-BE32-E72D297353CC}">
              <c16:uniqueId val="{0000000E-6127-49F5-A337-C6E6CFE01F98}"/>
            </c:ext>
          </c:extLst>
        </c:ser>
        <c:ser>
          <c:idx val="38"/>
          <c:order val="15"/>
          <c:tx>
            <c:strRef>
              <c:f>'zestawienie stopa na powiaty'!$A$19</c:f>
              <c:strCache>
                <c:ptCount val="1"/>
                <c:pt idx="0">
                  <c:v>PROSZOWICE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powiaty'!$GM$19:$GR$19</c:f>
            </c:numRef>
          </c:val>
          <c:smooth val="0"/>
          <c:extLst>
            <c:ext xmlns:c16="http://schemas.microsoft.com/office/drawing/2014/chart" uri="{C3380CC4-5D6E-409C-BE32-E72D297353CC}">
              <c16:uniqueId val="{0000000F-6127-49F5-A337-C6E6CFE01F98}"/>
            </c:ext>
          </c:extLst>
        </c:ser>
        <c:ser>
          <c:idx val="39"/>
          <c:order val="16"/>
          <c:tx>
            <c:strRef>
              <c:f>'zestawienie stopa na powiaty'!$A$20</c:f>
              <c:strCache>
                <c:ptCount val="1"/>
                <c:pt idx="0">
                  <c:v>SUCHA BESKIDZKA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powiaty'!$GM$20:$GR$20</c:f>
            </c:numRef>
          </c:val>
          <c:smooth val="0"/>
          <c:extLst>
            <c:ext xmlns:c16="http://schemas.microsoft.com/office/drawing/2014/chart" uri="{C3380CC4-5D6E-409C-BE32-E72D297353CC}">
              <c16:uniqueId val="{00000010-6127-49F5-A337-C6E6CFE01F98}"/>
            </c:ext>
          </c:extLst>
        </c:ser>
        <c:ser>
          <c:idx val="40"/>
          <c:order val="17"/>
          <c:tx>
            <c:strRef>
              <c:f>'zestawienie stopa na powiaty'!$A$21</c:f>
              <c:strCache>
                <c:ptCount val="1"/>
                <c:pt idx="0">
                  <c:v>TARNÓW - powiat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powiaty'!$GM$21:$GR$21</c:f>
            </c:numRef>
          </c:val>
          <c:smooth val="0"/>
          <c:extLst>
            <c:ext xmlns:c16="http://schemas.microsoft.com/office/drawing/2014/chart" uri="{C3380CC4-5D6E-409C-BE32-E72D297353CC}">
              <c16:uniqueId val="{00000011-6127-49F5-A337-C6E6CFE01F98}"/>
            </c:ext>
          </c:extLst>
        </c:ser>
        <c:ser>
          <c:idx val="41"/>
          <c:order val="18"/>
          <c:tx>
            <c:strRef>
              <c:f>'zestawienie stopa na powiaty'!$A$22</c:f>
              <c:strCache>
                <c:ptCount val="1"/>
                <c:pt idx="0">
                  <c:v>TARNÓW - miasto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powiaty'!$GM$22:$GR$22</c:f>
            </c:numRef>
          </c:val>
          <c:smooth val="0"/>
          <c:extLst>
            <c:ext xmlns:c16="http://schemas.microsoft.com/office/drawing/2014/chart" uri="{C3380CC4-5D6E-409C-BE32-E72D297353CC}">
              <c16:uniqueId val="{00000012-6127-49F5-A337-C6E6CFE01F98}"/>
            </c:ext>
          </c:extLst>
        </c:ser>
        <c:ser>
          <c:idx val="42"/>
          <c:order val="19"/>
          <c:tx>
            <c:strRef>
              <c:f>'zestawienie stopa na powiaty'!$A$23</c:f>
              <c:strCache>
                <c:ptCount val="1"/>
                <c:pt idx="0">
                  <c:v>ZAKOPANE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powiaty'!$GM$23:$GR$23</c:f>
            </c:numRef>
          </c:val>
          <c:smooth val="0"/>
          <c:extLst>
            <c:ext xmlns:c16="http://schemas.microsoft.com/office/drawing/2014/chart" uri="{C3380CC4-5D6E-409C-BE32-E72D297353CC}">
              <c16:uniqueId val="{00000013-6127-49F5-A337-C6E6CFE01F98}"/>
            </c:ext>
          </c:extLst>
        </c:ser>
        <c:ser>
          <c:idx val="43"/>
          <c:order val="20"/>
          <c:tx>
            <c:strRef>
              <c:f>'zestawienie stopa na powiaty'!$A$24</c:f>
              <c:strCache>
                <c:ptCount val="1"/>
                <c:pt idx="0">
                  <c:v>WADOWICE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powiaty'!$GM$24:$GR$24</c:f>
            </c:numRef>
          </c:val>
          <c:smooth val="0"/>
          <c:extLst>
            <c:ext xmlns:c16="http://schemas.microsoft.com/office/drawing/2014/chart" uri="{C3380CC4-5D6E-409C-BE32-E72D297353CC}">
              <c16:uniqueId val="{00000014-6127-49F5-A337-C6E6CFE01F98}"/>
            </c:ext>
          </c:extLst>
        </c:ser>
        <c:ser>
          <c:idx val="44"/>
          <c:order val="21"/>
          <c:tx>
            <c:strRef>
              <c:f>'zestawienie stopa na powiaty'!$A$25</c:f>
              <c:strCache>
                <c:ptCount val="1"/>
                <c:pt idx="0">
                  <c:v>WIELICZKA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powiaty'!$GM$25:$GR$25</c:f>
            </c:numRef>
          </c:val>
          <c:smooth val="0"/>
          <c:extLst>
            <c:ext xmlns:c16="http://schemas.microsoft.com/office/drawing/2014/chart" uri="{C3380CC4-5D6E-409C-BE32-E72D297353CC}">
              <c16:uniqueId val="{00000015-6127-49F5-A337-C6E6CFE01F98}"/>
            </c:ext>
          </c:extLst>
        </c:ser>
        <c:ser>
          <c:idx val="45"/>
          <c:order val="22"/>
          <c:tx>
            <c:strRef>
              <c:f>'zestawienie stopa na powiaty'!$A$26</c:f>
              <c:strCache>
                <c:ptCount val="1"/>
                <c:pt idx="0">
                  <c:v>MAŁOPOLSKA</c:v>
                </c:pt>
              </c:strCache>
            </c:strRef>
          </c:tx>
          <c:spPr>
            <a:ln w="76200">
              <a:noFill/>
            </a:ln>
          </c:spPr>
          <c:marker>
            <c:spPr>
              <a:noFill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powiaty'!$GM$26:$GR$26</c:f>
            </c:numRef>
          </c:val>
          <c:smooth val="0"/>
          <c:extLst>
            <c:ext xmlns:c16="http://schemas.microsoft.com/office/drawing/2014/chart" uri="{C3380CC4-5D6E-409C-BE32-E72D297353CC}">
              <c16:uniqueId val="{00000016-6127-49F5-A337-C6E6CFE01F98}"/>
            </c:ext>
          </c:extLst>
        </c:ser>
        <c:ser>
          <c:idx val="0"/>
          <c:order val="23"/>
          <c:tx>
            <c:strRef>
              <c:f>'zestawienie stopa na powiaty'!$A$4</c:f>
              <c:strCache>
                <c:ptCount val="1"/>
                <c:pt idx="0">
                  <c:v>BOCHNIA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powiaty'!$GM$4:$GR$4</c:f>
            </c:numRef>
          </c:val>
          <c:smooth val="0"/>
          <c:extLst>
            <c:ext xmlns:c16="http://schemas.microsoft.com/office/drawing/2014/chart" uri="{C3380CC4-5D6E-409C-BE32-E72D297353CC}">
              <c16:uniqueId val="{00000017-6127-49F5-A337-C6E6CFE01F98}"/>
            </c:ext>
          </c:extLst>
        </c:ser>
        <c:ser>
          <c:idx val="1"/>
          <c:order val="24"/>
          <c:tx>
            <c:strRef>
              <c:f>'zestawienie stopa na powiaty'!$A$5</c:f>
              <c:strCache>
                <c:ptCount val="1"/>
                <c:pt idx="0">
                  <c:v>BRZESKO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powiaty'!$GM$5:$GR$5</c:f>
            </c:numRef>
          </c:val>
          <c:smooth val="0"/>
          <c:extLst>
            <c:ext xmlns:c16="http://schemas.microsoft.com/office/drawing/2014/chart" uri="{C3380CC4-5D6E-409C-BE32-E72D297353CC}">
              <c16:uniqueId val="{00000018-6127-49F5-A337-C6E6CFE01F98}"/>
            </c:ext>
          </c:extLst>
        </c:ser>
        <c:ser>
          <c:idx val="2"/>
          <c:order val="25"/>
          <c:tx>
            <c:strRef>
              <c:f>'zestawienie stopa na powiaty'!$A$6</c:f>
              <c:strCache>
                <c:ptCount val="1"/>
                <c:pt idx="0">
                  <c:v>CHRZANÓW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powiaty'!$GM$6:$GR$6</c:f>
            </c:numRef>
          </c:val>
          <c:smooth val="0"/>
          <c:extLst>
            <c:ext xmlns:c16="http://schemas.microsoft.com/office/drawing/2014/chart" uri="{C3380CC4-5D6E-409C-BE32-E72D297353CC}">
              <c16:uniqueId val="{00000019-6127-49F5-A337-C6E6CFE01F98}"/>
            </c:ext>
          </c:extLst>
        </c:ser>
        <c:ser>
          <c:idx val="3"/>
          <c:order val="26"/>
          <c:tx>
            <c:strRef>
              <c:f>'zestawienie stopa na powiaty'!$A$7</c:f>
              <c:strCache>
                <c:ptCount val="1"/>
                <c:pt idx="0">
                  <c:v>DĄBROWA TARNOWSKA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powiaty'!$GM$7:$GR$7</c:f>
            </c:numRef>
          </c:val>
          <c:smooth val="0"/>
          <c:extLst>
            <c:ext xmlns:c16="http://schemas.microsoft.com/office/drawing/2014/chart" uri="{C3380CC4-5D6E-409C-BE32-E72D297353CC}">
              <c16:uniqueId val="{0000001A-6127-49F5-A337-C6E6CFE01F98}"/>
            </c:ext>
          </c:extLst>
        </c:ser>
        <c:ser>
          <c:idx val="4"/>
          <c:order val="27"/>
          <c:tx>
            <c:strRef>
              <c:f>'zestawienie stopa na powiaty'!$A$8</c:f>
              <c:strCache>
                <c:ptCount val="1"/>
                <c:pt idx="0">
                  <c:v>GORLICE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powiaty'!$GM$8:$GR$8</c:f>
            </c:numRef>
          </c:val>
          <c:smooth val="0"/>
          <c:extLst>
            <c:ext xmlns:c16="http://schemas.microsoft.com/office/drawing/2014/chart" uri="{C3380CC4-5D6E-409C-BE32-E72D297353CC}">
              <c16:uniqueId val="{0000001B-6127-49F5-A337-C6E6CFE01F98}"/>
            </c:ext>
          </c:extLst>
        </c:ser>
        <c:ser>
          <c:idx val="5"/>
          <c:order val="28"/>
          <c:tx>
            <c:strRef>
              <c:f>'zestawienie stopa na powiaty'!$A$9</c:f>
              <c:strCache>
                <c:ptCount val="1"/>
                <c:pt idx="0">
                  <c:v>UPP KRAKÓW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powiaty'!$GM$9:$GR$9</c:f>
            </c:numRef>
          </c:val>
          <c:smooth val="0"/>
          <c:extLst>
            <c:ext xmlns:c16="http://schemas.microsoft.com/office/drawing/2014/chart" uri="{C3380CC4-5D6E-409C-BE32-E72D297353CC}">
              <c16:uniqueId val="{0000001C-6127-49F5-A337-C6E6CFE01F98}"/>
            </c:ext>
          </c:extLst>
        </c:ser>
        <c:ser>
          <c:idx val="6"/>
          <c:order val="29"/>
          <c:tx>
            <c:strRef>
              <c:f>'zestawienie stopa na powiaty'!$A$10</c:f>
              <c:strCache>
                <c:ptCount val="1"/>
                <c:pt idx="0">
                  <c:v>GUP KRAKÓW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powiaty'!$GM$10:$GR$10</c:f>
            </c:numRef>
          </c:val>
          <c:smooth val="0"/>
          <c:extLst>
            <c:ext xmlns:c16="http://schemas.microsoft.com/office/drawing/2014/chart" uri="{C3380CC4-5D6E-409C-BE32-E72D297353CC}">
              <c16:uniqueId val="{0000001D-6127-49F5-A337-C6E6CFE01F98}"/>
            </c:ext>
          </c:extLst>
        </c:ser>
        <c:ser>
          <c:idx val="7"/>
          <c:order val="30"/>
          <c:tx>
            <c:strRef>
              <c:f>'zestawienie stopa na powiaty'!$A$11</c:f>
              <c:strCache>
                <c:ptCount val="1"/>
                <c:pt idx="0">
                  <c:v>LIMANOWA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powiaty'!$GM$11:$GR$11</c:f>
            </c:numRef>
          </c:val>
          <c:smooth val="0"/>
          <c:extLst>
            <c:ext xmlns:c16="http://schemas.microsoft.com/office/drawing/2014/chart" uri="{C3380CC4-5D6E-409C-BE32-E72D297353CC}">
              <c16:uniqueId val="{0000001E-6127-49F5-A337-C6E6CFE01F98}"/>
            </c:ext>
          </c:extLst>
        </c:ser>
        <c:ser>
          <c:idx val="8"/>
          <c:order val="31"/>
          <c:tx>
            <c:strRef>
              <c:f>'zestawienie stopa na powiaty'!$A$12</c:f>
              <c:strCache>
                <c:ptCount val="1"/>
                <c:pt idx="0">
                  <c:v>MIECHÓW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powiaty'!$GM$12:$GR$12</c:f>
            </c:numRef>
          </c:val>
          <c:smooth val="0"/>
          <c:extLst>
            <c:ext xmlns:c16="http://schemas.microsoft.com/office/drawing/2014/chart" uri="{C3380CC4-5D6E-409C-BE32-E72D297353CC}">
              <c16:uniqueId val="{0000001F-6127-49F5-A337-C6E6CFE01F98}"/>
            </c:ext>
          </c:extLst>
        </c:ser>
        <c:ser>
          <c:idx val="9"/>
          <c:order val="32"/>
          <c:tx>
            <c:strRef>
              <c:f>'zestawienie stopa na powiaty'!$A$13</c:f>
              <c:strCache>
                <c:ptCount val="1"/>
                <c:pt idx="0">
                  <c:v>MYŚLENICE</c:v>
                </c:pt>
              </c:strCache>
            </c:strRef>
          </c:tx>
          <c:spPr>
            <a:ln w="508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powiaty'!$GM$13:$GR$13</c:f>
            </c:numRef>
          </c:val>
          <c:smooth val="0"/>
          <c:extLst>
            <c:ext xmlns:c16="http://schemas.microsoft.com/office/drawing/2014/chart" uri="{C3380CC4-5D6E-409C-BE32-E72D297353CC}">
              <c16:uniqueId val="{00000020-6127-49F5-A337-C6E6CFE01F98}"/>
            </c:ext>
          </c:extLst>
        </c:ser>
        <c:ser>
          <c:idx val="10"/>
          <c:order val="33"/>
          <c:tx>
            <c:strRef>
              <c:f>'zestawienie stopa na powiaty'!$A$14</c:f>
              <c:strCache>
                <c:ptCount val="1"/>
                <c:pt idx="0">
                  <c:v>NOWY SĄCZ - powiat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powiaty'!$GM$14:$GR$14</c:f>
            </c:numRef>
          </c:val>
          <c:smooth val="0"/>
          <c:extLst>
            <c:ext xmlns:c16="http://schemas.microsoft.com/office/drawing/2014/chart" uri="{C3380CC4-5D6E-409C-BE32-E72D297353CC}">
              <c16:uniqueId val="{00000021-6127-49F5-A337-C6E6CFE01F98}"/>
            </c:ext>
          </c:extLst>
        </c:ser>
        <c:ser>
          <c:idx val="11"/>
          <c:order val="34"/>
          <c:tx>
            <c:strRef>
              <c:f>'zestawienie stopa na powiaty'!$A$15</c:f>
              <c:strCache>
                <c:ptCount val="1"/>
                <c:pt idx="0">
                  <c:v>NOWY TARG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powiaty'!$GM$15:$GR$15</c:f>
            </c:numRef>
          </c:val>
          <c:smooth val="0"/>
          <c:extLst>
            <c:ext xmlns:c16="http://schemas.microsoft.com/office/drawing/2014/chart" uri="{C3380CC4-5D6E-409C-BE32-E72D297353CC}">
              <c16:uniqueId val="{00000022-6127-49F5-A337-C6E6CFE01F98}"/>
            </c:ext>
          </c:extLst>
        </c:ser>
        <c:ser>
          <c:idx val="12"/>
          <c:order val="35"/>
          <c:tx>
            <c:strRef>
              <c:f>'zestawienie stopa na powiaty'!$A$16</c:f>
              <c:strCache>
                <c:ptCount val="1"/>
                <c:pt idx="0">
                  <c:v>NOWY SĄCZ - miasto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powiaty'!$GM$16:$GR$16</c:f>
            </c:numRef>
          </c:val>
          <c:smooth val="0"/>
          <c:extLst>
            <c:ext xmlns:c16="http://schemas.microsoft.com/office/drawing/2014/chart" uri="{C3380CC4-5D6E-409C-BE32-E72D297353CC}">
              <c16:uniqueId val="{00000023-6127-49F5-A337-C6E6CFE01F98}"/>
            </c:ext>
          </c:extLst>
        </c:ser>
        <c:ser>
          <c:idx val="13"/>
          <c:order val="36"/>
          <c:tx>
            <c:strRef>
              <c:f>'zestawienie stopa na powiaty'!$A$17</c:f>
              <c:strCache>
                <c:ptCount val="1"/>
                <c:pt idx="0">
                  <c:v>OLKUSZ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powiaty'!$GM$17:$GR$17</c:f>
            </c:numRef>
          </c:val>
          <c:smooth val="0"/>
          <c:extLst>
            <c:ext xmlns:c16="http://schemas.microsoft.com/office/drawing/2014/chart" uri="{C3380CC4-5D6E-409C-BE32-E72D297353CC}">
              <c16:uniqueId val="{00000024-6127-49F5-A337-C6E6CFE01F98}"/>
            </c:ext>
          </c:extLst>
        </c:ser>
        <c:ser>
          <c:idx val="14"/>
          <c:order val="37"/>
          <c:tx>
            <c:strRef>
              <c:f>'zestawienie stopa na powiaty'!$A$18</c:f>
              <c:strCache>
                <c:ptCount val="1"/>
                <c:pt idx="0">
                  <c:v>OŚWIĘCIM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powiaty'!$GM$18:$GR$18</c:f>
            </c:numRef>
          </c:val>
          <c:smooth val="0"/>
          <c:extLst>
            <c:ext xmlns:c16="http://schemas.microsoft.com/office/drawing/2014/chart" uri="{C3380CC4-5D6E-409C-BE32-E72D297353CC}">
              <c16:uniqueId val="{00000025-6127-49F5-A337-C6E6CFE01F98}"/>
            </c:ext>
          </c:extLst>
        </c:ser>
        <c:ser>
          <c:idx val="15"/>
          <c:order val="38"/>
          <c:tx>
            <c:strRef>
              <c:f>'zestawienie stopa na powiaty'!$A$19</c:f>
              <c:strCache>
                <c:ptCount val="1"/>
                <c:pt idx="0">
                  <c:v>PROSZOWICE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powiaty'!$GM$19:$GR$19</c:f>
            </c:numRef>
          </c:val>
          <c:smooth val="0"/>
          <c:extLst>
            <c:ext xmlns:c16="http://schemas.microsoft.com/office/drawing/2014/chart" uri="{C3380CC4-5D6E-409C-BE32-E72D297353CC}">
              <c16:uniqueId val="{00000026-6127-49F5-A337-C6E6CFE01F98}"/>
            </c:ext>
          </c:extLst>
        </c:ser>
        <c:ser>
          <c:idx val="16"/>
          <c:order val="39"/>
          <c:tx>
            <c:strRef>
              <c:f>'zestawienie stopa na powiaty'!$A$20</c:f>
              <c:strCache>
                <c:ptCount val="1"/>
                <c:pt idx="0">
                  <c:v>SUCHA BESKIDZKA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powiaty'!$GM$20:$GR$20</c:f>
            </c:numRef>
          </c:val>
          <c:smooth val="0"/>
          <c:extLst>
            <c:ext xmlns:c16="http://schemas.microsoft.com/office/drawing/2014/chart" uri="{C3380CC4-5D6E-409C-BE32-E72D297353CC}">
              <c16:uniqueId val="{00000027-6127-49F5-A337-C6E6CFE01F98}"/>
            </c:ext>
          </c:extLst>
        </c:ser>
        <c:ser>
          <c:idx val="17"/>
          <c:order val="40"/>
          <c:tx>
            <c:strRef>
              <c:f>'zestawienie stopa na powiaty'!$A$21</c:f>
              <c:strCache>
                <c:ptCount val="1"/>
                <c:pt idx="0">
                  <c:v>TARNÓW - powiat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powiaty'!$GM$21:$GR$21</c:f>
            </c:numRef>
          </c:val>
          <c:smooth val="0"/>
          <c:extLst>
            <c:ext xmlns:c16="http://schemas.microsoft.com/office/drawing/2014/chart" uri="{C3380CC4-5D6E-409C-BE32-E72D297353CC}">
              <c16:uniqueId val="{00000028-6127-49F5-A337-C6E6CFE01F98}"/>
            </c:ext>
          </c:extLst>
        </c:ser>
        <c:ser>
          <c:idx val="18"/>
          <c:order val="41"/>
          <c:tx>
            <c:strRef>
              <c:f>'zestawienie stopa na powiaty'!$A$22</c:f>
              <c:strCache>
                <c:ptCount val="1"/>
                <c:pt idx="0">
                  <c:v>TARNÓW - miasto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powiaty'!$GM$22:$GR$22</c:f>
            </c:numRef>
          </c:val>
          <c:smooth val="0"/>
          <c:extLst>
            <c:ext xmlns:c16="http://schemas.microsoft.com/office/drawing/2014/chart" uri="{C3380CC4-5D6E-409C-BE32-E72D297353CC}">
              <c16:uniqueId val="{00000029-6127-49F5-A337-C6E6CFE01F98}"/>
            </c:ext>
          </c:extLst>
        </c:ser>
        <c:ser>
          <c:idx val="19"/>
          <c:order val="42"/>
          <c:tx>
            <c:strRef>
              <c:f>'zestawienie stopa na powiaty'!$A$23</c:f>
              <c:strCache>
                <c:ptCount val="1"/>
                <c:pt idx="0">
                  <c:v>ZAKOPANE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powiaty'!$GM$23:$GR$23</c:f>
            </c:numRef>
          </c:val>
          <c:smooth val="0"/>
          <c:extLst>
            <c:ext xmlns:c16="http://schemas.microsoft.com/office/drawing/2014/chart" uri="{C3380CC4-5D6E-409C-BE32-E72D297353CC}">
              <c16:uniqueId val="{0000002A-6127-49F5-A337-C6E6CFE01F98}"/>
            </c:ext>
          </c:extLst>
        </c:ser>
        <c:ser>
          <c:idx val="20"/>
          <c:order val="43"/>
          <c:tx>
            <c:strRef>
              <c:f>'zestawienie stopa na powiaty'!$A$24</c:f>
              <c:strCache>
                <c:ptCount val="1"/>
                <c:pt idx="0">
                  <c:v>WADOWICE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powiaty'!$GM$24:$GR$24</c:f>
            </c:numRef>
          </c:val>
          <c:smooth val="0"/>
          <c:extLst>
            <c:ext xmlns:c16="http://schemas.microsoft.com/office/drawing/2014/chart" uri="{C3380CC4-5D6E-409C-BE32-E72D297353CC}">
              <c16:uniqueId val="{0000002B-6127-49F5-A337-C6E6CFE01F98}"/>
            </c:ext>
          </c:extLst>
        </c:ser>
        <c:ser>
          <c:idx val="21"/>
          <c:order val="44"/>
          <c:tx>
            <c:strRef>
              <c:f>'zestawienie stopa na powiaty'!$A$25</c:f>
              <c:strCache>
                <c:ptCount val="1"/>
                <c:pt idx="0">
                  <c:v>WIELICZKA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powiaty'!$GM$25:$GR$25</c:f>
            </c:numRef>
          </c:val>
          <c:smooth val="0"/>
          <c:extLst>
            <c:ext xmlns:c16="http://schemas.microsoft.com/office/drawing/2014/chart" uri="{C3380CC4-5D6E-409C-BE32-E72D297353CC}">
              <c16:uniqueId val="{0000002C-6127-49F5-A337-C6E6CFE01F98}"/>
            </c:ext>
          </c:extLst>
        </c:ser>
        <c:ser>
          <c:idx val="22"/>
          <c:order val="45"/>
          <c:tx>
            <c:strRef>
              <c:f>'zestawienie stopa na powiaty'!$A$26</c:f>
              <c:strCache>
                <c:ptCount val="1"/>
                <c:pt idx="0">
                  <c:v>MAŁOPOLSKA</c:v>
                </c:pt>
              </c:strCache>
            </c:strRef>
          </c:tx>
          <c:spPr>
            <a:ln w="203200">
              <a:solidFill>
                <a:schemeClr val="tx1">
                  <a:alpha val="30000"/>
                </a:schemeClr>
              </a:solidFill>
            </a:ln>
            <a:effectLst/>
          </c:spPr>
          <c:marker>
            <c:symbol val="none"/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powiaty'!$GM$26:$GR$26</c:f>
            </c:numRef>
          </c:val>
          <c:smooth val="0"/>
          <c:extLst>
            <c:ext xmlns:c16="http://schemas.microsoft.com/office/drawing/2014/chart" uri="{C3380CC4-5D6E-409C-BE32-E72D297353CC}">
              <c16:uniqueId val="{0000002D-6127-49F5-A337-C6E6CFE01F98}"/>
            </c:ext>
          </c:extLst>
        </c:ser>
        <c:ser>
          <c:idx val="46"/>
          <c:order val="46"/>
          <c:tx>
            <c:strRef>
              <c:f>'zestawienie stopa na powiaty'!$A$27</c:f>
              <c:strCache>
                <c:ptCount val="1"/>
                <c:pt idx="0">
                  <c:v>POLSKA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E-6127-49F5-A337-C6E6CFE01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26056"/>
        <c:axId val="1"/>
      </c:lineChart>
      <c:catAx>
        <c:axId val="55052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Stopa bezrobocia  w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0526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Stopa bezrobocia wg powiatu 2014-2016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56273997774688E-2"/>
          <c:y val="4.6825594064130296E-2"/>
          <c:w val="0.74642109871462037"/>
          <c:h val="0.92388692502226744"/>
        </c:manualLayout>
      </c:layout>
      <c:lineChart>
        <c:grouping val="standard"/>
        <c:varyColors val="0"/>
        <c:ser>
          <c:idx val="23"/>
          <c:order val="0"/>
          <c:tx>
            <c:strRef>
              <c:f>'zestawienie stopa na powiaty'!$FN$4</c:f>
              <c:strCache>
                <c:ptCount val="1"/>
                <c:pt idx="0">
                  <c:v>Bocheński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powiaty'!$FO$4:$GX$4</c:f>
            </c:numRef>
          </c:val>
          <c:smooth val="0"/>
          <c:extLst>
            <c:ext xmlns:c16="http://schemas.microsoft.com/office/drawing/2014/chart" uri="{C3380CC4-5D6E-409C-BE32-E72D297353CC}">
              <c16:uniqueId val="{00000000-BB7C-4A24-8134-D2E11F1AB6D2}"/>
            </c:ext>
          </c:extLst>
        </c:ser>
        <c:ser>
          <c:idx val="24"/>
          <c:order val="1"/>
          <c:tx>
            <c:strRef>
              <c:f>'zestawienie stopa na powiaty'!$FN$5</c:f>
              <c:strCache>
                <c:ptCount val="1"/>
                <c:pt idx="0">
                  <c:v>Brzeski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powiaty'!$FO$5:$GX$5</c:f>
            </c:numRef>
          </c:val>
          <c:smooth val="0"/>
          <c:extLst>
            <c:ext xmlns:c16="http://schemas.microsoft.com/office/drawing/2014/chart" uri="{C3380CC4-5D6E-409C-BE32-E72D297353CC}">
              <c16:uniqueId val="{00000001-BB7C-4A24-8134-D2E11F1AB6D2}"/>
            </c:ext>
          </c:extLst>
        </c:ser>
        <c:ser>
          <c:idx val="25"/>
          <c:order val="2"/>
          <c:tx>
            <c:strRef>
              <c:f>'zestawienie stopa na powiaty'!$FN$6</c:f>
              <c:strCache>
                <c:ptCount val="1"/>
                <c:pt idx="0">
                  <c:v>Chrzanowski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powiaty'!$FO$6:$GX$6</c:f>
            </c:numRef>
          </c:val>
          <c:smooth val="0"/>
          <c:extLst>
            <c:ext xmlns:c16="http://schemas.microsoft.com/office/drawing/2014/chart" uri="{C3380CC4-5D6E-409C-BE32-E72D297353CC}">
              <c16:uniqueId val="{00000002-BB7C-4A24-8134-D2E11F1AB6D2}"/>
            </c:ext>
          </c:extLst>
        </c:ser>
        <c:ser>
          <c:idx val="26"/>
          <c:order val="3"/>
          <c:tx>
            <c:strRef>
              <c:f>'zestawienie stopa na powiaty'!$FN$7</c:f>
              <c:strCache>
                <c:ptCount val="1"/>
                <c:pt idx="0">
                  <c:v>Dąbrowski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powiaty'!$FO$7:$GX$7</c:f>
            </c:numRef>
          </c:val>
          <c:smooth val="0"/>
          <c:extLst>
            <c:ext xmlns:c16="http://schemas.microsoft.com/office/drawing/2014/chart" uri="{C3380CC4-5D6E-409C-BE32-E72D297353CC}">
              <c16:uniqueId val="{00000003-BB7C-4A24-8134-D2E11F1AB6D2}"/>
            </c:ext>
          </c:extLst>
        </c:ser>
        <c:ser>
          <c:idx val="27"/>
          <c:order val="4"/>
          <c:tx>
            <c:strRef>
              <c:f>'zestawienie stopa na powiaty'!$FN$8</c:f>
              <c:strCache>
                <c:ptCount val="1"/>
                <c:pt idx="0">
                  <c:v>Gorlicki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powiaty'!$FO$8:$GX$8</c:f>
            </c:numRef>
          </c:val>
          <c:smooth val="0"/>
          <c:extLst>
            <c:ext xmlns:c16="http://schemas.microsoft.com/office/drawing/2014/chart" uri="{C3380CC4-5D6E-409C-BE32-E72D297353CC}">
              <c16:uniqueId val="{00000004-BB7C-4A24-8134-D2E11F1AB6D2}"/>
            </c:ext>
          </c:extLst>
        </c:ser>
        <c:ser>
          <c:idx val="28"/>
          <c:order val="5"/>
          <c:tx>
            <c:strRef>
              <c:f>'zestawienie stopa na powiaty'!$FN$9</c:f>
              <c:strCache>
                <c:ptCount val="1"/>
                <c:pt idx="0">
                  <c:v>Krakowski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powiaty'!$FO$9:$GX$9</c:f>
            </c:numRef>
          </c:val>
          <c:smooth val="0"/>
          <c:extLst>
            <c:ext xmlns:c16="http://schemas.microsoft.com/office/drawing/2014/chart" uri="{C3380CC4-5D6E-409C-BE32-E72D297353CC}">
              <c16:uniqueId val="{00000005-BB7C-4A24-8134-D2E11F1AB6D2}"/>
            </c:ext>
          </c:extLst>
        </c:ser>
        <c:ser>
          <c:idx val="29"/>
          <c:order val="6"/>
          <c:tx>
            <c:strRef>
              <c:f>'zestawienie stopa na powiaty'!$FN$10</c:f>
              <c:strCache>
                <c:ptCount val="1"/>
                <c:pt idx="0">
                  <c:v>Kraków miasto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powiaty'!$FO$10:$GX$10</c:f>
            </c:numRef>
          </c:val>
          <c:smooth val="0"/>
          <c:extLst>
            <c:ext xmlns:c16="http://schemas.microsoft.com/office/drawing/2014/chart" uri="{C3380CC4-5D6E-409C-BE32-E72D297353CC}">
              <c16:uniqueId val="{00000006-BB7C-4A24-8134-D2E11F1AB6D2}"/>
            </c:ext>
          </c:extLst>
        </c:ser>
        <c:ser>
          <c:idx val="30"/>
          <c:order val="7"/>
          <c:tx>
            <c:strRef>
              <c:f>'zestawienie stopa na powiaty'!$FN$11</c:f>
              <c:strCache>
                <c:ptCount val="1"/>
                <c:pt idx="0">
                  <c:v>Limanowski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powiaty'!$FO$11:$GX$11</c:f>
            </c:numRef>
          </c:val>
          <c:smooth val="0"/>
          <c:extLst>
            <c:ext xmlns:c16="http://schemas.microsoft.com/office/drawing/2014/chart" uri="{C3380CC4-5D6E-409C-BE32-E72D297353CC}">
              <c16:uniqueId val="{00000007-BB7C-4A24-8134-D2E11F1AB6D2}"/>
            </c:ext>
          </c:extLst>
        </c:ser>
        <c:ser>
          <c:idx val="31"/>
          <c:order val="8"/>
          <c:tx>
            <c:strRef>
              <c:f>'zestawienie stopa na powiaty'!$FN$12</c:f>
              <c:strCache>
                <c:ptCount val="1"/>
                <c:pt idx="0">
                  <c:v>Miechowski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powiaty'!$FO$12:$GX$12</c:f>
            </c:numRef>
          </c:val>
          <c:smooth val="0"/>
          <c:extLst>
            <c:ext xmlns:c16="http://schemas.microsoft.com/office/drawing/2014/chart" uri="{C3380CC4-5D6E-409C-BE32-E72D297353CC}">
              <c16:uniqueId val="{00000008-BB7C-4A24-8134-D2E11F1AB6D2}"/>
            </c:ext>
          </c:extLst>
        </c:ser>
        <c:ser>
          <c:idx val="32"/>
          <c:order val="9"/>
          <c:tx>
            <c:strRef>
              <c:f>'zestawienie stopa na powiaty'!$FN$13</c:f>
              <c:strCache>
                <c:ptCount val="1"/>
                <c:pt idx="0">
                  <c:v>Myślenicki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powiaty'!$FO$13:$GX$13</c:f>
            </c:numRef>
          </c:val>
          <c:smooth val="0"/>
          <c:extLst>
            <c:ext xmlns:c16="http://schemas.microsoft.com/office/drawing/2014/chart" uri="{C3380CC4-5D6E-409C-BE32-E72D297353CC}">
              <c16:uniqueId val="{00000009-BB7C-4A24-8134-D2E11F1AB6D2}"/>
            </c:ext>
          </c:extLst>
        </c:ser>
        <c:ser>
          <c:idx val="33"/>
          <c:order val="10"/>
          <c:tx>
            <c:strRef>
              <c:f>'zestawienie stopa na powiaty'!$FN$14</c:f>
              <c:strCache>
                <c:ptCount val="1"/>
                <c:pt idx="0">
                  <c:v>Nowosądecki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powiaty'!$FO$14:$GX$14</c:f>
            </c:numRef>
          </c:val>
          <c:smooth val="0"/>
          <c:extLst>
            <c:ext xmlns:c16="http://schemas.microsoft.com/office/drawing/2014/chart" uri="{C3380CC4-5D6E-409C-BE32-E72D297353CC}">
              <c16:uniqueId val="{0000000A-BB7C-4A24-8134-D2E11F1AB6D2}"/>
            </c:ext>
          </c:extLst>
        </c:ser>
        <c:ser>
          <c:idx val="34"/>
          <c:order val="11"/>
          <c:tx>
            <c:strRef>
              <c:f>'zestawienie stopa na powiaty'!$FN$15</c:f>
              <c:strCache>
                <c:ptCount val="1"/>
                <c:pt idx="0">
                  <c:v>Nowotarski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powiaty'!$FO$15:$GX$15</c:f>
            </c:numRef>
          </c:val>
          <c:smooth val="0"/>
          <c:extLst>
            <c:ext xmlns:c16="http://schemas.microsoft.com/office/drawing/2014/chart" uri="{C3380CC4-5D6E-409C-BE32-E72D297353CC}">
              <c16:uniqueId val="{0000000B-BB7C-4A24-8134-D2E11F1AB6D2}"/>
            </c:ext>
          </c:extLst>
        </c:ser>
        <c:ser>
          <c:idx val="35"/>
          <c:order val="12"/>
          <c:tx>
            <c:strRef>
              <c:f>'zestawienie stopa na powiaty'!$FN$16</c:f>
              <c:strCache>
                <c:ptCount val="1"/>
                <c:pt idx="0">
                  <c:v>Nowy Sącz miasto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powiaty'!$FO$16:$GX$16</c:f>
            </c:numRef>
          </c:val>
          <c:smooth val="0"/>
          <c:extLst>
            <c:ext xmlns:c16="http://schemas.microsoft.com/office/drawing/2014/chart" uri="{C3380CC4-5D6E-409C-BE32-E72D297353CC}">
              <c16:uniqueId val="{0000000C-BB7C-4A24-8134-D2E11F1AB6D2}"/>
            </c:ext>
          </c:extLst>
        </c:ser>
        <c:ser>
          <c:idx val="36"/>
          <c:order val="13"/>
          <c:tx>
            <c:strRef>
              <c:f>'zestawienie stopa na powiaty'!$FN$17</c:f>
              <c:strCache>
                <c:ptCount val="1"/>
                <c:pt idx="0">
                  <c:v>Olkuski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powiaty'!$FO$17:$GX$17</c:f>
            </c:numRef>
          </c:val>
          <c:smooth val="0"/>
          <c:extLst>
            <c:ext xmlns:c16="http://schemas.microsoft.com/office/drawing/2014/chart" uri="{C3380CC4-5D6E-409C-BE32-E72D297353CC}">
              <c16:uniqueId val="{0000000D-BB7C-4A24-8134-D2E11F1AB6D2}"/>
            </c:ext>
          </c:extLst>
        </c:ser>
        <c:ser>
          <c:idx val="37"/>
          <c:order val="14"/>
          <c:tx>
            <c:strRef>
              <c:f>'zestawienie stopa na powiaty'!$FN$18</c:f>
              <c:strCache>
                <c:ptCount val="1"/>
                <c:pt idx="0">
                  <c:v>Oświęcimski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powiaty'!$FO$18:$GX$18</c:f>
            </c:numRef>
          </c:val>
          <c:smooth val="0"/>
          <c:extLst>
            <c:ext xmlns:c16="http://schemas.microsoft.com/office/drawing/2014/chart" uri="{C3380CC4-5D6E-409C-BE32-E72D297353CC}">
              <c16:uniqueId val="{0000000E-BB7C-4A24-8134-D2E11F1AB6D2}"/>
            </c:ext>
          </c:extLst>
        </c:ser>
        <c:ser>
          <c:idx val="38"/>
          <c:order val="15"/>
          <c:tx>
            <c:strRef>
              <c:f>'zestawienie stopa na powiaty'!$FN$19</c:f>
              <c:strCache>
                <c:ptCount val="1"/>
                <c:pt idx="0">
                  <c:v>Proszowicki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powiaty'!$FO$19:$GX$19</c:f>
            </c:numRef>
          </c:val>
          <c:smooth val="0"/>
          <c:extLst>
            <c:ext xmlns:c16="http://schemas.microsoft.com/office/drawing/2014/chart" uri="{C3380CC4-5D6E-409C-BE32-E72D297353CC}">
              <c16:uniqueId val="{0000000F-BB7C-4A24-8134-D2E11F1AB6D2}"/>
            </c:ext>
          </c:extLst>
        </c:ser>
        <c:ser>
          <c:idx val="39"/>
          <c:order val="16"/>
          <c:tx>
            <c:strRef>
              <c:f>'zestawienie stopa na powiaty'!$FN$20</c:f>
              <c:strCache>
                <c:ptCount val="1"/>
                <c:pt idx="0">
                  <c:v>Suski</c:v>
                </c:pt>
              </c:strCache>
            </c:strRef>
          </c:tx>
          <c:spPr>
            <a:ln w="76200">
              <a:solidFill>
                <a:srgbClr val="FFC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powiaty'!$FO$20:$GX$20</c:f>
            </c:numRef>
          </c:val>
          <c:smooth val="0"/>
          <c:extLst>
            <c:ext xmlns:c16="http://schemas.microsoft.com/office/drawing/2014/chart" uri="{C3380CC4-5D6E-409C-BE32-E72D297353CC}">
              <c16:uniqueId val="{00000010-BB7C-4A24-8134-D2E11F1AB6D2}"/>
            </c:ext>
          </c:extLst>
        </c:ser>
        <c:ser>
          <c:idx val="40"/>
          <c:order val="17"/>
          <c:tx>
            <c:strRef>
              <c:f>'zestawienie stopa na powiaty'!$FN$21</c:f>
              <c:strCache>
                <c:ptCount val="1"/>
                <c:pt idx="0">
                  <c:v>Tarnowski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powiaty'!$FO$21:$GX$21</c:f>
            </c:numRef>
          </c:val>
          <c:smooth val="0"/>
          <c:extLst>
            <c:ext xmlns:c16="http://schemas.microsoft.com/office/drawing/2014/chart" uri="{C3380CC4-5D6E-409C-BE32-E72D297353CC}">
              <c16:uniqueId val="{00000011-BB7C-4A24-8134-D2E11F1AB6D2}"/>
            </c:ext>
          </c:extLst>
        </c:ser>
        <c:ser>
          <c:idx val="41"/>
          <c:order val="18"/>
          <c:tx>
            <c:strRef>
              <c:f>'zestawienie stopa na powiaty'!$FN$22</c:f>
              <c:strCache>
                <c:ptCount val="1"/>
                <c:pt idx="0">
                  <c:v>Tarnów miasto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powiaty'!$FO$22:$GX$22</c:f>
            </c:numRef>
          </c:val>
          <c:smooth val="0"/>
          <c:extLst>
            <c:ext xmlns:c16="http://schemas.microsoft.com/office/drawing/2014/chart" uri="{C3380CC4-5D6E-409C-BE32-E72D297353CC}">
              <c16:uniqueId val="{00000012-BB7C-4A24-8134-D2E11F1AB6D2}"/>
            </c:ext>
          </c:extLst>
        </c:ser>
        <c:ser>
          <c:idx val="42"/>
          <c:order val="19"/>
          <c:tx>
            <c:strRef>
              <c:f>'zestawienie stopa na powiaty'!$FN$23</c:f>
              <c:strCache>
                <c:ptCount val="1"/>
                <c:pt idx="0">
                  <c:v>Tatrzański</c:v>
                </c:pt>
              </c:strCache>
            </c:strRef>
          </c:tx>
          <c:spPr>
            <a:ln w="76200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powiaty'!$FO$23:$GX$23</c:f>
            </c:numRef>
          </c:val>
          <c:smooth val="0"/>
          <c:extLst>
            <c:ext xmlns:c16="http://schemas.microsoft.com/office/drawing/2014/chart" uri="{C3380CC4-5D6E-409C-BE32-E72D297353CC}">
              <c16:uniqueId val="{00000013-BB7C-4A24-8134-D2E11F1AB6D2}"/>
            </c:ext>
          </c:extLst>
        </c:ser>
        <c:ser>
          <c:idx val="43"/>
          <c:order val="20"/>
          <c:tx>
            <c:strRef>
              <c:f>'zestawienie stopa na powiaty'!$FN$24</c:f>
              <c:strCache>
                <c:ptCount val="1"/>
                <c:pt idx="0">
                  <c:v>Wadowicki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powiaty'!$FO$24:$GX$24</c:f>
            </c:numRef>
          </c:val>
          <c:smooth val="0"/>
          <c:extLst>
            <c:ext xmlns:c16="http://schemas.microsoft.com/office/drawing/2014/chart" uri="{C3380CC4-5D6E-409C-BE32-E72D297353CC}">
              <c16:uniqueId val="{00000014-BB7C-4A24-8134-D2E11F1AB6D2}"/>
            </c:ext>
          </c:extLst>
        </c:ser>
        <c:ser>
          <c:idx val="44"/>
          <c:order val="21"/>
          <c:tx>
            <c:strRef>
              <c:f>'zestawienie stopa na powiaty'!$FN$25</c:f>
              <c:strCache>
                <c:ptCount val="1"/>
                <c:pt idx="0">
                  <c:v>Wielicki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powiaty'!$FO$25:$GX$25</c:f>
            </c:numRef>
          </c:val>
          <c:smooth val="0"/>
          <c:extLst>
            <c:ext xmlns:c16="http://schemas.microsoft.com/office/drawing/2014/chart" uri="{C3380CC4-5D6E-409C-BE32-E72D297353CC}">
              <c16:uniqueId val="{00000015-BB7C-4A24-8134-D2E11F1AB6D2}"/>
            </c:ext>
          </c:extLst>
        </c:ser>
        <c:ser>
          <c:idx val="45"/>
          <c:order val="22"/>
          <c:tx>
            <c:strRef>
              <c:f>'zestawienie stopa na powiaty'!$FN$26</c:f>
              <c:strCache>
                <c:ptCount val="1"/>
                <c:pt idx="0">
                  <c:v>WOJ. MAŁOPOLSKIE</c:v>
                </c:pt>
              </c:strCache>
            </c:strRef>
          </c:tx>
          <c:spPr>
            <a:ln w="254000">
              <a:solidFill>
                <a:schemeClr val="tx1">
                  <a:alpha val="40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powiaty'!$FO$26:$GX$26</c:f>
            </c:numRef>
          </c:val>
          <c:smooth val="0"/>
          <c:extLst>
            <c:ext xmlns:c16="http://schemas.microsoft.com/office/drawing/2014/chart" uri="{C3380CC4-5D6E-409C-BE32-E72D297353CC}">
              <c16:uniqueId val="{00000016-BB7C-4A24-8134-D2E11F1AB6D2}"/>
            </c:ext>
          </c:extLst>
        </c:ser>
        <c:ser>
          <c:idx val="0"/>
          <c:order val="23"/>
          <c:tx>
            <c:strRef>
              <c:f>'zestawienie stopa na powiaty'!$FN$27</c:f>
              <c:strCache>
                <c:ptCount val="1"/>
                <c:pt idx="0">
                  <c:v>POLSKA</c:v>
                </c:pt>
              </c:strCache>
            </c:strRef>
          </c:tx>
          <c:spPr>
            <a:ln w="254000">
              <a:solidFill>
                <a:schemeClr val="tx1">
                  <a:lumMod val="95000"/>
                  <a:lumOff val="5000"/>
                  <a:alpha val="20000"/>
                </a:schemeClr>
              </a:solidFill>
            </a:ln>
          </c:spPr>
          <c:marker>
            <c:symbol val="none"/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powiaty'!$FO$27:$GX$27</c:f>
            </c:numRef>
          </c:val>
          <c:smooth val="0"/>
          <c:extLst>
            <c:ext xmlns:c16="http://schemas.microsoft.com/office/drawing/2014/chart" uri="{C3380CC4-5D6E-409C-BE32-E72D297353CC}">
              <c16:uniqueId val="{00000017-BB7C-4A24-8134-D2E11F1A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29008"/>
        <c:axId val="1"/>
      </c:lineChart>
      <c:catAx>
        <c:axId val="5505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1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Stopa bezrobocia  w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05290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Stopa bezrobocia wg powiatu 2016 rok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74096293518872E-2"/>
          <c:y val="7.7756813417190776E-2"/>
          <c:w val="0.75841408712799785"/>
          <c:h val="0.87570593770118377"/>
        </c:manualLayout>
      </c:layout>
      <c:lineChart>
        <c:grouping val="standard"/>
        <c:varyColors val="0"/>
        <c:ser>
          <c:idx val="23"/>
          <c:order val="0"/>
          <c:tx>
            <c:strRef>
              <c:f>'zestawienie stopa na powiaty'!$A$4</c:f>
              <c:strCache>
                <c:ptCount val="1"/>
                <c:pt idx="0">
                  <c:v>BOCHNIA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powiaty'!$GM$4:$GR$4</c:f>
            </c:numRef>
          </c:val>
          <c:smooth val="0"/>
          <c:extLst>
            <c:ext xmlns:c16="http://schemas.microsoft.com/office/drawing/2014/chart" uri="{C3380CC4-5D6E-409C-BE32-E72D297353CC}">
              <c16:uniqueId val="{00000000-AFCB-4773-993D-C41C129C9C0E}"/>
            </c:ext>
          </c:extLst>
        </c:ser>
        <c:ser>
          <c:idx val="24"/>
          <c:order val="1"/>
          <c:tx>
            <c:strRef>
              <c:f>'zestawienie stopa na powiaty'!$A$5</c:f>
              <c:strCache>
                <c:ptCount val="1"/>
                <c:pt idx="0">
                  <c:v>BRZESKO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powiaty'!$GM$5:$GR$5</c:f>
            </c:numRef>
          </c:val>
          <c:smooth val="0"/>
          <c:extLst>
            <c:ext xmlns:c16="http://schemas.microsoft.com/office/drawing/2014/chart" uri="{C3380CC4-5D6E-409C-BE32-E72D297353CC}">
              <c16:uniqueId val="{00000001-AFCB-4773-993D-C41C129C9C0E}"/>
            </c:ext>
          </c:extLst>
        </c:ser>
        <c:ser>
          <c:idx val="25"/>
          <c:order val="2"/>
          <c:tx>
            <c:strRef>
              <c:f>'zestawienie stopa na powiaty'!$A$6</c:f>
              <c:strCache>
                <c:ptCount val="1"/>
                <c:pt idx="0">
                  <c:v>CHRZANÓW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powiaty'!$GM$6:$GR$6</c:f>
            </c:numRef>
          </c:val>
          <c:smooth val="0"/>
          <c:extLst>
            <c:ext xmlns:c16="http://schemas.microsoft.com/office/drawing/2014/chart" uri="{C3380CC4-5D6E-409C-BE32-E72D297353CC}">
              <c16:uniqueId val="{00000002-AFCB-4773-993D-C41C129C9C0E}"/>
            </c:ext>
          </c:extLst>
        </c:ser>
        <c:ser>
          <c:idx val="26"/>
          <c:order val="3"/>
          <c:tx>
            <c:strRef>
              <c:f>'zestawienie stopa na powiaty'!$A$7</c:f>
              <c:strCache>
                <c:ptCount val="1"/>
                <c:pt idx="0">
                  <c:v>DĄBROWA TARNOWSKA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powiaty'!$GM$7:$GR$7</c:f>
            </c:numRef>
          </c:val>
          <c:smooth val="0"/>
          <c:extLst>
            <c:ext xmlns:c16="http://schemas.microsoft.com/office/drawing/2014/chart" uri="{C3380CC4-5D6E-409C-BE32-E72D297353CC}">
              <c16:uniqueId val="{00000003-AFCB-4773-993D-C41C129C9C0E}"/>
            </c:ext>
          </c:extLst>
        </c:ser>
        <c:ser>
          <c:idx val="27"/>
          <c:order val="4"/>
          <c:tx>
            <c:strRef>
              <c:f>'zestawienie stopa na powiaty'!$A$8</c:f>
              <c:strCache>
                <c:ptCount val="1"/>
                <c:pt idx="0">
                  <c:v>GORLICE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powiaty'!$GM$8:$GR$8</c:f>
            </c:numRef>
          </c:val>
          <c:smooth val="0"/>
          <c:extLst>
            <c:ext xmlns:c16="http://schemas.microsoft.com/office/drawing/2014/chart" uri="{C3380CC4-5D6E-409C-BE32-E72D297353CC}">
              <c16:uniqueId val="{00000004-AFCB-4773-993D-C41C129C9C0E}"/>
            </c:ext>
          </c:extLst>
        </c:ser>
        <c:ser>
          <c:idx val="28"/>
          <c:order val="5"/>
          <c:tx>
            <c:strRef>
              <c:f>'zestawienie stopa na powiaty'!$A$9</c:f>
              <c:strCache>
                <c:ptCount val="1"/>
                <c:pt idx="0">
                  <c:v>UPP KRAKÓW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powiaty'!$GM$9:$GR$9</c:f>
            </c:numRef>
          </c:val>
          <c:smooth val="0"/>
          <c:extLst>
            <c:ext xmlns:c16="http://schemas.microsoft.com/office/drawing/2014/chart" uri="{C3380CC4-5D6E-409C-BE32-E72D297353CC}">
              <c16:uniqueId val="{00000005-AFCB-4773-993D-C41C129C9C0E}"/>
            </c:ext>
          </c:extLst>
        </c:ser>
        <c:ser>
          <c:idx val="29"/>
          <c:order val="6"/>
          <c:tx>
            <c:strRef>
              <c:f>'zestawienie stopa na powiaty'!$A$10</c:f>
              <c:strCache>
                <c:ptCount val="1"/>
                <c:pt idx="0">
                  <c:v>GUP KRAKÓW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powiaty'!$GM$10:$GR$10</c:f>
            </c:numRef>
          </c:val>
          <c:smooth val="0"/>
          <c:extLst>
            <c:ext xmlns:c16="http://schemas.microsoft.com/office/drawing/2014/chart" uri="{C3380CC4-5D6E-409C-BE32-E72D297353CC}">
              <c16:uniqueId val="{00000006-AFCB-4773-993D-C41C129C9C0E}"/>
            </c:ext>
          </c:extLst>
        </c:ser>
        <c:ser>
          <c:idx val="30"/>
          <c:order val="7"/>
          <c:tx>
            <c:strRef>
              <c:f>'zestawienie stopa na powiaty'!$A$11</c:f>
              <c:strCache>
                <c:ptCount val="1"/>
                <c:pt idx="0">
                  <c:v>LIMANOWA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powiaty'!$GM$11:$GR$11</c:f>
            </c:numRef>
          </c:val>
          <c:smooth val="0"/>
          <c:extLst>
            <c:ext xmlns:c16="http://schemas.microsoft.com/office/drawing/2014/chart" uri="{C3380CC4-5D6E-409C-BE32-E72D297353CC}">
              <c16:uniqueId val="{00000007-AFCB-4773-993D-C41C129C9C0E}"/>
            </c:ext>
          </c:extLst>
        </c:ser>
        <c:ser>
          <c:idx val="31"/>
          <c:order val="8"/>
          <c:tx>
            <c:strRef>
              <c:f>'zestawienie stopa na powiaty'!$A$12</c:f>
              <c:strCache>
                <c:ptCount val="1"/>
                <c:pt idx="0">
                  <c:v>MIECHÓW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powiaty'!$GM$12:$GR$12</c:f>
            </c:numRef>
          </c:val>
          <c:smooth val="0"/>
          <c:extLst>
            <c:ext xmlns:c16="http://schemas.microsoft.com/office/drawing/2014/chart" uri="{C3380CC4-5D6E-409C-BE32-E72D297353CC}">
              <c16:uniqueId val="{00000008-AFCB-4773-993D-C41C129C9C0E}"/>
            </c:ext>
          </c:extLst>
        </c:ser>
        <c:ser>
          <c:idx val="32"/>
          <c:order val="9"/>
          <c:tx>
            <c:strRef>
              <c:f>'zestawienie stopa na powiaty'!$A$13</c:f>
              <c:strCache>
                <c:ptCount val="1"/>
                <c:pt idx="0">
                  <c:v>MYŚLENICE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powiaty'!$GM$13:$GR$13</c:f>
            </c:numRef>
          </c:val>
          <c:smooth val="0"/>
          <c:extLst>
            <c:ext xmlns:c16="http://schemas.microsoft.com/office/drawing/2014/chart" uri="{C3380CC4-5D6E-409C-BE32-E72D297353CC}">
              <c16:uniqueId val="{00000009-AFCB-4773-993D-C41C129C9C0E}"/>
            </c:ext>
          </c:extLst>
        </c:ser>
        <c:ser>
          <c:idx val="33"/>
          <c:order val="10"/>
          <c:tx>
            <c:strRef>
              <c:f>'zestawienie stopa na powiaty'!$A$14</c:f>
              <c:strCache>
                <c:ptCount val="1"/>
                <c:pt idx="0">
                  <c:v>NOWY SĄCZ - powiat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powiaty'!$GM$14:$GR$14</c:f>
            </c:numRef>
          </c:val>
          <c:smooth val="0"/>
          <c:extLst>
            <c:ext xmlns:c16="http://schemas.microsoft.com/office/drawing/2014/chart" uri="{C3380CC4-5D6E-409C-BE32-E72D297353CC}">
              <c16:uniqueId val="{0000000A-AFCB-4773-993D-C41C129C9C0E}"/>
            </c:ext>
          </c:extLst>
        </c:ser>
        <c:ser>
          <c:idx val="34"/>
          <c:order val="11"/>
          <c:tx>
            <c:strRef>
              <c:f>'zestawienie stopa na powiaty'!$A$15</c:f>
              <c:strCache>
                <c:ptCount val="1"/>
                <c:pt idx="0">
                  <c:v>NOWY TARG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powiaty'!$GM$15:$GR$15</c:f>
            </c:numRef>
          </c:val>
          <c:smooth val="0"/>
          <c:extLst>
            <c:ext xmlns:c16="http://schemas.microsoft.com/office/drawing/2014/chart" uri="{C3380CC4-5D6E-409C-BE32-E72D297353CC}">
              <c16:uniqueId val="{0000000B-AFCB-4773-993D-C41C129C9C0E}"/>
            </c:ext>
          </c:extLst>
        </c:ser>
        <c:ser>
          <c:idx val="35"/>
          <c:order val="12"/>
          <c:tx>
            <c:strRef>
              <c:f>'zestawienie stopa na powiaty'!$A$16</c:f>
              <c:strCache>
                <c:ptCount val="1"/>
                <c:pt idx="0">
                  <c:v>NOWY SĄCZ - miasto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powiaty'!$GM$16:$GR$16</c:f>
            </c:numRef>
          </c:val>
          <c:smooth val="0"/>
          <c:extLst>
            <c:ext xmlns:c16="http://schemas.microsoft.com/office/drawing/2014/chart" uri="{C3380CC4-5D6E-409C-BE32-E72D297353CC}">
              <c16:uniqueId val="{0000000C-AFCB-4773-993D-C41C129C9C0E}"/>
            </c:ext>
          </c:extLst>
        </c:ser>
        <c:ser>
          <c:idx val="36"/>
          <c:order val="13"/>
          <c:tx>
            <c:strRef>
              <c:f>'zestawienie stopa na powiaty'!$A$17</c:f>
              <c:strCache>
                <c:ptCount val="1"/>
                <c:pt idx="0">
                  <c:v>OLKUSZ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powiaty'!$GM$17:$GR$17</c:f>
            </c:numRef>
          </c:val>
          <c:smooth val="0"/>
          <c:extLst>
            <c:ext xmlns:c16="http://schemas.microsoft.com/office/drawing/2014/chart" uri="{C3380CC4-5D6E-409C-BE32-E72D297353CC}">
              <c16:uniqueId val="{0000000D-AFCB-4773-993D-C41C129C9C0E}"/>
            </c:ext>
          </c:extLst>
        </c:ser>
        <c:ser>
          <c:idx val="37"/>
          <c:order val="14"/>
          <c:tx>
            <c:strRef>
              <c:f>'zestawienie stopa na powiaty'!$A$18</c:f>
              <c:strCache>
                <c:ptCount val="1"/>
                <c:pt idx="0">
                  <c:v>OŚWIĘCIM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powiaty'!$GM$18:$GR$18</c:f>
            </c:numRef>
          </c:val>
          <c:smooth val="0"/>
          <c:extLst>
            <c:ext xmlns:c16="http://schemas.microsoft.com/office/drawing/2014/chart" uri="{C3380CC4-5D6E-409C-BE32-E72D297353CC}">
              <c16:uniqueId val="{0000000E-AFCB-4773-993D-C41C129C9C0E}"/>
            </c:ext>
          </c:extLst>
        </c:ser>
        <c:ser>
          <c:idx val="38"/>
          <c:order val="15"/>
          <c:tx>
            <c:strRef>
              <c:f>'zestawienie stopa na powiaty'!$A$19</c:f>
              <c:strCache>
                <c:ptCount val="1"/>
                <c:pt idx="0">
                  <c:v>PROSZOWICE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powiaty'!$GM$19:$GR$19</c:f>
            </c:numRef>
          </c:val>
          <c:smooth val="0"/>
          <c:extLst>
            <c:ext xmlns:c16="http://schemas.microsoft.com/office/drawing/2014/chart" uri="{C3380CC4-5D6E-409C-BE32-E72D297353CC}">
              <c16:uniqueId val="{0000000F-AFCB-4773-993D-C41C129C9C0E}"/>
            </c:ext>
          </c:extLst>
        </c:ser>
        <c:ser>
          <c:idx val="39"/>
          <c:order val="16"/>
          <c:tx>
            <c:strRef>
              <c:f>'zestawienie stopa na powiaty'!$A$20</c:f>
              <c:strCache>
                <c:ptCount val="1"/>
                <c:pt idx="0">
                  <c:v>SUCHA BESKIDZKA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powiaty'!$GM$20:$GR$20</c:f>
            </c:numRef>
          </c:val>
          <c:smooth val="0"/>
          <c:extLst>
            <c:ext xmlns:c16="http://schemas.microsoft.com/office/drawing/2014/chart" uri="{C3380CC4-5D6E-409C-BE32-E72D297353CC}">
              <c16:uniqueId val="{00000010-AFCB-4773-993D-C41C129C9C0E}"/>
            </c:ext>
          </c:extLst>
        </c:ser>
        <c:ser>
          <c:idx val="40"/>
          <c:order val="17"/>
          <c:tx>
            <c:strRef>
              <c:f>'zestawienie stopa na powiaty'!$A$21</c:f>
              <c:strCache>
                <c:ptCount val="1"/>
                <c:pt idx="0">
                  <c:v>TARNÓW - powiat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powiaty'!$GM$21:$GR$21</c:f>
            </c:numRef>
          </c:val>
          <c:smooth val="0"/>
          <c:extLst>
            <c:ext xmlns:c16="http://schemas.microsoft.com/office/drawing/2014/chart" uri="{C3380CC4-5D6E-409C-BE32-E72D297353CC}">
              <c16:uniqueId val="{00000011-AFCB-4773-993D-C41C129C9C0E}"/>
            </c:ext>
          </c:extLst>
        </c:ser>
        <c:ser>
          <c:idx val="41"/>
          <c:order val="18"/>
          <c:tx>
            <c:strRef>
              <c:f>'zestawienie stopa na powiaty'!$A$22</c:f>
              <c:strCache>
                <c:ptCount val="1"/>
                <c:pt idx="0">
                  <c:v>TARNÓW - miasto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powiaty'!$GM$22:$GR$22</c:f>
            </c:numRef>
          </c:val>
          <c:smooth val="0"/>
          <c:extLst>
            <c:ext xmlns:c16="http://schemas.microsoft.com/office/drawing/2014/chart" uri="{C3380CC4-5D6E-409C-BE32-E72D297353CC}">
              <c16:uniqueId val="{00000012-AFCB-4773-993D-C41C129C9C0E}"/>
            </c:ext>
          </c:extLst>
        </c:ser>
        <c:ser>
          <c:idx val="42"/>
          <c:order val="19"/>
          <c:tx>
            <c:strRef>
              <c:f>'zestawienie stopa na powiaty'!$A$23</c:f>
              <c:strCache>
                <c:ptCount val="1"/>
                <c:pt idx="0">
                  <c:v>ZAKOPANE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powiaty'!$GM$23:$GR$23</c:f>
            </c:numRef>
          </c:val>
          <c:smooth val="0"/>
          <c:extLst>
            <c:ext xmlns:c16="http://schemas.microsoft.com/office/drawing/2014/chart" uri="{C3380CC4-5D6E-409C-BE32-E72D297353CC}">
              <c16:uniqueId val="{00000013-AFCB-4773-993D-C41C129C9C0E}"/>
            </c:ext>
          </c:extLst>
        </c:ser>
        <c:ser>
          <c:idx val="43"/>
          <c:order val="20"/>
          <c:tx>
            <c:strRef>
              <c:f>'zestawienie stopa na powiaty'!$A$24</c:f>
              <c:strCache>
                <c:ptCount val="1"/>
                <c:pt idx="0">
                  <c:v>WADOWICE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powiaty'!$GM$24:$GR$24</c:f>
            </c:numRef>
          </c:val>
          <c:smooth val="0"/>
          <c:extLst>
            <c:ext xmlns:c16="http://schemas.microsoft.com/office/drawing/2014/chart" uri="{C3380CC4-5D6E-409C-BE32-E72D297353CC}">
              <c16:uniqueId val="{00000014-AFCB-4773-993D-C41C129C9C0E}"/>
            </c:ext>
          </c:extLst>
        </c:ser>
        <c:ser>
          <c:idx val="44"/>
          <c:order val="21"/>
          <c:tx>
            <c:strRef>
              <c:f>'zestawienie stopa na powiaty'!$A$25</c:f>
              <c:strCache>
                <c:ptCount val="1"/>
                <c:pt idx="0">
                  <c:v>WIELICZKA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multiLvlStrRef>
              <c:f>'zestawienie stopa na powiaty'!$GM$3:$GR$3</c:f>
            </c:multiLvlStrRef>
          </c:cat>
          <c:val>
            <c:numRef>
              <c:f>'zestawienie stopa na powiaty'!$GM$25:$GR$25</c:f>
            </c:numRef>
          </c:val>
          <c:smooth val="0"/>
          <c:extLst>
            <c:ext xmlns:c16="http://schemas.microsoft.com/office/drawing/2014/chart" uri="{C3380CC4-5D6E-409C-BE32-E72D297353CC}">
              <c16:uniqueId val="{00000015-AFCB-4773-993D-C41C129C9C0E}"/>
            </c:ext>
          </c:extLst>
        </c:ser>
        <c:ser>
          <c:idx val="45"/>
          <c:order val="22"/>
          <c:tx>
            <c:strRef>
              <c:f>'zestawienie stopa na powiaty'!$A$26</c:f>
              <c:strCache>
                <c:ptCount val="1"/>
                <c:pt idx="0">
                  <c:v>MAŁOPOLSKA</c:v>
                </c:pt>
              </c:strCache>
            </c:strRef>
          </c:tx>
          <c:spPr>
            <a:ln w="76200">
              <a:noFill/>
            </a:ln>
          </c:spPr>
          <c:marker>
            <c:spPr>
              <a:noFill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powiaty'!$GM$26:$GR$26</c:f>
            </c:numRef>
          </c:val>
          <c:smooth val="0"/>
          <c:extLst>
            <c:ext xmlns:c16="http://schemas.microsoft.com/office/drawing/2014/chart" uri="{C3380CC4-5D6E-409C-BE32-E72D297353CC}">
              <c16:uniqueId val="{00000016-AFCB-4773-993D-C41C129C9C0E}"/>
            </c:ext>
          </c:extLst>
        </c:ser>
        <c:ser>
          <c:idx val="0"/>
          <c:order val="23"/>
          <c:tx>
            <c:strRef>
              <c:f>'zestawienie stopa na powiaty'!$A$4</c:f>
              <c:strCache>
                <c:ptCount val="1"/>
                <c:pt idx="0">
                  <c:v>BOCHNIA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powiaty'!$GM$4:$GR$4</c:f>
            </c:numRef>
          </c:val>
          <c:smooth val="0"/>
          <c:extLst>
            <c:ext xmlns:c16="http://schemas.microsoft.com/office/drawing/2014/chart" uri="{C3380CC4-5D6E-409C-BE32-E72D297353CC}">
              <c16:uniqueId val="{00000017-AFCB-4773-993D-C41C129C9C0E}"/>
            </c:ext>
          </c:extLst>
        </c:ser>
        <c:ser>
          <c:idx val="1"/>
          <c:order val="24"/>
          <c:tx>
            <c:strRef>
              <c:f>'zestawienie stopa na powiaty'!$A$5</c:f>
              <c:strCache>
                <c:ptCount val="1"/>
                <c:pt idx="0">
                  <c:v>BRZESKO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powiaty'!$GM$5:$GR$5</c:f>
            </c:numRef>
          </c:val>
          <c:smooth val="0"/>
          <c:extLst>
            <c:ext xmlns:c16="http://schemas.microsoft.com/office/drawing/2014/chart" uri="{C3380CC4-5D6E-409C-BE32-E72D297353CC}">
              <c16:uniqueId val="{00000018-AFCB-4773-993D-C41C129C9C0E}"/>
            </c:ext>
          </c:extLst>
        </c:ser>
        <c:ser>
          <c:idx val="2"/>
          <c:order val="25"/>
          <c:tx>
            <c:strRef>
              <c:f>'zestawienie stopa na powiaty'!$A$6</c:f>
              <c:strCache>
                <c:ptCount val="1"/>
                <c:pt idx="0">
                  <c:v>CHRZANÓW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powiaty'!$GM$6:$GR$6</c:f>
            </c:numRef>
          </c:val>
          <c:smooth val="0"/>
          <c:extLst>
            <c:ext xmlns:c16="http://schemas.microsoft.com/office/drawing/2014/chart" uri="{C3380CC4-5D6E-409C-BE32-E72D297353CC}">
              <c16:uniqueId val="{00000019-AFCB-4773-993D-C41C129C9C0E}"/>
            </c:ext>
          </c:extLst>
        </c:ser>
        <c:ser>
          <c:idx val="3"/>
          <c:order val="26"/>
          <c:tx>
            <c:strRef>
              <c:f>'zestawienie stopa na powiaty'!$A$7</c:f>
              <c:strCache>
                <c:ptCount val="1"/>
                <c:pt idx="0">
                  <c:v>DĄBROWA TARNOWSKA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powiaty'!$GM$7:$GR$7</c:f>
            </c:numRef>
          </c:val>
          <c:smooth val="0"/>
          <c:extLst>
            <c:ext xmlns:c16="http://schemas.microsoft.com/office/drawing/2014/chart" uri="{C3380CC4-5D6E-409C-BE32-E72D297353CC}">
              <c16:uniqueId val="{0000001A-AFCB-4773-993D-C41C129C9C0E}"/>
            </c:ext>
          </c:extLst>
        </c:ser>
        <c:ser>
          <c:idx val="4"/>
          <c:order val="27"/>
          <c:tx>
            <c:strRef>
              <c:f>'zestawienie stopa na powiaty'!$A$8</c:f>
              <c:strCache>
                <c:ptCount val="1"/>
                <c:pt idx="0">
                  <c:v>GORLICE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powiaty'!$GM$8:$GR$8</c:f>
            </c:numRef>
          </c:val>
          <c:smooth val="0"/>
          <c:extLst>
            <c:ext xmlns:c16="http://schemas.microsoft.com/office/drawing/2014/chart" uri="{C3380CC4-5D6E-409C-BE32-E72D297353CC}">
              <c16:uniqueId val="{0000001B-AFCB-4773-993D-C41C129C9C0E}"/>
            </c:ext>
          </c:extLst>
        </c:ser>
        <c:ser>
          <c:idx val="5"/>
          <c:order val="28"/>
          <c:tx>
            <c:strRef>
              <c:f>'zestawienie stopa na powiaty'!$A$9</c:f>
              <c:strCache>
                <c:ptCount val="1"/>
                <c:pt idx="0">
                  <c:v>UPP KRAKÓW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powiaty'!$GM$9:$GR$9</c:f>
            </c:numRef>
          </c:val>
          <c:smooth val="0"/>
          <c:extLst>
            <c:ext xmlns:c16="http://schemas.microsoft.com/office/drawing/2014/chart" uri="{C3380CC4-5D6E-409C-BE32-E72D297353CC}">
              <c16:uniqueId val="{0000001C-AFCB-4773-993D-C41C129C9C0E}"/>
            </c:ext>
          </c:extLst>
        </c:ser>
        <c:ser>
          <c:idx val="6"/>
          <c:order val="29"/>
          <c:tx>
            <c:strRef>
              <c:f>'zestawienie stopa na powiaty'!$A$10</c:f>
              <c:strCache>
                <c:ptCount val="1"/>
                <c:pt idx="0">
                  <c:v>GUP KRAKÓW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powiaty'!$GM$10:$GR$10</c:f>
            </c:numRef>
          </c:val>
          <c:smooth val="0"/>
          <c:extLst>
            <c:ext xmlns:c16="http://schemas.microsoft.com/office/drawing/2014/chart" uri="{C3380CC4-5D6E-409C-BE32-E72D297353CC}">
              <c16:uniqueId val="{0000001D-AFCB-4773-993D-C41C129C9C0E}"/>
            </c:ext>
          </c:extLst>
        </c:ser>
        <c:ser>
          <c:idx val="7"/>
          <c:order val="30"/>
          <c:tx>
            <c:strRef>
              <c:f>'zestawienie stopa na powiaty'!$A$11</c:f>
              <c:strCache>
                <c:ptCount val="1"/>
                <c:pt idx="0">
                  <c:v>LIMANOWA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powiaty'!$GM$11:$GR$11</c:f>
            </c:numRef>
          </c:val>
          <c:smooth val="0"/>
          <c:extLst>
            <c:ext xmlns:c16="http://schemas.microsoft.com/office/drawing/2014/chart" uri="{C3380CC4-5D6E-409C-BE32-E72D297353CC}">
              <c16:uniqueId val="{0000001E-AFCB-4773-993D-C41C129C9C0E}"/>
            </c:ext>
          </c:extLst>
        </c:ser>
        <c:ser>
          <c:idx val="8"/>
          <c:order val="31"/>
          <c:tx>
            <c:strRef>
              <c:f>'zestawienie stopa na powiaty'!$A$12</c:f>
              <c:strCache>
                <c:ptCount val="1"/>
                <c:pt idx="0">
                  <c:v>MIECHÓW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powiaty'!$GM$12:$GR$12</c:f>
            </c:numRef>
          </c:val>
          <c:smooth val="0"/>
          <c:extLst>
            <c:ext xmlns:c16="http://schemas.microsoft.com/office/drawing/2014/chart" uri="{C3380CC4-5D6E-409C-BE32-E72D297353CC}">
              <c16:uniqueId val="{0000001F-AFCB-4773-993D-C41C129C9C0E}"/>
            </c:ext>
          </c:extLst>
        </c:ser>
        <c:ser>
          <c:idx val="9"/>
          <c:order val="32"/>
          <c:tx>
            <c:strRef>
              <c:f>'zestawienie stopa na powiaty'!$A$13</c:f>
              <c:strCache>
                <c:ptCount val="1"/>
                <c:pt idx="0">
                  <c:v>MYŚLENICE</c:v>
                </c:pt>
              </c:strCache>
            </c:strRef>
          </c:tx>
          <c:spPr>
            <a:ln w="508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powiaty'!$GM$13:$GR$13</c:f>
            </c:numRef>
          </c:val>
          <c:smooth val="0"/>
          <c:extLst>
            <c:ext xmlns:c16="http://schemas.microsoft.com/office/drawing/2014/chart" uri="{C3380CC4-5D6E-409C-BE32-E72D297353CC}">
              <c16:uniqueId val="{00000020-AFCB-4773-993D-C41C129C9C0E}"/>
            </c:ext>
          </c:extLst>
        </c:ser>
        <c:ser>
          <c:idx val="10"/>
          <c:order val="33"/>
          <c:tx>
            <c:strRef>
              <c:f>'zestawienie stopa na powiaty'!$A$14</c:f>
              <c:strCache>
                <c:ptCount val="1"/>
                <c:pt idx="0">
                  <c:v>NOWY SĄCZ - powiat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powiaty'!$GM$14:$GR$14</c:f>
            </c:numRef>
          </c:val>
          <c:smooth val="0"/>
          <c:extLst>
            <c:ext xmlns:c16="http://schemas.microsoft.com/office/drawing/2014/chart" uri="{C3380CC4-5D6E-409C-BE32-E72D297353CC}">
              <c16:uniqueId val="{00000021-AFCB-4773-993D-C41C129C9C0E}"/>
            </c:ext>
          </c:extLst>
        </c:ser>
        <c:ser>
          <c:idx val="11"/>
          <c:order val="34"/>
          <c:tx>
            <c:strRef>
              <c:f>'zestawienie stopa na powiaty'!$A$15</c:f>
              <c:strCache>
                <c:ptCount val="1"/>
                <c:pt idx="0">
                  <c:v>NOWY TARG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powiaty'!$GM$15:$GR$15</c:f>
            </c:numRef>
          </c:val>
          <c:smooth val="0"/>
          <c:extLst>
            <c:ext xmlns:c16="http://schemas.microsoft.com/office/drawing/2014/chart" uri="{C3380CC4-5D6E-409C-BE32-E72D297353CC}">
              <c16:uniqueId val="{00000022-AFCB-4773-993D-C41C129C9C0E}"/>
            </c:ext>
          </c:extLst>
        </c:ser>
        <c:ser>
          <c:idx val="12"/>
          <c:order val="35"/>
          <c:tx>
            <c:strRef>
              <c:f>'zestawienie stopa na powiaty'!$A$16</c:f>
              <c:strCache>
                <c:ptCount val="1"/>
                <c:pt idx="0">
                  <c:v>NOWY SĄCZ - miasto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powiaty'!$GM$16:$GR$16</c:f>
            </c:numRef>
          </c:val>
          <c:smooth val="0"/>
          <c:extLst>
            <c:ext xmlns:c16="http://schemas.microsoft.com/office/drawing/2014/chart" uri="{C3380CC4-5D6E-409C-BE32-E72D297353CC}">
              <c16:uniqueId val="{00000023-AFCB-4773-993D-C41C129C9C0E}"/>
            </c:ext>
          </c:extLst>
        </c:ser>
        <c:ser>
          <c:idx val="13"/>
          <c:order val="36"/>
          <c:tx>
            <c:strRef>
              <c:f>'zestawienie stopa na powiaty'!$A$17</c:f>
              <c:strCache>
                <c:ptCount val="1"/>
                <c:pt idx="0">
                  <c:v>OLKUSZ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powiaty'!$GM$17:$GR$17</c:f>
            </c:numRef>
          </c:val>
          <c:smooth val="0"/>
          <c:extLst>
            <c:ext xmlns:c16="http://schemas.microsoft.com/office/drawing/2014/chart" uri="{C3380CC4-5D6E-409C-BE32-E72D297353CC}">
              <c16:uniqueId val="{00000024-AFCB-4773-993D-C41C129C9C0E}"/>
            </c:ext>
          </c:extLst>
        </c:ser>
        <c:ser>
          <c:idx val="14"/>
          <c:order val="37"/>
          <c:tx>
            <c:strRef>
              <c:f>'zestawienie stopa na powiaty'!$A$18</c:f>
              <c:strCache>
                <c:ptCount val="1"/>
                <c:pt idx="0">
                  <c:v>OŚWIĘCIM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powiaty'!$GM$18:$GR$18</c:f>
            </c:numRef>
          </c:val>
          <c:smooth val="0"/>
          <c:extLst>
            <c:ext xmlns:c16="http://schemas.microsoft.com/office/drawing/2014/chart" uri="{C3380CC4-5D6E-409C-BE32-E72D297353CC}">
              <c16:uniqueId val="{00000025-AFCB-4773-993D-C41C129C9C0E}"/>
            </c:ext>
          </c:extLst>
        </c:ser>
        <c:ser>
          <c:idx val="15"/>
          <c:order val="38"/>
          <c:tx>
            <c:strRef>
              <c:f>'zestawienie stopa na powiaty'!$A$19</c:f>
              <c:strCache>
                <c:ptCount val="1"/>
                <c:pt idx="0">
                  <c:v>PROSZOWICE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powiaty'!$GM$19:$GR$19</c:f>
            </c:numRef>
          </c:val>
          <c:smooth val="0"/>
          <c:extLst>
            <c:ext xmlns:c16="http://schemas.microsoft.com/office/drawing/2014/chart" uri="{C3380CC4-5D6E-409C-BE32-E72D297353CC}">
              <c16:uniqueId val="{00000026-AFCB-4773-993D-C41C129C9C0E}"/>
            </c:ext>
          </c:extLst>
        </c:ser>
        <c:ser>
          <c:idx val="16"/>
          <c:order val="39"/>
          <c:tx>
            <c:strRef>
              <c:f>'zestawienie stopa na powiaty'!$A$20</c:f>
              <c:strCache>
                <c:ptCount val="1"/>
                <c:pt idx="0">
                  <c:v>SUCHA BESKIDZKA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powiaty'!$GM$20:$GR$20</c:f>
            </c:numRef>
          </c:val>
          <c:smooth val="0"/>
          <c:extLst>
            <c:ext xmlns:c16="http://schemas.microsoft.com/office/drawing/2014/chart" uri="{C3380CC4-5D6E-409C-BE32-E72D297353CC}">
              <c16:uniqueId val="{00000027-AFCB-4773-993D-C41C129C9C0E}"/>
            </c:ext>
          </c:extLst>
        </c:ser>
        <c:ser>
          <c:idx val="17"/>
          <c:order val="40"/>
          <c:tx>
            <c:strRef>
              <c:f>'zestawienie stopa na powiaty'!$A$21</c:f>
              <c:strCache>
                <c:ptCount val="1"/>
                <c:pt idx="0">
                  <c:v>TARNÓW - powiat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powiaty'!$GM$21:$GR$21</c:f>
            </c:numRef>
          </c:val>
          <c:smooth val="0"/>
          <c:extLst>
            <c:ext xmlns:c16="http://schemas.microsoft.com/office/drawing/2014/chart" uri="{C3380CC4-5D6E-409C-BE32-E72D297353CC}">
              <c16:uniqueId val="{00000028-AFCB-4773-993D-C41C129C9C0E}"/>
            </c:ext>
          </c:extLst>
        </c:ser>
        <c:ser>
          <c:idx val="18"/>
          <c:order val="41"/>
          <c:tx>
            <c:strRef>
              <c:f>'zestawienie stopa na powiaty'!$A$22</c:f>
              <c:strCache>
                <c:ptCount val="1"/>
                <c:pt idx="0">
                  <c:v>TARNÓW - miasto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powiaty'!$GM$22:$GR$22</c:f>
            </c:numRef>
          </c:val>
          <c:smooth val="0"/>
          <c:extLst>
            <c:ext xmlns:c16="http://schemas.microsoft.com/office/drawing/2014/chart" uri="{C3380CC4-5D6E-409C-BE32-E72D297353CC}">
              <c16:uniqueId val="{00000029-AFCB-4773-993D-C41C129C9C0E}"/>
            </c:ext>
          </c:extLst>
        </c:ser>
        <c:ser>
          <c:idx val="19"/>
          <c:order val="42"/>
          <c:tx>
            <c:strRef>
              <c:f>'zestawienie stopa na powiaty'!$A$23</c:f>
              <c:strCache>
                <c:ptCount val="1"/>
                <c:pt idx="0">
                  <c:v>ZAKOPANE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powiaty'!$GM$23:$GR$23</c:f>
            </c:numRef>
          </c:val>
          <c:smooth val="0"/>
          <c:extLst>
            <c:ext xmlns:c16="http://schemas.microsoft.com/office/drawing/2014/chart" uri="{C3380CC4-5D6E-409C-BE32-E72D297353CC}">
              <c16:uniqueId val="{0000002A-AFCB-4773-993D-C41C129C9C0E}"/>
            </c:ext>
          </c:extLst>
        </c:ser>
        <c:ser>
          <c:idx val="20"/>
          <c:order val="43"/>
          <c:tx>
            <c:strRef>
              <c:f>'zestawienie stopa na powiaty'!$A$24</c:f>
              <c:strCache>
                <c:ptCount val="1"/>
                <c:pt idx="0">
                  <c:v>WADOWICE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powiaty'!$GM$24:$GR$24</c:f>
            </c:numRef>
          </c:val>
          <c:smooth val="0"/>
          <c:extLst>
            <c:ext xmlns:c16="http://schemas.microsoft.com/office/drawing/2014/chart" uri="{C3380CC4-5D6E-409C-BE32-E72D297353CC}">
              <c16:uniqueId val="{0000002B-AFCB-4773-993D-C41C129C9C0E}"/>
            </c:ext>
          </c:extLst>
        </c:ser>
        <c:ser>
          <c:idx val="21"/>
          <c:order val="44"/>
          <c:tx>
            <c:strRef>
              <c:f>'zestawienie stopa na powiaty'!$A$25</c:f>
              <c:strCache>
                <c:ptCount val="1"/>
                <c:pt idx="0">
                  <c:v>WIELICZKA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powiaty'!$GM$25:$GR$25</c:f>
            </c:numRef>
          </c:val>
          <c:smooth val="0"/>
          <c:extLst>
            <c:ext xmlns:c16="http://schemas.microsoft.com/office/drawing/2014/chart" uri="{C3380CC4-5D6E-409C-BE32-E72D297353CC}">
              <c16:uniqueId val="{0000002C-AFCB-4773-993D-C41C129C9C0E}"/>
            </c:ext>
          </c:extLst>
        </c:ser>
        <c:ser>
          <c:idx val="22"/>
          <c:order val="45"/>
          <c:tx>
            <c:strRef>
              <c:f>'zestawienie stopa na powiaty'!$A$26</c:f>
              <c:strCache>
                <c:ptCount val="1"/>
                <c:pt idx="0">
                  <c:v>MAŁOPOLSKA</c:v>
                </c:pt>
              </c:strCache>
            </c:strRef>
          </c:tx>
          <c:spPr>
            <a:ln w="203200">
              <a:solidFill>
                <a:schemeClr val="tx1">
                  <a:alpha val="40000"/>
                </a:schemeClr>
              </a:solidFill>
            </a:ln>
            <a:effectLst/>
          </c:spPr>
          <c:marker>
            <c:symbol val="none"/>
          </c:marker>
          <c:cat>
            <c:multiLvlStrRef>
              <c:f>'zestawienie stopa na powiaty'!$GM$3:$GR$3</c:f>
            </c:multiLvlStrRef>
          </c:cat>
          <c:val>
            <c:numRef>
              <c:f>'zestawienie stopa na powiaty'!$GM$26:$GR$26</c:f>
            </c:numRef>
          </c:val>
          <c:smooth val="0"/>
          <c:extLst>
            <c:ext xmlns:c16="http://schemas.microsoft.com/office/drawing/2014/chart" uri="{C3380CC4-5D6E-409C-BE32-E72D297353CC}">
              <c16:uniqueId val="{0000002D-AFCB-4773-993D-C41C129C9C0E}"/>
            </c:ext>
          </c:extLst>
        </c:ser>
        <c:ser>
          <c:idx val="46"/>
          <c:order val="46"/>
          <c:tx>
            <c:strRef>
              <c:f>'zestawienie stopa na powiaty'!$A$27</c:f>
              <c:strCache>
                <c:ptCount val="1"/>
                <c:pt idx="0">
                  <c:v>POLSKA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E-AFCB-4773-993D-C41C129C9C0E}"/>
            </c:ext>
          </c:extLst>
        </c:ser>
        <c:ser>
          <c:idx val="47"/>
          <c:order val="47"/>
          <c:tx>
            <c:strRef>
              <c:f>'zestawienie stopa na powiaty'!$A$27</c:f>
              <c:strCache>
                <c:ptCount val="1"/>
                <c:pt idx="0">
                  <c:v>POLSKA</c:v>
                </c:pt>
              </c:strCache>
            </c:strRef>
          </c:tx>
          <c:spPr>
            <a:ln w="228600">
              <a:solidFill>
                <a:schemeClr val="tx1">
                  <a:alpha val="20000"/>
                </a:schemeClr>
              </a:solidFill>
            </a:ln>
          </c:spPr>
          <c:marker>
            <c:spPr>
              <a:noFill/>
              <a:ln w="152400">
                <a:noFill/>
              </a:ln>
            </c:spPr>
          </c:marker>
          <c:val>
            <c:numRef>
              <c:f>'zestawienie stopa na powiaty'!$GM$27:$GR$27</c:f>
            </c:numRef>
          </c:val>
          <c:smooth val="0"/>
          <c:extLst>
            <c:ext xmlns:c16="http://schemas.microsoft.com/office/drawing/2014/chart" uri="{C3380CC4-5D6E-409C-BE32-E72D297353CC}">
              <c16:uniqueId val="{0000002F-AFCB-4773-993D-C41C129C9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28024"/>
        <c:axId val="1"/>
      </c:lineChart>
      <c:catAx>
        <c:axId val="55052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Stopa bezrobocia  w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0528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Stopa bezrobocia wg powiatu 2014-2016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56273997774688E-2"/>
          <c:y val="4.6825594064130296E-2"/>
          <c:w val="0.74642109871462037"/>
          <c:h val="0.92388692502226744"/>
        </c:manualLayout>
      </c:layout>
      <c:lineChart>
        <c:grouping val="standard"/>
        <c:varyColors val="0"/>
        <c:ser>
          <c:idx val="23"/>
          <c:order val="0"/>
          <c:tx>
            <c:strRef>
              <c:f>'zestawienie stopa na powiaty'!$FN$4</c:f>
              <c:strCache>
                <c:ptCount val="1"/>
                <c:pt idx="0">
                  <c:v>Bocheński</c:v>
                </c:pt>
              </c:strCache>
            </c:strRef>
          </c:tx>
          <c:spPr>
            <a:ln w="76200">
              <a:solidFill>
                <a:schemeClr val="accent6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powiaty'!$FO$4:$GS$4</c:f>
            </c:numRef>
          </c:val>
          <c:smooth val="0"/>
          <c:extLst>
            <c:ext xmlns:c16="http://schemas.microsoft.com/office/drawing/2014/chart" uri="{C3380CC4-5D6E-409C-BE32-E72D297353CC}">
              <c16:uniqueId val="{00000000-24A3-44CD-A794-1041532A4F0B}"/>
            </c:ext>
          </c:extLst>
        </c:ser>
        <c:ser>
          <c:idx val="26"/>
          <c:order val="1"/>
          <c:tx>
            <c:strRef>
              <c:f>'zestawienie stopa na powiaty'!$FN$7</c:f>
              <c:strCache>
                <c:ptCount val="1"/>
                <c:pt idx="0">
                  <c:v>Dąbrowski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powiaty'!$FO$7:$GS$7</c:f>
            </c:numRef>
          </c:val>
          <c:smooth val="0"/>
          <c:extLst>
            <c:ext xmlns:c16="http://schemas.microsoft.com/office/drawing/2014/chart" uri="{C3380CC4-5D6E-409C-BE32-E72D297353CC}">
              <c16:uniqueId val="{00000001-24A3-44CD-A794-1041532A4F0B}"/>
            </c:ext>
          </c:extLst>
        </c:ser>
        <c:ser>
          <c:idx val="29"/>
          <c:order val="2"/>
          <c:tx>
            <c:strRef>
              <c:f>'zestawienie stopa na powiaty'!$FN$10</c:f>
              <c:strCache>
                <c:ptCount val="1"/>
                <c:pt idx="0">
                  <c:v>Kraków miasto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powiaty'!$FO$10:$GS$10</c:f>
            </c:numRef>
          </c:val>
          <c:smooth val="0"/>
          <c:extLst>
            <c:ext xmlns:c16="http://schemas.microsoft.com/office/drawing/2014/chart" uri="{C3380CC4-5D6E-409C-BE32-E72D297353CC}">
              <c16:uniqueId val="{00000002-24A3-44CD-A794-1041532A4F0B}"/>
            </c:ext>
          </c:extLst>
        </c:ser>
        <c:ser>
          <c:idx val="31"/>
          <c:order val="3"/>
          <c:tx>
            <c:strRef>
              <c:f>'zestawienie stopa na powiaty'!$FN$12</c:f>
              <c:strCache>
                <c:ptCount val="1"/>
                <c:pt idx="0">
                  <c:v>Miechowski</c:v>
                </c:pt>
              </c:strCache>
            </c:strRef>
          </c:tx>
          <c:spPr>
            <a:ln w="76200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powiaty'!$FO$12:$GS$12</c:f>
            </c:numRef>
          </c:val>
          <c:smooth val="0"/>
          <c:extLst>
            <c:ext xmlns:c16="http://schemas.microsoft.com/office/drawing/2014/chart" uri="{C3380CC4-5D6E-409C-BE32-E72D297353CC}">
              <c16:uniqueId val="{00000003-24A3-44CD-A794-1041532A4F0B}"/>
            </c:ext>
          </c:extLst>
        </c:ser>
        <c:ser>
          <c:idx val="32"/>
          <c:order val="4"/>
          <c:tx>
            <c:strRef>
              <c:f>'zestawienie stopa na powiaty'!$FN$13</c:f>
              <c:strCache>
                <c:ptCount val="1"/>
                <c:pt idx="0">
                  <c:v>Myślenicki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powiaty'!$FO$13:$GS$13</c:f>
            </c:numRef>
          </c:val>
          <c:smooth val="0"/>
          <c:extLst>
            <c:ext xmlns:c16="http://schemas.microsoft.com/office/drawing/2014/chart" uri="{C3380CC4-5D6E-409C-BE32-E72D297353CC}">
              <c16:uniqueId val="{00000004-24A3-44CD-A794-1041532A4F0B}"/>
            </c:ext>
          </c:extLst>
        </c:ser>
        <c:ser>
          <c:idx val="39"/>
          <c:order val="5"/>
          <c:tx>
            <c:strRef>
              <c:f>'zestawienie stopa na powiaty'!$FN$20</c:f>
              <c:strCache>
                <c:ptCount val="1"/>
                <c:pt idx="0">
                  <c:v>Suski</c:v>
                </c:pt>
              </c:strCache>
            </c:strRef>
          </c:tx>
          <c:spPr>
            <a:ln w="76200">
              <a:solidFill>
                <a:srgbClr val="FFC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powiaty'!$FO$20:$GS$20</c:f>
            </c:numRef>
          </c:val>
          <c:smooth val="0"/>
          <c:extLst>
            <c:ext xmlns:c16="http://schemas.microsoft.com/office/drawing/2014/chart" uri="{C3380CC4-5D6E-409C-BE32-E72D297353CC}">
              <c16:uniqueId val="{00000005-24A3-44CD-A794-1041532A4F0B}"/>
            </c:ext>
          </c:extLst>
        </c:ser>
        <c:ser>
          <c:idx val="42"/>
          <c:order val="6"/>
          <c:tx>
            <c:strRef>
              <c:f>'zestawienie stopa na powiaty'!$FN$23</c:f>
              <c:strCache>
                <c:ptCount val="1"/>
                <c:pt idx="0">
                  <c:v>Tatrzański</c:v>
                </c:pt>
              </c:strCache>
            </c:strRef>
          </c:tx>
          <c:spPr>
            <a:ln w="76200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powiaty'!$FO$23:$GS$23</c:f>
            </c:numRef>
          </c:val>
          <c:smooth val="0"/>
          <c:extLst>
            <c:ext xmlns:c16="http://schemas.microsoft.com/office/drawing/2014/chart" uri="{C3380CC4-5D6E-409C-BE32-E72D297353CC}">
              <c16:uniqueId val="{00000006-24A3-44CD-A794-1041532A4F0B}"/>
            </c:ext>
          </c:extLst>
        </c:ser>
        <c:ser>
          <c:idx val="43"/>
          <c:order val="7"/>
          <c:tx>
            <c:strRef>
              <c:f>'zestawienie stopa na powiaty'!$FN$24</c:f>
              <c:strCache>
                <c:ptCount val="1"/>
                <c:pt idx="0">
                  <c:v>Wadowicki</c:v>
                </c:pt>
              </c:strCache>
            </c:strRef>
          </c:tx>
          <c:spPr>
            <a:ln w="76200"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powiaty'!$FO$24:$GS$24</c:f>
            </c:numRef>
          </c:val>
          <c:smooth val="0"/>
          <c:extLst>
            <c:ext xmlns:c16="http://schemas.microsoft.com/office/drawing/2014/chart" uri="{C3380CC4-5D6E-409C-BE32-E72D297353CC}">
              <c16:uniqueId val="{00000007-24A3-44CD-A794-1041532A4F0B}"/>
            </c:ext>
          </c:extLst>
        </c:ser>
        <c:ser>
          <c:idx val="44"/>
          <c:order val="8"/>
          <c:tx>
            <c:strRef>
              <c:f>'zestawienie stopa na powiaty'!$FN$25</c:f>
              <c:strCache>
                <c:ptCount val="1"/>
                <c:pt idx="0">
                  <c:v>Wielicki</c:v>
                </c:pt>
              </c:strCache>
            </c:strRef>
          </c:tx>
          <c:spPr>
            <a:ln w="76200"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powiaty'!$FO$25:$GS$25</c:f>
            </c:numRef>
          </c:val>
          <c:smooth val="0"/>
          <c:extLst>
            <c:ext xmlns:c16="http://schemas.microsoft.com/office/drawing/2014/chart" uri="{C3380CC4-5D6E-409C-BE32-E72D297353CC}">
              <c16:uniqueId val="{00000008-24A3-44CD-A794-1041532A4F0B}"/>
            </c:ext>
          </c:extLst>
        </c:ser>
        <c:ser>
          <c:idx val="45"/>
          <c:order val="9"/>
          <c:tx>
            <c:strRef>
              <c:f>'zestawienie stopa na powiaty'!$FN$26</c:f>
              <c:strCache>
                <c:ptCount val="1"/>
                <c:pt idx="0">
                  <c:v>WOJ. MAŁOPOLSKIE</c:v>
                </c:pt>
              </c:strCache>
            </c:strRef>
          </c:tx>
          <c:spPr>
            <a:ln w="254000">
              <a:solidFill>
                <a:schemeClr val="tx1">
                  <a:alpha val="40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powiaty'!$FO$26:$GS$26</c:f>
            </c:numRef>
          </c:val>
          <c:smooth val="0"/>
          <c:extLst>
            <c:ext xmlns:c16="http://schemas.microsoft.com/office/drawing/2014/chart" uri="{C3380CC4-5D6E-409C-BE32-E72D297353CC}">
              <c16:uniqueId val="{00000009-24A3-44CD-A794-1041532A4F0B}"/>
            </c:ext>
          </c:extLst>
        </c:ser>
        <c:ser>
          <c:idx val="0"/>
          <c:order val="10"/>
          <c:tx>
            <c:strRef>
              <c:f>'zestawienie stopa na powiaty'!$FN$27</c:f>
              <c:strCache>
                <c:ptCount val="1"/>
                <c:pt idx="0">
                  <c:v>POLSKA</c:v>
                </c:pt>
              </c:strCache>
            </c:strRef>
          </c:tx>
          <c:spPr>
            <a:ln w="254000">
              <a:solidFill>
                <a:schemeClr val="tx1">
                  <a:lumMod val="95000"/>
                  <a:lumOff val="5000"/>
                  <a:alpha val="20000"/>
                </a:schemeClr>
              </a:solidFill>
            </a:ln>
          </c:spPr>
          <c:marker>
            <c:symbol val="none"/>
          </c:marker>
          <c:cat>
            <c:multiLvlStrRef>
              <c:f>'zestawienie stopa na powiaty'!$FO$3:$GS$3</c:f>
            </c:multiLvlStrRef>
          </c:cat>
          <c:val>
            <c:numRef>
              <c:f>'zestawienie stopa na powiaty'!$FO$27:$GS$27</c:f>
            </c:numRef>
          </c:val>
          <c:smooth val="0"/>
          <c:extLst>
            <c:ext xmlns:c16="http://schemas.microsoft.com/office/drawing/2014/chart" uri="{C3380CC4-5D6E-409C-BE32-E72D297353CC}">
              <c16:uniqueId val="{0000000A-24A3-44CD-A794-1041532A4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40520"/>
        <c:axId val="1"/>
      </c:lineChart>
      <c:catAx>
        <c:axId val="55274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1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Stopa bezrobocia  w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274052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Stopa bezrobocia wg powiatu 2014-2016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56273997774688E-2"/>
          <c:y val="4.6825594064130296E-2"/>
          <c:w val="0.74642109871462037"/>
          <c:h val="0.92388692502226744"/>
        </c:manualLayout>
      </c:layout>
      <c:lineChart>
        <c:grouping val="standard"/>
        <c:varyColors val="0"/>
        <c:ser>
          <c:idx val="23"/>
          <c:order val="0"/>
          <c:tx>
            <c:strRef>
              <c:f>'zestawienie stopa na powiaty'!$FN$4</c:f>
              <c:strCache>
                <c:ptCount val="1"/>
                <c:pt idx="0">
                  <c:v>Bocheński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powiaty'!$FO$4:$GX$4</c:f>
            </c:numRef>
          </c:val>
          <c:smooth val="0"/>
          <c:extLst>
            <c:ext xmlns:c16="http://schemas.microsoft.com/office/drawing/2014/chart" uri="{C3380CC4-5D6E-409C-BE32-E72D297353CC}">
              <c16:uniqueId val="{00000000-3F8A-477D-8644-FF58C24223DF}"/>
            </c:ext>
          </c:extLst>
        </c:ser>
        <c:ser>
          <c:idx val="24"/>
          <c:order val="1"/>
          <c:tx>
            <c:strRef>
              <c:f>'zestawienie stopa na powiaty'!$FN$5</c:f>
              <c:strCache>
                <c:ptCount val="1"/>
                <c:pt idx="0">
                  <c:v>Brzeski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powiaty'!$FO$5:$GX$5</c:f>
            </c:numRef>
          </c:val>
          <c:smooth val="0"/>
          <c:extLst>
            <c:ext xmlns:c16="http://schemas.microsoft.com/office/drawing/2014/chart" uri="{C3380CC4-5D6E-409C-BE32-E72D297353CC}">
              <c16:uniqueId val="{00000001-3F8A-477D-8644-FF58C24223DF}"/>
            </c:ext>
          </c:extLst>
        </c:ser>
        <c:ser>
          <c:idx val="25"/>
          <c:order val="2"/>
          <c:tx>
            <c:strRef>
              <c:f>'zestawienie stopa na powiaty'!$FN$6</c:f>
              <c:strCache>
                <c:ptCount val="1"/>
                <c:pt idx="0">
                  <c:v>Chrzanowski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powiaty'!$FO$6:$GX$6</c:f>
            </c:numRef>
          </c:val>
          <c:smooth val="0"/>
          <c:extLst>
            <c:ext xmlns:c16="http://schemas.microsoft.com/office/drawing/2014/chart" uri="{C3380CC4-5D6E-409C-BE32-E72D297353CC}">
              <c16:uniqueId val="{00000002-3F8A-477D-8644-FF58C24223DF}"/>
            </c:ext>
          </c:extLst>
        </c:ser>
        <c:ser>
          <c:idx val="26"/>
          <c:order val="3"/>
          <c:tx>
            <c:strRef>
              <c:f>'zestawienie stopa na powiaty'!$FN$7</c:f>
              <c:strCache>
                <c:ptCount val="1"/>
                <c:pt idx="0">
                  <c:v>Dąbrowski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powiaty'!$FO$7:$GX$7</c:f>
            </c:numRef>
          </c:val>
          <c:smooth val="0"/>
          <c:extLst>
            <c:ext xmlns:c16="http://schemas.microsoft.com/office/drawing/2014/chart" uri="{C3380CC4-5D6E-409C-BE32-E72D297353CC}">
              <c16:uniqueId val="{00000003-3F8A-477D-8644-FF58C24223DF}"/>
            </c:ext>
          </c:extLst>
        </c:ser>
        <c:ser>
          <c:idx val="27"/>
          <c:order val="4"/>
          <c:tx>
            <c:strRef>
              <c:f>'zestawienie stopa na powiaty'!$FN$8</c:f>
              <c:strCache>
                <c:ptCount val="1"/>
                <c:pt idx="0">
                  <c:v>Gorlicki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powiaty'!$FO$8:$GX$8</c:f>
            </c:numRef>
          </c:val>
          <c:smooth val="0"/>
          <c:extLst>
            <c:ext xmlns:c16="http://schemas.microsoft.com/office/drawing/2014/chart" uri="{C3380CC4-5D6E-409C-BE32-E72D297353CC}">
              <c16:uniqueId val="{00000004-3F8A-477D-8644-FF58C24223DF}"/>
            </c:ext>
          </c:extLst>
        </c:ser>
        <c:ser>
          <c:idx val="28"/>
          <c:order val="5"/>
          <c:tx>
            <c:strRef>
              <c:f>'zestawienie stopa na powiaty'!$FN$9</c:f>
              <c:strCache>
                <c:ptCount val="1"/>
                <c:pt idx="0">
                  <c:v>Krakowski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powiaty'!$FO$9:$GX$9</c:f>
            </c:numRef>
          </c:val>
          <c:smooth val="0"/>
          <c:extLst>
            <c:ext xmlns:c16="http://schemas.microsoft.com/office/drawing/2014/chart" uri="{C3380CC4-5D6E-409C-BE32-E72D297353CC}">
              <c16:uniqueId val="{00000005-3F8A-477D-8644-FF58C24223DF}"/>
            </c:ext>
          </c:extLst>
        </c:ser>
        <c:ser>
          <c:idx val="29"/>
          <c:order val="6"/>
          <c:tx>
            <c:strRef>
              <c:f>'zestawienie stopa na powiaty'!$FN$10</c:f>
              <c:strCache>
                <c:ptCount val="1"/>
                <c:pt idx="0">
                  <c:v>Kraków miasto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powiaty'!$FO$10:$GX$10</c:f>
            </c:numRef>
          </c:val>
          <c:smooth val="0"/>
          <c:extLst>
            <c:ext xmlns:c16="http://schemas.microsoft.com/office/drawing/2014/chart" uri="{C3380CC4-5D6E-409C-BE32-E72D297353CC}">
              <c16:uniqueId val="{00000006-3F8A-477D-8644-FF58C24223DF}"/>
            </c:ext>
          </c:extLst>
        </c:ser>
        <c:ser>
          <c:idx val="30"/>
          <c:order val="7"/>
          <c:tx>
            <c:strRef>
              <c:f>'zestawienie stopa na powiaty'!$FN$11</c:f>
              <c:strCache>
                <c:ptCount val="1"/>
                <c:pt idx="0">
                  <c:v>Limanowski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powiaty'!$FO$11:$GX$11</c:f>
            </c:numRef>
          </c:val>
          <c:smooth val="0"/>
          <c:extLst>
            <c:ext xmlns:c16="http://schemas.microsoft.com/office/drawing/2014/chart" uri="{C3380CC4-5D6E-409C-BE32-E72D297353CC}">
              <c16:uniqueId val="{00000007-3F8A-477D-8644-FF58C24223DF}"/>
            </c:ext>
          </c:extLst>
        </c:ser>
        <c:ser>
          <c:idx val="31"/>
          <c:order val="8"/>
          <c:tx>
            <c:strRef>
              <c:f>'zestawienie stopa na powiaty'!$FN$12</c:f>
              <c:strCache>
                <c:ptCount val="1"/>
                <c:pt idx="0">
                  <c:v>Miechowski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powiaty'!$FO$12:$GX$12</c:f>
            </c:numRef>
          </c:val>
          <c:smooth val="0"/>
          <c:extLst>
            <c:ext xmlns:c16="http://schemas.microsoft.com/office/drawing/2014/chart" uri="{C3380CC4-5D6E-409C-BE32-E72D297353CC}">
              <c16:uniqueId val="{00000008-3F8A-477D-8644-FF58C24223DF}"/>
            </c:ext>
          </c:extLst>
        </c:ser>
        <c:ser>
          <c:idx val="32"/>
          <c:order val="9"/>
          <c:tx>
            <c:strRef>
              <c:f>'zestawienie stopa na powiaty'!$FN$13</c:f>
              <c:strCache>
                <c:ptCount val="1"/>
                <c:pt idx="0">
                  <c:v>Myślenicki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powiaty'!$FO$13:$GX$13</c:f>
            </c:numRef>
          </c:val>
          <c:smooth val="0"/>
          <c:extLst>
            <c:ext xmlns:c16="http://schemas.microsoft.com/office/drawing/2014/chart" uri="{C3380CC4-5D6E-409C-BE32-E72D297353CC}">
              <c16:uniqueId val="{00000009-3F8A-477D-8644-FF58C24223DF}"/>
            </c:ext>
          </c:extLst>
        </c:ser>
        <c:ser>
          <c:idx val="33"/>
          <c:order val="10"/>
          <c:tx>
            <c:strRef>
              <c:f>'zestawienie stopa na powiaty'!$FN$14</c:f>
              <c:strCache>
                <c:ptCount val="1"/>
                <c:pt idx="0">
                  <c:v>Nowosądecki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powiaty'!$FO$14:$GX$14</c:f>
            </c:numRef>
          </c:val>
          <c:smooth val="0"/>
          <c:extLst>
            <c:ext xmlns:c16="http://schemas.microsoft.com/office/drawing/2014/chart" uri="{C3380CC4-5D6E-409C-BE32-E72D297353CC}">
              <c16:uniqueId val="{0000000A-3F8A-477D-8644-FF58C24223DF}"/>
            </c:ext>
          </c:extLst>
        </c:ser>
        <c:ser>
          <c:idx val="34"/>
          <c:order val="11"/>
          <c:tx>
            <c:strRef>
              <c:f>'zestawienie stopa na powiaty'!$FN$15</c:f>
              <c:strCache>
                <c:ptCount val="1"/>
                <c:pt idx="0">
                  <c:v>Nowotarski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powiaty'!$FO$15:$GX$15</c:f>
            </c:numRef>
          </c:val>
          <c:smooth val="0"/>
          <c:extLst>
            <c:ext xmlns:c16="http://schemas.microsoft.com/office/drawing/2014/chart" uri="{C3380CC4-5D6E-409C-BE32-E72D297353CC}">
              <c16:uniqueId val="{0000000B-3F8A-477D-8644-FF58C24223DF}"/>
            </c:ext>
          </c:extLst>
        </c:ser>
        <c:ser>
          <c:idx val="35"/>
          <c:order val="12"/>
          <c:tx>
            <c:strRef>
              <c:f>'zestawienie stopa na powiaty'!$FN$16</c:f>
              <c:strCache>
                <c:ptCount val="1"/>
                <c:pt idx="0">
                  <c:v>Nowy Sącz miasto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powiaty'!$FO$16:$GX$16</c:f>
            </c:numRef>
          </c:val>
          <c:smooth val="0"/>
          <c:extLst>
            <c:ext xmlns:c16="http://schemas.microsoft.com/office/drawing/2014/chart" uri="{C3380CC4-5D6E-409C-BE32-E72D297353CC}">
              <c16:uniqueId val="{0000000C-3F8A-477D-8644-FF58C24223DF}"/>
            </c:ext>
          </c:extLst>
        </c:ser>
        <c:ser>
          <c:idx val="36"/>
          <c:order val="13"/>
          <c:tx>
            <c:strRef>
              <c:f>'zestawienie stopa na powiaty'!$FN$17</c:f>
              <c:strCache>
                <c:ptCount val="1"/>
                <c:pt idx="0">
                  <c:v>Olkuski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powiaty'!$FO$17:$GX$17</c:f>
            </c:numRef>
          </c:val>
          <c:smooth val="0"/>
          <c:extLst>
            <c:ext xmlns:c16="http://schemas.microsoft.com/office/drawing/2014/chart" uri="{C3380CC4-5D6E-409C-BE32-E72D297353CC}">
              <c16:uniqueId val="{0000000D-3F8A-477D-8644-FF58C24223DF}"/>
            </c:ext>
          </c:extLst>
        </c:ser>
        <c:ser>
          <c:idx val="37"/>
          <c:order val="14"/>
          <c:tx>
            <c:strRef>
              <c:f>'zestawienie stopa na powiaty'!$FN$18</c:f>
              <c:strCache>
                <c:ptCount val="1"/>
                <c:pt idx="0">
                  <c:v>Oświęcimski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powiaty'!$FO$18:$GX$18</c:f>
            </c:numRef>
          </c:val>
          <c:smooth val="0"/>
          <c:extLst>
            <c:ext xmlns:c16="http://schemas.microsoft.com/office/drawing/2014/chart" uri="{C3380CC4-5D6E-409C-BE32-E72D297353CC}">
              <c16:uniqueId val="{0000000E-3F8A-477D-8644-FF58C24223DF}"/>
            </c:ext>
          </c:extLst>
        </c:ser>
        <c:ser>
          <c:idx val="38"/>
          <c:order val="15"/>
          <c:tx>
            <c:strRef>
              <c:f>'zestawienie stopa na powiaty'!$FN$19</c:f>
              <c:strCache>
                <c:ptCount val="1"/>
                <c:pt idx="0">
                  <c:v>Proszowicki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powiaty'!$FO$19:$GX$19</c:f>
            </c:numRef>
          </c:val>
          <c:smooth val="0"/>
          <c:extLst>
            <c:ext xmlns:c16="http://schemas.microsoft.com/office/drawing/2014/chart" uri="{C3380CC4-5D6E-409C-BE32-E72D297353CC}">
              <c16:uniqueId val="{0000000F-3F8A-477D-8644-FF58C24223DF}"/>
            </c:ext>
          </c:extLst>
        </c:ser>
        <c:ser>
          <c:idx val="39"/>
          <c:order val="16"/>
          <c:tx>
            <c:strRef>
              <c:f>'zestawienie stopa na powiaty'!$FN$20</c:f>
              <c:strCache>
                <c:ptCount val="1"/>
                <c:pt idx="0">
                  <c:v>Suski</c:v>
                </c:pt>
              </c:strCache>
            </c:strRef>
          </c:tx>
          <c:spPr>
            <a:ln w="76200">
              <a:solidFill>
                <a:srgbClr val="FFC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powiaty'!$FO$20:$GX$20</c:f>
            </c:numRef>
          </c:val>
          <c:smooth val="0"/>
          <c:extLst>
            <c:ext xmlns:c16="http://schemas.microsoft.com/office/drawing/2014/chart" uri="{C3380CC4-5D6E-409C-BE32-E72D297353CC}">
              <c16:uniqueId val="{00000010-3F8A-477D-8644-FF58C24223DF}"/>
            </c:ext>
          </c:extLst>
        </c:ser>
        <c:ser>
          <c:idx val="40"/>
          <c:order val="17"/>
          <c:tx>
            <c:strRef>
              <c:f>'zestawienie stopa na powiaty'!$FN$21</c:f>
              <c:strCache>
                <c:ptCount val="1"/>
                <c:pt idx="0">
                  <c:v>Tarnowski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powiaty'!$FO$21:$GX$21</c:f>
            </c:numRef>
          </c:val>
          <c:smooth val="0"/>
          <c:extLst>
            <c:ext xmlns:c16="http://schemas.microsoft.com/office/drawing/2014/chart" uri="{C3380CC4-5D6E-409C-BE32-E72D297353CC}">
              <c16:uniqueId val="{00000011-3F8A-477D-8644-FF58C24223DF}"/>
            </c:ext>
          </c:extLst>
        </c:ser>
        <c:ser>
          <c:idx val="41"/>
          <c:order val="18"/>
          <c:tx>
            <c:strRef>
              <c:f>'zestawienie stopa na powiaty'!$FN$22</c:f>
              <c:strCache>
                <c:ptCount val="1"/>
                <c:pt idx="0">
                  <c:v>Tarnów miasto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powiaty'!$FO$22:$GX$22</c:f>
            </c:numRef>
          </c:val>
          <c:smooth val="0"/>
          <c:extLst>
            <c:ext xmlns:c16="http://schemas.microsoft.com/office/drawing/2014/chart" uri="{C3380CC4-5D6E-409C-BE32-E72D297353CC}">
              <c16:uniqueId val="{00000012-3F8A-477D-8644-FF58C24223DF}"/>
            </c:ext>
          </c:extLst>
        </c:ser>
        <c:ser>
          <c:idx val="42"/>
          <c:order val="19"/>
          <c:tx>
            <c:strRef>
              <c:f>'zestawienie stopa na powiaty'!$FN$23</c:f>
              <c:strCache>
                <c:ptCount val="1"/>
                <c:pt idx="0">
                  <c:v>Tatrzański</c:v>
                </c:pt>
              </c:strCache>
            </c:strRef>
          </c:tx>
          <c:spPr>
            <a:ln w="76200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powiaty'!$FO$23:$GX$23</c:f>
            </c:numRef>
          </c:val>
          <c:smooth val="0"/>
          <c:extLst>
            <c:ext xmlns:c16="http://schemas.microsoft.com/office/drawing/2014/chart" uri="{C3380CC4-5D6E-409C-BE32-E72D297353CC}">
              <c16:uniqueId val="{00000013-3F8A-477D-8644-FF58C24223DF}"/>
            </c:ext>
          </c:extLst>
        </c:ser>
        <c:ser>
          <c:idx val="43"/>
          <c:order val="20"/>
          <c:tx>
            <c:strRef>
              <c:f>'zestawienie stopa na powiaty'!$FN$24</c:f>
              <c:strCache>
                <c:ptCount val="1"/>
                <c:pt idx="0">
                  <c:v>Wadowicki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powiaty'!$FO$24:$GX$24</c:f>
            </c:numRef>
          </c:val>
          <c:smooth val="0"/>
          <c:extLst>
            <c:ext xmlns:c16="http://schemas.microsoft.com/office/drawing/2014/chart" uri="{C3380CC4-5D6E-409C-BE32-E72D297353CC}">
              <c16:uniqueId val="{00000014-3F8A-477D-8644-FF58C24223DF}"/>
            </c:ext>
          </c:extLst>
        </c:ser>
        <c:ser>
          <c:idx val="44"/>
          <c:order val="21"/>
          <c:tx>
            <c:strRef>
              <c:f>'zestawienie stopa na powiaty'!$FN$25</c:f>
              <c:strCache>
                <c:ptCount val="1"/>
                <c:pt idx="0">
                  <c:v>Wielicki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powiaty'!$FO$25:$GX$25</c:f>
            </c:numRef>
          </c:val>
          <c:smooth val="0"/>
          <c:extLst>
            <c:ext xmlns:c16="http://schemas.microsoft.com/office/drawing/2014/chart" uri="{C3380CC4-5D6E-409C-BE32-E72D297353CC}">
              <c16:uniqueId val="{00000015-3F8A-477D-8644-FF58C24223DF}"/>
            </c:ext>
          </c:extLst>
        </c:ser>
        <c:ser>
          <c:idx val="45"/>
          <c:order val="22"/>
          <c:tx>
            <c:strRef>
              <c:f>'zestawienie stopa na powiaty'!$FN$26</c:f>
              <c:strCache>
                <c:ptCount val="1"/>
                <c:pt idx="0">
                  <c:v>WOJ. MAŁOPOLSKIE</c:v>
                </c:pt>
              </c:strCache>
            </c:strRef>
          </c:tx>
          <c:spPr>
            <a:ln w="254000">
              <a:solidFill>
                <a:schemeClr val="tx1">
                  <a:alpha val="40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powiaty'!$FO$26:$GX$26</c:f>
            </c:numRef>
          </c:val>
          <c:smooth val="0"/>
          <c:extLst>
            <c:ext xmlns:c16="http://schemas.microsoft.com/office/drawing/2014/chart" uri="{C3380CC4-5D6E-409C-BE32-E72D297353CC}">
              <c16:uniqueId val="{00000016-3F8A-477D-8644-FF58C24223DF}"/>
            </c:ext>
          </c:extLst>
        </c:ser>
        <c:ser>
          <c:idx val="0"/>
          <c:order val="23"/>
          <c:tx>
            <c:strRef>
              <c:f>'zestawienie stopa na powiaty'!$FN$27</c:f>
              <c:strCache>
                <c:ptCount val="1"/>
                <c:pt idx="0">
                  <c:v>POLSKA</c:v>
                </c:pt>
              </c:strCache>
            </c:strRef>
          </c:tx>
          <c:spPr>
            <a:ln w="254000">
              <a:solidFill>
                <a:schemeClr val="tx1">
                  <a:lumMod val="95000"/>
                  <a:lumOff val="5000"/>
                  <a:alpha val="20000"/>
                </a:schemeClr>
              </a:solidFill>
            </a:ln>
          </c:spPr>
          <c:marker>
            <c:symbol val="none"/>
          </c:marker>
          <c:cat>
            <c:multiLvlStrRef>
              <c:f>'zestawienie stopa na powiaty'!$FO$3:$GX$3</c:f>
            </c:multiLvlStrRef>
          </c:cat>
          <c:val>
            <c:numRef>
              <c:f>'zestawienie stopa na powiaty'!$FO$27:$GX$27</c:f>
            </c:numRef>
          </c:val>
          <c:smooth val="0"/>
          <c:extLst>
            <c:ext xmlns:c16="http://schemas.microsoft.com/office/drawing/2014/chart" uri="{C3380CC4-5D6E-409C-BE32-E72D297353CC}">
              <c16:uniqueId val="{00000017-3F8A-477D-8644-FF58C2422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40848"/>
        <c:axId val="1"/>
      </c:lineChart>
      <c:catAx>
        <c:axId val="55274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1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Stopa bezrobocia  w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5274084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0</xdr:rowOff>
    </xdr:from>
    <xdr:to>
      <xdr:col>14</xdr:col>
      <xdr:colOff>190500</xdr:colOff>
      <xdr:row>61</xdr:row>
      <xdr:rowOff>0</xdr:rowOff>
    </xdr:to>
    <xdr:graphicFrame macro="">
      <xdr:nvGraphicFramePr>
        <xdr:cNvPr id="3602279" name="Wykres 1">
          <a:extLst>
            <a:ext uri="{FF2B5EF4-FFF2-40B4-BE49-F238E27FC236}">
              <a16:creationId xmlns:a16="http://schemas.microsoft.com/office/drawing/2014/main" id="{B6E55DA5-60C2-44BA-AF4E-9E366AD34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61</xdr:row>
      <xdr:rowOff>152400</xdr:rowOff>
    </xdr:from>
    <xdr:to>
      <xdr:col>19</xdr:col>
      <xdr:colOff>361950</xdr:colOff>
      <xdr:row>102</xdr:row>
      <xdr:rowOff>9525</xdr:rowOff>
    </xdr:to>
    <xdr:graphicFrame macro="">
      <xdr:nvGraphicFramePr>
        <xdr:cNvPr id="3602280" name="Wykres 3">
          <a:extLst>
            <a:ext uri="{FF2B5EF4-FFF2-40B4-BE49-F238E27FC236}">
              <a16:creationId xmlns:a16="http://schemas.microsoft.com/office/drawing/2014/main" id="{3F5CC1AC-4274-4C21-99CB-F446F0FD6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13</xdr:col>
      <xdr:colOff>323850</xdr:colOff>
      <xdr:row>64</xdr:row>
      <xdr:rowOff>47625</xdr:rowOff>
    </xdr:to>
    <xdr:graphicFrame macro="">
      <xdr:nvGraphicFramePr>
        <xdr:cNvPr id="6381810" name="Wykres 3">
          <a:extLst>
            <a:ext uri="{FF2B5EF4-FFF2-40B4-BE49-F238E27FC236}">
              <a16:creationId xmlns:a16="http://schemas.microsoft.com/office/drawing/2014/main" id="{19677FE7-90DC-4DFC-8982-203ABBB9C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2</xdr:row>
      <xdr:rowOff>66675</xdr:rowOff>
    </xdr:from>
    <xdr:to>
      <xdr:col>32</xdr:col>
      <xdr:colOff>209550</xdr:colOff>
      <xdr:row>66</xdr:row>
      <xdr:rowOff>85725</xdr:rowOff>
    </xdr:to>
    <xdr:graphicFrame macro="">
      <xdr:nvGraphicFramePr>
        <xdr:cNvPr id="6381811" name="Wykres 4">
          <a:extLst>
            <a:ext uri="{FF2B5EF4-FFF2-40B4-BE49-F238E27FC236}">
              <a16:creationId xmlns:a16="http://schemas.microsoft.com/office/drawing/2014/main" id="{167209E2-129A-4847-973D-562B2417A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68</xdr:row>
      <xdr:rowOff>133350</xdr:rowOff>
    </xdr:from>
    <xdr:to>
      <xdr:col>13</xdr:col>
      <xdr:colOff>390525</xdr:colOff>
      <xdr:row>131</xdr:row>
      <xdr:rowOff>152400</xdr:rowOff>
    </xdr:to>
    <xdr:graphicFrame macro="">
      <xdr:nvGraphicFramePr>
        <xdr:cNvPr id="6381812" name="Wykres 5">
          <a:extLst>
            <a:ext uri="{FF2B5EF4-FFF2-40B4-BE49-F238E27FC236}">
              <a16:creationId xmlns:a16="http://schemas.microsoft.com/office/drawing/2014/main" id="{A3F02D2E-C498-4FA1-BFF7-8D3338278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76200</xdr:colOff>
      <xdr:row>68</xdr:row>
      <xdr:rowOff>9525</xdr:rowOff>
    </xdr:from>
    <xdr:to>
      <xdr:col>32</xdr:col>
      <xdr:colOff>209550</xdr:colOff>
      <xdr:row>132</xdr:row>
      <xdr:rowOff>28575</xdr:rowOff>
    </xdr:to>
    <xdr:graphicFrame macro="">
      <xdr:nvGraphicFramePr>
        <xdr:cNvPr id="6381813" name="Wykres 4">
          <a:extLst>
            <a:ext uri="{FF2B5EF4-FFF2-40B4-BE49-F238E27FC236}">
              <a16:creationId xmlns:a16="http://schemas.microsoft.com/office/drawing/2014/main" id="{5F30E86B-0E6E-4462-9C20-67E0F4F7E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447675</xdr:colOff>
      <xdr:row>3</xdr:row>
      <xdr:rowOff>38100</xdr:rowOff>
    </xdr:from>
    <xdr:to>
      <xdr:col>61</xdr:col>
      <xdr:colOff>209550</xdr:colOff>
      <xdr:row>67</xdr:row>
      <xdr:rowOff>57150</xdr:rowOff>
    </xdr:to>
    <xdr:graphicFrame macro="">
      <xdr:nvGraphicFramePr>
        <xdr:cNvPr id="6381814" name="Wykres 4">
          <a:extLst>
            <a:ext uri="{FF2B5EF4-FFF2-40B4-BE49-F238E27FC236}">
              <a16:creationId xmlns:a16="http://schemas.microsoft.com/office/drawing/2014/main" id="{5A0CA9C3-D986-4A80-A566-B84DCBCA9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D8A22B-CCE4-477A-8E72-8137BE4562F2}" name="Tabela1" displayName="Tabela1" ref="A4:FP122" totalsRowShown="0" headerRowDxfId="814" dataDxfId="813" tableBorderDxfId="812">
  <autoFilter ref="A4:FP122" xr:uid="{B963ECFE-FFC8-473E-91F7-5ECAE3ABBED9}"/>
  <tableColumns count="172">
    <tableColumn id="1" xr3:uid="{D82E1B75-ED67-40FC-9FAD-076BDBEAC0C1}" name="Kolumna1" dataDxfId="811"/>
    <tableColumn id="2" xr3:uid="{B0F362ED-5A8C-498D-9F49-9F4866AC06DB}" name="Wyszczególnienie" dataDxfId="810"/>
    <tableColumn id="3" xr3:uid="{8B2BDB8F-25A9-43F2-AEA0-4E592616CC77}" name="Kolumna2" dataDxfId="809"/>
    <tableColumn id="4" xr3:uid="{355CEDE8-F859-4263-8C98-46C12BAD2ACA}" name="XII 1999" dataDxfId="808"/>
    <tableColumn id="5" xr3:uid="{3AE8069E-5453-4D4A-AF37-04196B3944B6}" name="XII 2000" dataDxfId="807"/>
    <tableColumn id="6" xr3:uid="{2F9481A7-0E85-4B18-9F8D-DE7E35576DC6}" name="XII 2001" dataDxfId="806"/>
    <tableColumn id="7" xr3:uid="{662A43EB-B68F-4148-BA0B-89D2C3A6DCBC}" name="XII 2002" dataDxfId="805"/>
    <tableColumn id="8" xr3:uid="{A07DE390-3A67-4E01-AA67-5495CCB1A27A}" name="XII 2003" dataDxfId="804"/>
    <tableColumn id="9" xr3:uid="{0FEDC5F9-E722-4D13-A6D9-5D4B034241F8}" name="XII 2004" dataDxfId="803"/>
    <tableColumn id="10" xr3:uid="{CD9E9BBD-4BF0-4444-825E-FB7B9CD65FB1}" name="XII 2005" dataDxfId="802"/>
    <tableColumn id="11" xr3:uid="{F9748C0A-4FF2-4B5D-81AD-4C61C43ED643}" name="XII 2006" dataDxfId="801"/>
    <tableColumn id="12" xr3:uid="{0974AC10-9ABD-4CB8-A56C-41C82C51705E}" name="XII 2007" dataDxfId="800"/>
    <tableColumn id="13" xr3:uid="{7D54EE0A-5CD9-47C0-B1AD-1D56F8D341E3}" name="Kolumna3" dataDxfId="799"/>
    <tableColumn id="14" xr3:uid="{385B6708-66A4-4401-817F-ED2B741D823E}" name="I 2008" dataDxfId="798"/>
    <tableColumn id="15" xr3:uid="{A01C755A-3CB3-4AA4-B6A8-D699FD4AF039}" name="II 2008" dataDxfId="797"/>
    <tableColumn id="16" xr3:uid="{07D77237-B071-4687-843A-18465A669237}" name="III 2008" dataDxfId="796"/>
    <tableColumn id="17" xr3:uid="{C7CAF9D7-0D25-470F-8375-6A109EDBD1E7}" name="IV 2008" dataDxfId="795"/>
    <tableColumn id="18" xr3:uid="{D3BF9CFD-FFC1-4316-8299-7CE2EBFAD09F}" name="V 2008" dataDxfId="794"/>
    <tableColumn id="19" xr3:uid="{41288F1F-999B-49A2-946F-EBC1910E23F4}" name="VI 2008" dataDxfId="793"/>
    <tableColumn id="20" xr3:uid="{6E20E17E-EC04-4822-84CF-A9FC0C1A5D9B}" name="VII 2008" dataDxfId="792"/>
    <tableColumn id="21" xr3:uid="{88229266-83F8-42A6-AF60-B8D8C35722AB}" name="VIII 2008" dataDxfId="791"/>
    <tableColumn id="22" xr3:uid="{BDD8966F-1328-4E02-B91B-EF14C4A0A705}" name="IX 2008" dataDxfId="790"/>
    <tableColumn id="23" xr3:uid="{3B2A18C0-A32E-474C-AD4C-37D4FB29E94B}" name="X 2008" dataDxfId="789"/>
    <tableColumn id="24" xr3:uid="{0CC2A550-FE15-4035-8D86-420571902168}" name="XI 2008" dataDxfId="788"/>
    <tableColumn id="25" xr3:uid="{855F0F3D-A418-487C-96D8-24DEA69AC411}" name="XII 2008" dataDxfId="787"/>
    <tableColumn id="26" xr3:uid="{BD061945-2F95-46CF-84B6-6A33ACCDAEC9}" name="I 2009" dataDxfId="786"/>
    <tableColumn id="27" xr3:uid="{CA840E4F-6722-4709-A376-A116C74ED7E7}" name="II 2009" dataDxfId="785"/>
    <tableColumn id="28" xr3:uid="{CC0A2F0A-3B8F-43A7-B28B-D5E6D4208764}" name="III 2009" dataDxfId="784"/>
    <tableColumn id="29" xr3:uid="{28F5805E-293F-455D-8238-F3CBA7EE0854}" name="IV 2009" dataDxfId="783"/>
    <tableColumn id="30" xr3:uid="{6E3B7E70-6AF7-4018-8A81-B24CBCF32136}" name="V 2009" dataDxfId="782"/>
    <tableColumn id="31" xr3:uid="{A5EF79DE-EF48-4544-B215-8FA03A2626E6}" name="VI 2009" dataDxfId="781"/>
    <tableColumn id="32" xr3:uid="{DA2EF178-2723-4995-8496-89584CD514B8}" name="VII 2009" dataDxfId="780"/>
    <tableColumn id="33" xr3:uid="{5A24BA63-61AC-4A18-8D68-EBC72C13A724}" name="VIII 2009" dataDxfId="779"/>
    <tableColumn id="34" xr3:uid="{A7F4907D-A372-43FA-8C02-5EDBCC5DCD9C}" name="IX 2009" dataDxfId="778"/>
    <tableColumn id="35" xr3:uid="{6B65761B-0BAA-4111-8086-98CFB6429D91}" name="X 2009" dataDxfId="777"/>
    <tableColumn id="36" xr3:uid="{E49A4E89-BCF1-49FC-B561-07A4E5BD54BD}" name="XI 2009" dataDxfId="776"/>
    <tableColumn id="37" xr3:uid="{2F367465-9C19-4D1E-9EE5-FE972DA92E40}" name="XII 2009" dataDxfId="775"/>
    <tableColumn id="38" xr3:uid="{5362DF90-A262-4EAF-86C6-7D4A0F49F668}" name="I 2010" dataDxfId="774"/>
    <tableColumn id="39" xr3:uid="{0CC8B584-8B3E-4851-912A-C946BF2514F4}" name="II 2010" dataDxfId="773"/>
    <tableColumn id="40" xr3:uid="{2A8628A3-79D8-405D-8A98-0EC0F8FD194C}" name="III 2010" dataDxfId="772"/>
    <tableColumn id="41" xr3:uid="{7A666A50-86F5-4F39-9324-283ACE533F68}" name="IV 2010" dataDxfId="771"/>
    <tableColumn id="42" xr3:uid="{53FDEC4B-B580-4320-A2A9-C2329BC819A7}" name="V 2010" dataDxfId="770"/>
    <tableColumn id="43" xr3:uid="{DC81D116-5ABE-41F9-8F60-D7D732125365}" name="VI 2010" dataDxfId="769"/>
    <tableColumn id="44" xr3:uid="{AFEC0C3D-A5FF-4C35-B43D-D1648E0E3B9B}" name="VII 2010" dataDxfId="768"/>
    <tableColumn id="45" xr3:uid="{716294D9-F69E-4CCF-B23F-9B598B2392F3}" name="VIII 2010" dataDxfId="767"/>
    <tableColumn id="46" xr3:uid="{BD537175-668F-4300-B9D1-32C96A8E5E92}" name="IX 2010" dataDxfId="766"/>
    <tableColumn id="47" xr3:uid="{D076EE97-5E02-4722-AEFF-DB5CF0D409B9}" name="X 2010" dataDxfId="765"/>
    <tableColumn id="48" xr3:uid="{341940FC-8082-448F-9327-9421DAB9E4A5}" name="XI 2010" dataDxfId="764"/>
    <tableColumn id="49" xr3:uid="{2C498823-9CB1-420F-A44B-16724130296A}" name="XII 2010" dataDxfId="763"/>
    <tableColumn id="50" xr3:uid="{F9BA6C3F-C17A-4AE1-A635-73B7717E334D}" name="I  2011" dataDxfId="762"/>
    <tableColumn id="51" xr3:uid="{87AEC7B3-64A1-46BB-B60C-0917539464AF}" name="II  2011" dataDxfId="761"/>
    <tableColumn id="52" xr3:uid="{F25FB94F-0F58-462C-A847-90C0C61B2EDE}" name="III 2011" dataDxfId="760"/>
    <tableColumn id="53" xr3:uid="{0756935A-CF9C-43B0-BF98-FED4229D819B}" name="IV 2011" dataDxfId="759"/>
    <tableColumn id="54" xr3:uid="{3560D402-D33F-44A9-BE00-F2B3AA5FBF09}" name="V 2011" dataDxfId="758"/>
    <tableColumn id="55" xr3:uid="{94391FD4-3170-40ED-9F78-9CFF37EC17A4}" name="VI 2011" dataDxfId="757"/>
    <tableColumn id="56" xr3:uid="{1041A8CC-AD17-4AC8-A3B2-179F8C1A949F}" name="VII 2011" dataDxfId="756"/>
    <tableColumn id="57" xr3:uid="{D4E87813-0FCD-4A3C-A04F-1917A3352771}" name="VIII 2011" dataDxfId="755"/>
    <tableColumn id="58" xr3:uid="{644470E9-32A2-4472-9365-A5FFCB82A635}" name="IX 2011" dataDxfId="754"/>
    <tableColumn id="59" xr3:uid="{1742E87F-8C53-4E6B-A933-E4D5F7F037A0}" name="X 2011" dataDxfId="753"/>
    <tableColumn id="60" xr3:uid="{F98E2D9F-263F-4490-BAF9-F297B51811E1}" name="XI 2011" dataDxfId="752"/>
    <tableColumn id="61" xr3:uid="{2732B2BE-9F2D-42F6-BD64-17627EA417B3}" name="XII 2011" dataDxfId="751"/>
    <tableColumn id="62" xr3:uid="{124EEEAA-06E5-442C-A34D-6916CC5502BD}" name="I 2012" dataDxfId="750"/>
    <tableColumn id="63" xr3:uid="{53303D28-F06D-4932-8A0B-021E6200DC0A}" name="II 2012" dataDxfId="749"/>
    <tableColumn id="64" xr3:uid="{C0987426-F67E-429F-BD77-87DF650B04F7}" name="III 2012" dataDxfId="748"/>
    <tableColumn id="65" xr3:uid="{BCDA2D90-8E8B-4704-ADBC-384E7BAA8B8F}" name="IV 2012" dataDxfId="747"/>
    <tableColumn id="66" xr3:uid="{6C302625-4218-46AE-806B-7250A5F2A8CE}" name="V 2012" dataDxfId="746"/>
    <tableColumn id="67" xr3:uid="{0B5EE41A-652F-4637-8874-D0A8A5E583D0}" name="VI 2012" dataDxfId="745"/>
    <tableColumn id="68" xr3:uid="{D3EE184B-8FB2-423E-B020-54817C50FFBB}" name="VII 2012" dataDxfId="744"/>
    <tableColumn id="69" xr3:uid="{8DFE9FC3-E469-4F5D-82BD-4FB6F61B589C}" name="VIII 2012" dataDxfId="743"/>
    <tableColumn id="70" xr3:uid="{91100728-5757-40D0-AA81-FD7EA043D57E}" name="IX 2012" dataDxfId="742"/>
    <tableColumn id="71" xr3:uid="{4DEDBB9F-97A7-4755-9892-756F9EEC77AC}" name="X 2012" dataDxfId="741"/>
    <tableColumn id="72" xr3:uid="{F217E2C7-9857-48CC-9AEB-0FE6011D2CE6}" name="XI 2012" dataDxfId="740"/>
    <tableColumn id="73" xr3:uid="{F1895999-2984-41D2-8259-36DC009E975B}" name="XII 2012" dataDxfId="739"/>
    <tableColumn id="74" xr3:uid="{A7D149BC-C5F4-487C-8313-58E2A00A8DEF}" name="I 2013" dataDxfId="738"/>
    <tableColumn id="75" xr3:uid="{4BB93200-8185-4C79-98F5-18A471CEAC6F}" name="II 2013" dataDxfId="737"/>
    <tableColumn id="76" xr3:uid="{1D637286-894B-40B7-B5A5-B46D70A93112}" name="III 2013" dataDxfId="736"/>
    <tableColumn id="77" xr3:uid="{DB10B5EC-0F6F-43D8-AA22-C65FD211519C}" name="IV 2013" dataDxfId="735"/>
    <tableColumn id="78" xr3:uid="{0D379F0B-62C4-41E3-B1F4-A152A6ED69F0}" name="V 2013" dataDxfId="734"/>
    <tableColumn id="79" xr3:uid="{A512E55F-A4DB-4FD9-955B-AB3AB095FE78}" name="VI 2013" dataDxfId="733"/>
    <tableColumn id="80" xr3:uid="{ED5ABAC7-3151-4DFF-AAA5-4CD2055E9B1F}" name="VII 2013" dataDxfId="732"/>
    <tableColumn id="81" xr3:uid="{F417F793-9F13-47EA-8EF3-9444542DE931}" name="VIII 2013" dataDxfId="731"/>
    <tableColumn id="82" xr3:uid="{FD9C3506-945F-41A3-A769-3BEEDE82ADC2}" name="IX 2013" dataDxfId="730"/>
    <tableColumn id="83" xr3:uid="{8B433C4F-DBD2-4310-B148-53B09E48E660}" name="X 2013" dataDxfId="729"/>
    <tableColumn id="84" xr3:uid="{F01C82F8-4A67-46E9-B094-FA7E5CD2CEA3}" name="XI 2013" dataDxfId="728"/>
    <tableColumn id="85" xr3:uid="{4846181C-187F-42C2-B0AD-08D5E4BE3F62}" name="XII 2013" dataDxfId="727"/>
    <tableColumn id="86" xr3:uid="{FA662CCF-AC2D-4615-8DAB-D62AAFA38BEF}" name="I 2014" dataDxfId="726"/>
    <tableColumn id="87" xr3:uid="{28B3E808-7BC0-420D-BD05-9B657CC13ED2}" name="II  2014" dataDxfId="725"/>
    <tableColumn id="88" xr3:uid="{BAE63326-3025-4D0B-8A8D-CEF19C0475A8}" name="III 2014" dataDxfId="724"/>
    <tableColumn id="89" xr3:uid="{AA7411D6-D97F-4C02-B404-970E826FD0C7}" name="IV 2014" dataDxfId="723"/>
    <tableColumn id="90" xr3:uid="{DBFC62E1-CC99-49DC-8F8D-34834F14A58F}" name="V 2014" dataDxfId="722"/>
    <tableColumn id="91" xr3:uid="{A2A4FA25-B15A-4565-9513-B2DAE25299B8}" name="VI 2014" dataDxfId="721"/>
    <tableColumn id="92" xr3:uid="{E85657A7-0DDE-4B9A-8222-BDCD46B660BA}" name="VII 2014" dataDxfId="720"/>
    <tableColumn id="93" xr3:uid="{8E154999-8A60-4C34-A4A7-E41684BC0251}" name="VIII 2014" dataDxfId="719"/>
    <tableColumn id="94" xr3:uid="{FC8A06C8-C52F-42B9-BBAD-A530B07D835A}" name="IX 2014" dataDxfId="718"/>
    <tableColumn id="95" xr3:uid="{4512720B-B71B-472B-9F98-CB0C111E2182}" name="X 2014" dataDxfId="717"/>
    <tableColumn id="96" xr3:uid="{437B4634-CA8A-4E4C-A1EB-934625673EEA}" name="XI 2014" dataDxfId="716"/>
    <tableColumn id="97" xr3:uid="{DC7A2066-3FC3-41DC-97F5-EE316DA91D25}" name="XII 2014" dataDxfId="715"/>
    <tableColumn id="98" xr3:uid="{F258BD6B-41C9-4733-BC5E-194EB2F24510}" name="I 2015" dataDxfId="714"/>
    <tableColumn id="99" xr3:uid="{D7D77593-0381-46E8-9EBC-EFF7B966C744}" name="II 2015" dataDxfId="713"/>
    <tableColumn id="100" xr3:uid="{C3250C3C-6BA3-4ADD-BC82-84BA4F928E70}" name="III 2015" dataDxfId="712"/>
    <tableColumn id="101" xr3:uid="{F8EDB458-44C0-4F05-93CB-20085B595552}" name="IV 2015" dataDxfId="711"/>
    <tableColumn id="102" xr3:uid="{8F89D368-0B8A-48BA-9130-45DB9F095655}" name="V 2015" dataDxfId="710"/>
    <tableColumn id="103" xr3:uid="{8B750184-D0E9-4D6D-BD0B-4C2AFCC6EFB0}" name="VI 2015" dataDxfId="709"/>
    <tableColumn id="104" xr3:uid="{D5DA287D-FB20-49EE-81EA-6EA71D29D545}" name="VII 2015" dataDxfId="708"/>
    <tableColumn id="105" xr3:uid="{CC9CAA5D-598F-4B98-9EA8-C4F7972DD0C3}" name="VIII 2015" dataDxfId="707"/>
    <tableColumn id="106" xr3:uid="{A8435D7C-D17E-4B50-94F1-B9C9E39955ED}" name="IX 2015" dataDxfId="706"/>
    <tableColumn id="107" xr3:uid="{C72CC7F6-7542-4A95-8C87-F4E53B22D0F2}" name="X 2015" dataDxfId="705"/>
    <tableColumn id="108" xr3:uid="{292CB256-0363-431C-84E7-A38F364D5FF1}" name="XI 2015" dataDxfId="704"/>
    <tableColumn id="109" xr3:uid="{09068397-A69C-4382-B352-E4D2D7B3A750}" name="XII 2015" dataDxfId="703"/>
    <tableColumn id="110" xr3:uid="{23C49C69-5730-400E-8919-C580E618E916}" name="I 2016" dataDxfId="702"/>
    <tableColumn id="111" xr3:uid="{AC7C3C16-8FAF-435D-8605-C04B49E77571}" name="II 2016" dataDxfId="701"/>
    <tableColumn id="112" xr3:uid="{1AF47F20-116E-4D2A-8D13-B2B4C41FFBE6}" name="III 2016" dataDxfId="700"/>
    <tableColumn id="113" xr3:uid="{74E882AB-02AE-4F55-A6A5-45E24717DB19}" name="IV 2016" dataDxfId="699"/>
    <tableColumn id="114" xr3:uid="{8EF2620C-5B5B-4003-ADA0-46E64719D50C}" name="V 2016" dataDxfId="698"/>
    <tableColumn id="115" xr3:uid="{1E029EC3-4EA7-4936-BF2A-D078EA84C5E4}" name="VI 2016" dataDxfId="697"/>
    <tableColumn id="116" xr3:uid="{114E9AA6-8B87-449E-AEE7-D949F19D7430}" name="VII 2016" dataDxfId="696"/>
    <tableColumn id="117" xr3:uid="{24A15818-AA91-4FA1-91BA-5CD71B1DDCBE}" name="VIII 2016" dataDxfId="695"/>
    <tableColumn id="118" xr3:uid="{4BAF90BF-6224-4FF8-BDFB-4D9154DCAC30}" name="IX 2016" dataDxfId="694"/>
    <tableColumn id="119" xr3:uid="{5A84A358-0F05-4C3E-9CB1-2735DEC26ADF}" name="X 2016" dataDxfId="693"/>
    <tableColumn id="120" xr3:uid="{3A8E2960-2742-446D-B680-A3E1C21F5770}" name="XI 2016" dataDxfId="692"/>
    <tableColumn id="121" xr3:uid="{BA4AB435-ABD7-44BE-8E9C-AEAA8B3629E7}" name="XII 2016" dataDxfId="691"/>
    <tableColumn id="122" xr3:uid="{3C0F7529-291C-4465-AF26-45C304AAF87E}" name="I 2017" dataDxfId="690"/>
    <tableColumn id="123" xr3:uid="{F197E518-965A-487B-9480-7FB15267873C}" name="II 2017" dataDxfId="689"/>
    <tableColumn id="124" xr3:uid="{007698F2-55AE-44AC-ACF4-C658DB8E951E}" name="III 2017" dataDxfId="688"/>
    <tableColumn id="125" xr3:uid="{6E470C6D-2857-4964-AA62-28C37BCDB530}" name="IV 2017" dataDxfId="687"/>
    <tableColumn id="126" xr3:uid="{AE26F1DF-77BC-48A3-9FA8-FD00F913F68A}" name="V 2017" dataDxfId="686"/>
    <tableColumn id="127" xr3:uid="{4822BC7D-2AA1-4B95-8EFD-0C67557CB14E}" name="VI 2017" dataDxfId="685"/>
    <tableColumn id="128" xr3:uid="{B7B46E07-E228-4BCE-934E-EEEC7C8B2B11}" name="VII 2017" dataDxfId="684"/>
    <tableColumn id="129" xr3:uid="{8E0E0627-83DC-46B0-ACED-D7EF5266E283}" name="VIII 2017" dataDxfId="683"/>
    <tableColumn id="130" xr3:uid="{AEB5D4D4-EB31-464D-902B-0B232A9659A1}" name="IX 2017" dataDxfId="682"/>
    <tableColumn id="131" xr3:uid="{262071A9-865F-40B8-B31F-6582C24EB78A}" name="X 2017" dataDxfId="681"/>
    <tableColumn id="132" xr3:uid="{5CF4815D-E0CB-4C96-AE76-BB936866F732}" name="XI 2017" dataDxfId="680"/>
    <tableColumn id="133" xr3:uid="{4D8CF9E5-67BA-4998-9137-21F0D0506CA6}" name="XII 2017" dataDxfId="679"/>
    <tableColumn id="134" xr3:uid="{31EC649C-48E5-4EF9-BF34-1DE8FEBEF4D7}" name="I 2018" dataDxfId="678"/>
    <tableColumn id="135" xr3:uid="{C0470DFE-2510-4433-A3AF-9D1F85342894}" name="II 2018" dataDxfId="677"/>
    <tableColumn id="136" xr3:uid="{94E383F0-782A-4A51-8600-52D8C40E33B1}" name="III 2018" dataDxfId="676"/>
    <tableColumn id="137" xr3:uid="{304B4BAF-13DA-43EE-B07A-EF3D2BEED99E}" name="IV 2018" dataDxfId="675"/>
    <tableColumn id="138" xr3:uid="{AF1FF0A3-54E9-4BDC-AA92-8E3E85E47E36}" name="V 2018" dataDxfId="674"/>
    <tableColumn id="139" xr3:uid="{8FD3474E-F76E-458B-97BE-836AD8D7C0C2}" name="VI 2018" dataDxfId="673"/>
    <tableColumn id="140" xr3:uid="{4E5223D8-8FB4-46D0-8B6D-86ABEF73144D}" name="VII 2018" dataDxfId="672"/>
    <tableColumn id="141" xr3:uid="{883E31ED-D736-42F5-AD7B-5848C98C2204}" name="VIII 2018" dataDxfId="671"/>
    <tableColumn id="142" xr3:uid="{0DBF9D61-8CFC-4FA2-B03C-42091D0593AF}" name="IX 2018" dataDxfId="670"/>
    <tableColumn id="143" xr3:uid="{ADC2E34E-5380-4AE7-8FB3-C823C0214C6F}" name="X 2018" dataDxfId="669"/>
    <tableColumn id="144" xr3:uid="{41254CEF-3351-4B6D-AE1B-501C145E5CB0}" name="XI 2018" dataDxfId="668"/>
    <tableColumn id="145" xr3:uid="{5C7D093F-7EB5-4A1A-BE34-8A4D88D73E84}" name="XII 2018" dataDxfId="667"/>
    <tableColumn id="146" xr3:uid="{89B4357A-9E83-4200-BF24-CF3A5C441C9A}" name="I 2019" dataDxfId="666"/>
    <tableColumn id="147" xr3:uid="{8DC0817A-3888-402C-AA2C-ED446B7367CA}" name="II 2019" dataDxfId="665"/>
    <tableColumn id="148" xr3:uid="{27651975-D758-4ED7-8802-E01AA2B8C2AC}" name="III 2019" dataDxfId="664"/>
    <tableColumn id="149" xr3:uid="{9D3453C0-B29D-4D03-8E8D-0D62CA8A286C}" name="IV 2019" dataDxfId="663"/>
    <tableColumn id="150" xr3:uid="{2FEE4759-89CD-48DF-9470-84FD298BBDFD}" name="V 2019" dataDxfId="662"/>
    <tableColumn id="151" xr3:uid="{4050C569-B16D-4A7E-AB05-3266256BBC1D}" name="VI 2019" dataDxfId="661"/>
    <tableColumn id="152" xr3:uid="{69F78178-AAA9-41C3-ACCC-114791BE491F}" name="VII 2019" dataDxfId="660"/>
    <tableColumn id="153" xr3:uid="{AFE86E97-48C6-4DFB-9D63-2B5AC75EFE02}" name="VIII 2019" dataDxfId="659"/>
    <tableColumn id="154" xr3:uid="{52AB4D33-BCDA-497B-9FFE-72120860D01F}" name="IX 2019" dataDxfId="658"/>
    <tableColumn id="155" xr3:uid="{61821793-77CB-42CB-9FC5-5C02DBD9AF7F}" name="X 2019" dataDxfId="657"/>
    <tableColumn id="156" xr3:uid="{A7D2BEF9-2AD1-4411-B763-82406CC4CCC6}" name="XI 2019" dataDxfId="656"/>
    <tableColumn id="157" xr3:uid="{2713E231-1389-4A87-AC94-8085D448864D}" name="XII 2019" dataDxfId="655"/>
    <tableColumn id="158" xr3:uid="{3D39E392-B1CD-45F1-A83C-8AA0B74E1895}" name="I 2020" dataDxfId="654"/>
    <tableColumn id="159" xr3:uid="{10DB46D4-9609-4C01-88B7-FE3D6B042AB5}" name="II 2020" dataDxfId="653"/>
    <tableColumn id="160" xr3:uid="{6CB06965-10B3-4EA1-B8D8-73174531B746}" name="III 2020 " dataDxfId="652"/>
    <tableColumn id="161" xr3:uid="{42D35EED-4A8F-43C4-93D5-6099EF5E683A}" name="IV 2020" dataDxfId="651"/>
    <tableColumn id="162" xr3:uid="{7E03D643-D4D2-41EE-A21E-A8D17EA506A9}" name="V 2020" dataDxfId="650"/>
    <tableColumn id="163" xr3:uid="{C92F0846-57EA-418F-BAA2-FD9730530BFD}" name="VI 2020" dataDxfId="649"/>
    <tableColumn id="164" xr3:uid="{68C1B785-6FC8-4EE0-881D-AE6C229CDE50}" name="VII 2020" dataDxfId="648"/>
    <tableColumn id="165" xr3:uid="{6E12A1A2-35E0-4E6D-A933-DEF3CD225010}" name="VIII 2020" dataDxfId="647"/>
    <tableColumn id="166" xr3:uid="{ACFEDDC9-5D87-4D19-A629-6BDFB66CC366}" name="IX 2020" dataDxfId="646"/>
    <tableColumn id="167" xr3:uid="{90B76C43-BB00-4619-9965-3FF8C2801315}" name="X 2020" dataDxfId="645"/>
    <tableColumn id="168" xr3:uid="{4803C06C-5D03-49ED-A2ED-482D1BAE0EC9}" name="XI 2020" dataDxfId="644"/>
    <tableColumn id="169" xr3:uid="{0D797E8D-0CC6-4197-9B76-611388EBE978}" name="XII 2020" dataDxfId="643"/>
    <tableColumn id="170" xr3:uid="{8CF9D49F-A8B0-428D-8156-E445370F6D19}" name="I 2021" dataDxfId="642"/>
    <tableColumn id="171" xr3:uid="{322C3C5C-D4FC-424C-9C11-F63019EF1C4C}" name="II 2021 " dataDxfId="641"/>
    <tableColumn id="172" xr3:uid="{68578D8E-8A46-485B-9976-1C448341523E}" name="III 2021" dataDxfId="6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a z danymi o bezrobociu w województwie małopolskim " altTextSummary="Tabela zawiera podsatwowe dane dot stanu bezrobocia w Małopolsce w latach 1999-2021 w podziale na miesiąc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86E712-D449-4716-BB4B-0DBDA6ED4E41}" name="Tabela2" displayName="Tabela2" ref="M2:DV703" totalsRowShown="0" headerRowDxfId="639" dataDxfId="637" headerRowBorderDxfId="638" tableBorderDxfId="636">
  <autoFilter ref="M2:DV703" xr:uid="{903612B8-CED9-44DD-B420-3686B2B9910A}"/>
  <tableColumns count="114">
    <tableColumn id="1" xr3:uid="{B73872FD-7141-49BD-B949-4B943E8C05C5}" name="Wyszczególnienie" dataDxfId="635"/>
    <tableColumn id="2" xr3:uid="{83A17291-31F5-4372-A2EE-8EE6E7D2619D}" name="XII 2001" dataDxfId="634"/>
    <tableColumn id="3" xr3:uid="{5A2A3E3E-82E9-479C-90EB-926FC6DC8CE0}" name="XII 2002" dataDxfId="633"/>
    <tableColumn id="4" xr3:uid="{13953467-112D-4264-A72C-175FE90ABDEE}" name="XII 2003" dataDxfId="632"/>
    <tableColumn id="5" xr3:uid="{863DD864-9DB2-4890-9935-81BFAF6EACB5}" name="XII 2004" dataDxfId="631"/>
    <tableColumn id="6" xr3:uid="{3E3EAC4F-7537-4ACB-969E-F7E5DB12313E}" name="*XII 2005" dataDxfId="630"/>
    <tableColumn id="7" xr3:uid="{5CA9693C-146E-4B15-B8B9-497E07688478}" name="*XII 2006 " dataDxfId="629"/>
    <tableColumn id="8" xr3:uid="{71ED5737-FA2B-4E55-920B-FDFD2DC72D78}" name="*XII 2007" dataDxfId="628"/>
    <tableColumn id="9" xr3:uid="{1CB27BC6-DDEB-4FBE-BA01-002E6937B9DF}" name="*XII _x000a_2008" dataDxfId="627"/>
    <tableColumn id="10" xr3:uid="{C782CD04-7BFC-4C49-ABB6-E3E405D48A12}" name="*XII _x000a_2009" dataDxfId="626"/>
    <tableColumn id="11" xr3:uid="{1477AF82-A518-42CF-914E-F4793ECDAFFC}" name="*XII _x000a_2010" dataDxfId="625"/>
    <tableColumn id="12" xr3:uid="{BF55930D-BD1B-413B-84EE-39F0D4E82B1F}" name="*XII _x000a_2011" dataDxfId="624"/>
    <tableColumn id="13" xr3:uid="{161320FD-660F-41BB-8776-0079796301B8}" name="_x000a_2012r." dataDxfId="623"/>
    <tableColumn id="14" xr3:uid="{AB0F35F3-593B-4190-A483-599B3C703441}" name="I_x000a_2013" dataDxfId="622"/>
    <tableColumn id="15" xr3:uid="{E921CFFB-B455-4787-81EF-2EC6E91E5D01}" name="II_x000a_2013" dataDxfId="621"/>
    <tableColumn id="16" xr3:uid="{5686356F-D096-416C-8119-4F2652D66DD5}" name="III_x000a_2013" dataDxfId="620"/>
    <tableColumn id="17" xr3:uid="{DB3B0F52-86D7-4654-99C5-5731562D10D3}" name="IV_x000a_2013" dataDxfId="619"/>
    <tableColumn id="18" xr3:uid="{9D4B07F9-568C-4AD2-B15F-78FA5A9C91E3}" name="V_x000a_2013" dataDxfId="618"/>
    <tableColumn id="19" xr3:uid="{AF248D53-14E0-4C51-960B-3C2BA4D866A2}" name="VI_x000a_2013" dataDxfId="617"/>
    <tableColumn id="20" xr3:uid="{E9C96DE8-0E62-4E08-9F97-34CE33F217EC}" name="VII_x000a_2013" dataDxfId="616"/>
    <tableColumn id="21" xr3:uid="{7FCC6401-C582-4F65-8746-A8AC81EA858B}" name="VIII_x000a_2013" dataDxfId="615"/>
    <tableColumn id="22" xr3:uid="{B2B9F3D8-6FD3-40E2-8A45-95F16E9DE45B}" name="IX_x000a_2013" dataDxfId="614"/>
    <tableColumn id="23" xr3:uid="{14BE9493-0620-4C3C-ACB2-612FBFE266F2}" name="X_x000a_2013" dataDxfId="613"/>
    <tableColumn id="24" xr3:uid="{64D2840E-1758-41DE-BA57-DAB034EA491E}" name="XI_x000a_2013" dataDxfId="612"/>
    <tableColumn id="25" xr3:uid="{E497AC78-CF33-4E7F-9318-BBFD8480A660}" name="XII_x000a_2013" dataDxfId="611"/>
    <tableColumn id="26" xr3:uid="{D920B933-6932-423B-A125-BBD69921DB74}" name="_x000a_2013r." dataDxfId="610"/>
    <tableColumn id="27" xr3:uid="{47B12EC5-4551-4AB7-9454-8EF7837AFFCC}" name="I_x000a_2014" dataDxfId="609"/>
    <tableColumn id="28" xr3:uid="{97690B41-9A38-42D0-BE95-8AC89946FF2F}" name="II_x000a_2014" dataDxfId="608"/>
    <tableColumn id="29" xr3:uid="{621342AD-4075-4CCC-987C-881430AA0FFE}" name="III_x000a_2014" dataDxfId="607"/>
    <tableColumn id="30" xr3:uid="{D51FAF93-6D4D-4A03-918F-B2E732FF3A90}" name="IV_x000a_2014" dataDxfId="606"/>
    <tableColumn id="31" xr3:uid="{549F9ABB-BDB1-4503-AC01-E81B4515758E}" name="V_x000a_2014" dataDxfId="605"/>
    <tableColumn id="32" xr3:uid="{966F80F0-0739-4CAA-9486-9009FEC132FA}" name="VI_x000a_2014" dataDxfId="604"/>
    <tableColumn id="33" xr3:uid="{8EEC4B3E-CEC8-4894-B133-8A292688232A}" name="VII_x000a_2014" dataDxfId="603"/>
    <tableColumn id="34" xr3:uid="{E22D6B11-7D16-422E-BB3F-75E357766220}" name="VIII_x000a_2014" dataDxfId="602"/>
    <tableColumn id="35" xr3:uid="{F48ED816-056E-49D3-ABAD-4298FFBDA325}" name="IX_x000a_2014" dataDxfId="601"/>
    <tableColumn id="36" xr3:uid="{20C64EA8-0AD2-4A97-AD30-1B7D3EC793FE}" name="X_x000a_2014" dataDxfId="600"/>
    <tableColumn id="37" xr3:uid="{472B86F0-21CF-47BC-8418-72B2FDCC1B6D}" name="XI_x000a_2014" dataDxfId="599"/>
    <tableColumn id="38" xr3:uid="{932EEA67-EDAE-4BCC-AD50-F92B7141367E}" name="XII_x000a_2014" dataDxfId="598"/>
    <tableColumn id="39" xr3:uid="{0A51021D-5ED8-481F-AEAA-680849AE61AF}" name="2014r." dataDxfId="597"/>
    <tableColumn id="40" xr3:uid="{5524FFBF-898F-435E-8118-92DA3EAB6F80}" name="I_x000a_2015" dataDxfId="596"/>
    <tableColumn id="41" xr3:uid="{5B8CE3CE-CDC1-4CD8-94A3-B1392FE67E86}" name="II_x000a_2015" dataDxfId="595"/>
    <tableColumn id="42" xr3:uid="{3E822C1F-A003-4760-91D4-A13E0EC08A47}" name="III_x000a_2015" dataDxfId="594"/>
    <tableColumn id="43" xr3:uid="{66BF9E8D-D21D-4D34-A3FD-EBC53C8B46E9}" name="IV_x000a_2015" dataDxfId="593"/>
    <tableColumn id="44" xr3:uid="{5DFDE3C3-E005-485D-82F0-0911012B8858}" name="V_x000a_2015" dataDxfId="592"/>
    <tableColumn id="45" xr3:uid="{0FD251DB-19CE-4937-9FED-E3FEDB366C03}" name="VI_x000a_2015" dataDxfId="591"/>
    <tableColumn id="46" xr3:uid="{C76CBD8B-5BD1-4DA2-BF8A-B3B6A1B1D763}" name="VII_x000a_2015" dataDxfId="590"/>
    <tableColumn id="47" xr3:uid="{84714C37-8645-4AD9-B2E3-9F9E4450CBC6}" name="VIII_x000a_2015" dataDxfId="589"/>
    <tableColumn id="48" xr3:uid="{C9E06729-6E3B-477A-A56D-9D6AAD955D5C}" name="IX_x000a_2015" dataDxfId="588"/>
    <tableColumn id="49" xr3:uid="{EAD74FFA-2C94-47CF-A083-27936ACACA69}" name="X_x000a_2015" dataDxfId="587"/>
    <tableColumn id="50" xr3:uid="{9C3EF6D4-D6BA-4874-AD33-8E9A07EEB425}" name="XI_x000a_2015" dataDxfId="586"/>
    <tableColumn id="51" xr3:uid="{5153676C-217E-433B-90FE-3ED733A38234}" name="XII_x000a_2015" dataDxfId="585"/>
    <tableColumn id="52" xr3:uid="{7C992ED9-7DA6-44E8-9FCA-2FA1B8AA31B2}" name="I_x000a_2016" dataDxfId="584"/>
    <tableColumn id="53" xr3:uid="{F16C4427-2BAB-43A7-8243-85DCBA457BD3}" name="II_x000a_2016" dataDxfId="583"/>
    <tableColumn id="54" xr3:uid="{0FB8D5D7-1764-4837-BABB-03AF732D582F}" name="III_x000a_2016" dataDxfId="582"/>
    <tableColumn id="55" xr3:uid="{B2B8778B-48F4-4783-9FDE-C03CE437E46C}" name="IV_x000a_2016" dataDxfId="581"/>
    <tableColumn id="56" xr3:uid="{177075E1-2021-48E4-BF70-2683BF454AF4}" name="V_x000a_2016" dataDxfId="580"/>
    <tableColumn id="57" xr3:uid="{11AC398E-D8EE-4725-9238-BB3FE8C41994}" name="VI_x000a_2016" dataDxfId="579"/>
    <tableColumn id="58" xr3:uid="{61544366-DC93-4AB0-9262-23BE6C7900D5}" name="VII_x000a_2016" dataDxfId="578"/>
    <tableColumn id="59" xr3:uid="{4BC88154-9B24-4789-8662-77E6301780C7}" name="VIII_x000a_2016" dataDxfId="577"/>
    <tableColumn id="60" xr3:uid="{1E90182E-1CA2-410B-A547-5F4E84EC774C}" name="IX_x000a_2016" dataDxfId="576"/>
    <tableColumn id="61" xr3:uid="{6F5843E6-21FB-4D72-9299-F718AC40D7EF}" name="X_x000a_2016" dataDxfId="575"/>
    <tableColumn id="62" xr3:uid="{60CF0032-EABD-4C91-A36F-4EF5CD70F1D4}" name="XI_x000a_2016" dataDxfId="574"/>
    <tableColumn id="63" xr3:uid="{0AEE7CD1-6BF4-4768-9D51-6FF532C6B962}" name="XII_x000a_2016" dataDxfId="573"/>
    <tableColumn id="64" xr3:uid="{D5576580-85B4-4631-BF48-4B6B4D261476}" name="I_x000a_2017" dataDxfId="572"/>
    <tableColumn id="65" xr3:uid="{E94D4116-CCB1-44CC-87A8-0257EE25811F}" name="II_x000a_2017" dataDxfId="571"/>
    <tableColumn id="66" xr3:uid="{F30F13F9-4F06-48B9-AE25-E44F796D2815}" name="_x000a_III_x000a_2017" dataDxfId="570"/>
    <tableColumn id="67" xr3:uid="{9B4976BE-4C75-469F-8DA5-8178802BDACE}" name="_x000a_IV_x000a_2017" dataDxfId="569"/>
    <tableColumn id="68" xr3:uid="{C7C7C4C8-EFD8-4F42-93AE-E1D935ED5CF8}" name="V _x000a_2017" dataDxfId="568"/>
    <tableColumn id="69" xr3:uid="{DA79D6D1-5E97-41C9-A9D8-41C9D35A1166}" name="VI _x000a_2017" dataDxfId="567"/>
    <tableColumn id="70" xr3:uid="{1A4E62BB-7CB4-4842-97B5-FCBB3DCEF263}" name="VII _x000a_2017" dataDxfId="566"/>
    <tableColumn id="71" xr3:uid="{6020CEB7-F135-49DD-859E-0CC7CF9B24A1}" name="VIII_x000a_2017" dataDxfId="565"/>
    <tableColumn id="72" xr3:uid="{2801B1D8-400F-43B2-9A86-3C0341060096}" name="IX_x000a_2017" dataDxfId="564"/>
    <tableColumn id="73" xr3:uid="{E95A8F9A-BD81-4552-A30B-23AE9131B5F6}" name="X_x000a_2017" dataDxfId="563"/>
    <tableColumn id="74" xr3:uid="{2873F894-DD56-44BF-ABF9-5A9F3A8D2050}" name="XI_x000a_2017" dataDxfId="562"/>
    <tableColumn id="75" xr3:uid="{3CE82441-E298-41ED-98A9-D3C79F5AEA08}" name="XII_x000a_2017" dataDxfId="561"/>
    <tableColumn id="76" xr3:uid="{7A1DE155-EBD5-49E6-BDFF-CE3222D3D37A}" name="I _x000a_2018" dataDxfId="560"/>
    <tableColumn id="77" xr3:uid="{D77F55E1-754E-49EF-B1C6-AA67AE94B85A}" name="II _x000a_2018" dataDxfId="559"/>
    <tableColumn id="78" xr3:uid="{5259A144-E9CE-4B59-AA2C-6DAD6178FD7E}" name="III_x000a_2018" dataDxfId="558"/>
    <tableColumn id="79" xr3:uid="{45306C3B-3EA8-463C-BF39-AE2FA197B469}" name="IV_x000a_2018" dataDxfId="557"/>
    <tableColumn id="80" xr3:uid="{2CA1EC63-3373-4416-8952-7D5751CCAD21}" name="V_x000a_2018" dataDxfId="556"/>
    <tableColumn id="81" xr3:uid="{4DFA67EF-A13C-4ACE-B9A8-7342203A5360}" name="VI_x000a_ 2018" dataDxfId="555"/>
    <tableColumn id="82" xr3:uid="{5661E3E5-0287-4C0A-BCE9-4766DFB6F080}" name="VII_x000a_2018" dataDxfId="554"/>
    <tableColumn id="83" xr3:uid="{40E0BE2B-4F80-4344-9BC5-72FBD7426CE6}" name="VIII_x000a_2018" dataDxfId="553"/>
    <tableColumn id="84" xr3:uid="{4C0ECD03-2FBF-4DC9-A02B-266F5DAD1D49}" name="IX_x000a_2018" dataDxfId="552"/>
    <tableColumn id="85" xr3:uid="{C6343F8D-1E1E-48BF-910C-97BA8C57E0DC}" name="X_x000a_2018" dataDxfId="551"/>
    <tableColumn id="86" xr3:uid="{995CC03A-0B87-4213-9879-223C13FB6D11}" name="XI_x000a_2018" dataDxfId="550"/>
    <tableColumn id="87" xr3:uid="{80BBC234-94DC-4F78-8A6E-94BC540C76A3}" name="XII_x000a_2018" dataDxfId="549"/>
    <tableColumn id="88" xr3:uid="{4B8A400C-EAB6-4DA4-8636-28165157F8BE}" name="I_x000a_2019" dataDxfId="548"/>
    <tableColumn id="89" xr3:uid="{7602DBA8-42E3-4718-B264-992D47C8F84E}" name="II_x000a_2019" dataDxfId="547"/>
    <tableColumn id="90" xr3:uid="{93E1874D-AC4A-417B-AECF-7AA508E41F28}" name="III_x000a_2019" dataDxfId="546"/>
    <tableColumn id="91" xr3:uid="{CF2E934A-BFC1-4056-AB74-0C24EF85A3E4}" name="IV_x000a_2019" dataDxfId="545"/>
    <tableColumn id="92" xr3:uid="{E32AF789-821F-425A-80A0-80572F286E1C}" name="V _x000a_2019" dataDxfId="544"/>
    <tableColumn id="93" xr3:uid="{745554BB-9F3C-4175-BA0E-561770B6C6BF}" name="VI_x000a_2019" dataDxfId="543"/>
    <tableColumn id="94" xr3:uid="{E117D437-3060-4414-A62D-279DD1971279}" name="VII _x000a_2019" dataDxfId="542"/>
    <tableColumn id="95" xr3:uid="{12EC2A09-D782-4473-8217-B1707AA48E3C}" name="VIII _x000a_2019" dataDxfId="541"/>
    <tableColumn id="96" xr3:uid="{ED68E645-3266-4BC8-BC88-EDDB4028DC92}" name="IX_x000a_2019" dataDxfId="540"/>
    <tableColumn id="97" xr3:uid="{C6E3763A-00CA-4BF2-9839-A57988EF54BA}" name="X_x000a_2019" dataDxfId="539"/>
    <tableColumn id="98" xr3:uid="{B045D153-3268-4195-81CC-67913DD0D424}" name="XI _x000a_2019" dataDxfId="538"/>
    <tableColumn id="99" xr3:uid="{96554005-1B9A-4DE8-B907-7CDB7E0E4251}" name="XII_x000a_2019" dataDxfId="537"/>
    <tableColumn id="100" xr3:uid="{DC33D8A2-A66C-4993-84FA-52D89D27E380}" name="I _x000a_2020" dataDxfId="536"/>
    <tableColumn id="101" xr3:uid="{42437F9A-1509-4129-80B0-6E7BA73547BB}" name="II_x000a_2020" dataDxfId="535"/>
    <tableColumn id="102" xr3:uid="{DE9E17FA-5223-404B-BE92-6630F4DB2DBA}" name="III_x000a_2020" dataDxfId="534"/>
    <tableColumn id="103" xr3:uid="{914033A0-4464-4B1E-8AB7-622AD9BC80C6}" name="IV_x000a_2020" dataDxfId="533"/>
    <tableColumn id="104" xr3:uid="{94555B68-14B5-4E96-A003-9477B3414B8C}" name="V_x000a_2020" dataDxfId="532"/>
    <tableColumn id="105" xr3:uid="{924FDB50-A986-48EB-B5BB-A8576D03D2F2}" name="VI_x000a_2020" dataDxfId="531"/>
    <tableColumn id="106" xr3:uid="{819DA947-E8E3-4D60-8B2F-70C515CB741F}" name="VII_x000a_2020" dataDxfId="530"/>
    <tableColumn id="107" xr3:uid="{C9F69F37-F6DF-44EA-932D-B965F8D7281D}" name="VIII_x000a_2020" dataDxfId="529"/>
    <tableColumn id="108" xr3:uid="{1FBBE021-02E3-4B8A-858C-B2F81B7B815D}" name="IX_x000a_2020" dataDxfId="528"/>
    <tableColumn id="109" xr3:uid="{A6EB8331-D9E4-4F13-B9AD-DD66DAF94FB0}" name="X_x000a_2020" dataDxfId="527"/>
    <tableColumn id="110" xr3:uid="{7139029B-FBCA-44C5-A91D-D38525D3E9CB}" name="XI_x000a_2020" dataDxfId="526"/>
    <tableColumn id="111" xr3:uid="{E5184DA4-8ABC-464A-B991-DDFCFB783D5D}" name="XII_x000a_2020" dataDxfId="525"/>
    <tableColumn id="112" xr3:uid="{743A584E-6881-4B32-BEC2-902685190FF7}" name="I_x000a_2021" dataDxfId="524"/>
    <tableColumn id="113" xr3:uid="{049ABEEE-3856-425C-A904-DD580066C1A7}" name="II _x000a_2021" dataDxfId="523"/>
    <tableColumn id="114" xr3:uid="{A77DBC6A-ACCB-4060-8F7B-1C5E51B71AF0}" name="III_x000a_2021" dataDxfId="5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a z danymi dotyczącymi bezrobocia w poszczególnych powiatach Małopolski" altTextSummary="Tabela zawiera podstawowe dane dotyczące bezrobocia w latach 1999-2021 w podziale na powiaty i miesiące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1721305-B92F-4832-942A-2482F7CD91A3}" name="Tabela5" displayName="Tabela5" ref="A2:CJ21" totalsRowShown="0" headerRowDxfId="438" dataDxfId="437" tableBorderDxfId="436" dataCellStyle="Normalny_STO0102">
  <autoFilter ref="A2:CJ21" xr:uid="{73846426-6DC6-497F-8E35-AAF1188C33B2}"/>
  <tableColumns count="88">
    <tableColumn id="1" xr3:uid="{245FA73A-D991-48A3-ADC3-7C77F9F11068}" name="Województwa" dataDxfId="435"/>
    <tableColumn id="2" xr3:uid="{26BE3320-181C-416D-B5F3-B35C36ECD5AC}" name="2014" dataDxfId="434"/>
    <tableColumn id="3" xr3:uid="{91348DE0-E97B-478B-BA0E-085767691321}" name="Kolumna1" dataDxfId="433"/>
    <tableColumn id="4" xr3:uid="{BF68B89A-DBCB-45DC-A53E-2E883903A54A}" name="Kolumna2" dataDxfId="432"/>
    <tableColumn id="5" xr3:uid="{727D4AA8-3548-46B6-BAA7-96BCD0015EC7}" name="Kolumna3" dataDxfId="431"/>
    <tableColumn id="6" xr3:uid="{DE2E1076-5E2F-4587-8DDF-D2F64E8EB0DC}" name="Kolumna4" dataDxfId="430"/>
    <tableColumn id="7" xr3:uid="{B39F8D7A-ED4E-49D9-9299-15B261646BCF}" name="Kolumna5" dataDxfId="429"/>
    <tableColumn id="8" xr3:uid="{BDA086F8-3F56-4276-8758-3736FC5E9C52}" name="Kolumna6" dataDxfId="428"/>
    <tableColumn id="9" xr3:uid="{57E24643-DB51-4057-9D88-5418B67CF80A}" name="Kolumna7" dataDxfId="427"/>
    <tableColumn id="10" xr3:uid="{98E867A6-6203-4D25-B4A7-147983222E3D}" name="Kolumna8" dataDxfId="426"/>
    <tableColumn id="11" xr3:uid="{95ACA29A-DD0A-4C3D-B411-029B86AB9524}" name="Kolumna9" dataDxfId="425"/>
    <tableColumn id="12" xr3:uid="{03BB1375-4D71-49D4-9545-B5810905C8C8}" name="Kolumna10" dataDxfId="424"/>
    <tableColumn id="13" xr3:uid="{F095374F-9D9D-4A1C-819C-6F0F271DE5E7}" name="Kolumna11" dataDxfId="423"/>
    <tableColumn id="14" xr3:uid="{B0DA2A63-604D-4A23-9B6E-E2BF0C564419}" name="2015" dataDxfId="422"/>
    <tableColumn id="15" xr3:uid="{C2C6415B-ABB6-4E8C-A8BD-38D8C8F1F7C6}" name="Kolumna12" dataDxfId="421"/>
    <tableColumn id="16" xr3:uid="{ACA4ABF2-D2B0-45AA-AFA9-61FFDC0930D3}" name="Kolumna13" dataDxfId="420"/>
    <tableColumn id="17" xr3:uid="{0C52BCED-A511-4D8D-9529-DAE87A5799BC}" name="Kolumna14" dataDxfId="419"/>
    <tableColumn id="18" xr3:uid="{C62A4F93-A60F-42B4-A5D3-FB821B506461}" name="Kolumna15" dataDxfId="418"/>
    <tableColumn id="19" xr3:uid="{BFEBB5BA-FAF2-40F0-A442-E66D8DE3EC17}" name="Kolumna16" dataDxfId="417"/>
    <tableColumn id="20" xr3:uid="{16E8E34A-ED81-47EB-A9E2-7D269E5A35CF}" name="Kolumna17" dataDxfId="416"/>
    <tableColumn id="21" xr3:uid="{2641166F-A1B5-4AFF-AD1B-B79FF9F22C3B}" name="Kolumna18" dataDxfId="415"/>
    <tableColumn id="22" xr3:uid="{6A556C05-758A-47B8-90EB-31BD6ABDDFD9}" name="Kolumna19" dataDxfId="414"/>
    <tableColumn id="23" xr3:uid="{F8EEAC59-8E26-4D80-A4A2-63A3B803C18F}" name="Kolumna20" dataDxfId="413"/>
    <tableColumn id="24" xr3:uid="{6D9AC956-E5E9-40B1-AAAD-C785AE209078}" name="Kolumna21" dataDxfId="412"/>
    <tableColumn id="25" xr3:uid="{DA593B9F-7505-4D01-8B08-240302CD0EF1}" name="Kolumna22" dataDxfId="411"/>
    <tableColumn id="26" xr3:uid="{908ED409-148B-4E85-8ECC-54C4AE88A25E}" name="2016" dataDxfId="410"/>
    <tableColumn id="27" xr3:uid="{48A1C259-B51A-4EC4-8F37-4160B018DB7C}" name="Kolumna23" dataDxfId="409"/>
    <tableColumn id="28" xr3:uid="{7B1D2700-EA5A-4F16-8813-03B703C29F8F}" name="Kolumna24" dataDxfId="408"/>
    <tableColumn id="29" xr3:uid="{7C99CD32-AFCB-4721-89C8-5EB5761A2DC0}" name="Kolumna25" dataDxfId="407"/>
    <tableColumn id="30" xr3:uid="{F13997C1-6E89-433B-889C-F5792A3A3D7C}" name="Kolumna26" dataDxfId="406"/>
    <tableColumn id="31" xr3:uid="{5CE010BC-F7AF-4994-9809-A919841079A2}" name="Kolumna27" dataDxfId="405"/>
    <tableColumn id="32" xr3:uid="{9A88AAE3-6B4A-4FD6-8237-E70A0C24CA3C}" name="Kolumna28" dataDxfId="404"/>
    <tableColumn id="33" xr3:uid="{2B03699B-7DA1-4E77-8EAD-F2FABB7888C1}" name="Kolumna29" dataDxfId="403"/>
    <tableColumn id="34" xr3:uid="{B10951C2-33C5-4460-ABA8-383F53A85D64}" name="Kolumna30" dataDxfId="402"/>
    <tableColumn id="35" xr3:uid="{C21BC639-7D89-422A-B92E-9AFFE1B3892B}" name="Kolumna31" dataDxfId="401"/>
    <tableColumn id="36" xr3:uid="{A018A185-8BF7-40CC-8959-3224D76BBA39}" name="Kolumna32" dataDxfId="400"/>
    <tableColumn id="37" xr3:uid="{1894B4C5-26A3-4EFD-B8CA-B29D500C4F50}" name="Kolumna33" dataDxfId="399"/>
    <tableColumn id="38" xr3:uid="{696734DC-7579-41D8-8A15-15719DDAEBF2}" name="2017" dataDxfId="398"/>
    <tableColumn id="39" xr3:uid="{2EA3425B-450C-4D30-BDC2-26EF45D37869}" name="Kolumna34" dataDxfId="397"/>
    <tableColumn id="40" xr3:uid="{5DFD4324-123E-4BCD-9C99-E21B6CBC8131}" name="Kolumna35" dataDxfId="396"/>
    <tableColumn id="41" xr3:uid="{1C971663-7A11-4A7E-8F59-556DE007A2F7}" name="Kolumna36" dataDxfId="395"/>
    <tableColumn id="42" xr3:uid="{F4052F08-7402-40CB-88A8-D8DCD0CD7F2A}" name="Kolumna37" dataDxfId="394"/>
    <tableColumn id="43" xr3:uid="{40B8ACD6-CC00-417C-BC0E-27009C326EF7}" name="Kolumna38" dataDxfId="393"/>
    <tableColumn id="44" xr3:uid="{5C5A79AC-559C-4FF1-9A56-DE05AF6F616E}" name="Kolumna39" dataDxfId="392"/>
    <tableColumn id="45" xr3:uid="{F1AAB119-C887-462D-8B44-DB7C209F324E}" name="Kolumna40" dataDxfId="391"/>
    <tableColumn id="46" xr3:uid="{E8A2F53D-3E58-455E-A179-E9B138144C5F}" name="Kolumna41" dataDxfId="390"/>
    <tableColumn id="47" xr3:uid="{B8C91E90-AC68-46C6-AE3F-4069C3A3D952}" name="Kolumna42" dataDxfId="389"/>
    <tableColumn id="48" xr3:uid="{8C752741-4881-4225-B4D6-A863599507D6}" name="Kolumna43" dataDxfId="388"/>
    <tableColumn id="49" xr3:uid="{E1F391D2-2BD3-40CC-8997-ECC17B85AEF3}" name="Kolumna44" dataDxfId="387"/>
    <tableColumn id="50" xr3:uid="{46022C70-BD29-425F-87FC-B14C0B092A34}" name="2018" dataDxfId="386"/>
    <tableColumn id="51" xr3:uid="{DE78E295-FC3B-44B0-8104-860B8529C932}" name="Kolumna45" dataDxfId="385"/>
    <tableColumn id="52" xr3:uid="{3A795941-9D4F-44E3-A7F8-802A0238CFDA}" name="Kolumna46" dataDxfId="384"/>
    <tableColumn id="53" xr3:uid="{FDC2ACE1-E4F9-40A5-9C5A-C91A39FB3871}" name="Kolumna47" dataDxfId="383"/>
    <tableColumn id="54" xr3:uid="{AE4F560F-9F48-4B91-9563-F12E45ED83C9}" name="Kolumna48" dataDxfId="382"/>
    <tableColumn id="55" xr3:uid="{53E613E6-A26F-46D9-BE69-C2EA2CC5992D}" name="Kolumna49" dataDxfId="381"/>
    <tableColumn id="56" xr3:uid="{0A42453C-79E6-4344-9691-11BB7D11929B}" name="Kolumna50" dataDxfId="380"/>
    <tableColumn id="57" xr3:uid="{91B08CF3-BEA1-4298-A930-A224BE47FE31}" name="Kolumna51" dataDxfId="379"/>
    <tableColumn id="58" xr3:uid="{A1C05D5E-275A-47A1-BEF3-2953E85B273D}" name="Kolumna52" dataDxfId="378"/>
    <tableColumn id="59" xr3:uid="{1CA395A3-C0B7-4C47-8052-01BAE40DF281}" name="Kolumna53" dataDxfId="377"/>
    <tableColumn id="60" xr3:uid="{FF90C5BD-845D-46E2-B367-1C4CF1A04BA5}" name="Kolumna54" dataDxfId="376"/>
    <tableColumn id="61" xr3:uid="{F6502C0F-C98B-48AE-AEC1-A3DDC34358EA}" name="Kolumna55" dataDxfId="375"/>
    <tableColumn id="62" xr3:uid="{5B2D9AC1-E02F-4135-B95B-8057FFB918F9}" name="2019" dataDxfId="374"/>
    <tableColumn id="63" xr3:uid="{79AE7114-5802-40EB-9122-4EFFD28947AA}" name="Kolumna56" dataDxfId="373"/>
    <tableColumn id="64" xr3:uid="{BDEF523B-B989-441E-89F8-242BD486E885}" name="Kolumna57" dataDxfId="372"/>
    <tableColumn id="65" xr3:uid="{4E320845-FECF-4A4E-AE66-ED1C97C26CCF}" name="Kolumna58" dataDxfId="371"/>
    <tableColumn id="66" xr3:uid="{613F3B50-F80C-4200-9CE3-51241CEA5549}" name="Kolumna59" dataDxfId="370"/>
    <tableColumn id="67" xr3:uid="{D3AC3889-D482-417E-8D1D-BFFFBFE5C601}" name="Kolumna60" dataDxfId="369"/>
    <tableColumn id="68" xr3:uid="{8D6D225D-B413-4DC5-9EDF-A2C1C7FE97E4}" name="Kolumna61" dataDxfId="368"/>
    <tableColumn id="69" xr3:uid="{87E4CAF9-4ED3-4B87-B18D-E1F34452FBBC}" name="Kolumna62" dataDxfId="367"/>
    <tableColumn id="70" xr3:uid="{B9000807-C651-435E-BD3F-4B68072D5D42}" name="Kolumna63" dataDxfId="366"/>
    <tableColumn id="71" xr3:uid="{4B6E39CF-4338-4403-B587-1D1DC6B552C6}" name="Kolumna64" dataDxfId="365"/>
    <tableColumn id="72" xr3:uid="{D92280C7-42DC-4A32-83E2-EF05F5B5CD2F}" name="Kolumna65" dataDxfId="364"/>
    <tableColumn id="73" xr3:uid="{4560D9B0-CDB9-4424-BD51-F96FE44BC952}" name="Kolumna66" dataDxfId="363"/>
    <tableColumn id="74" xr3:uid="{FCCCB0B2-1BD1-4724-8869-BD6030B0A98D}" name="2020" dataDxfId="362" dataCellStyle="Normalny_STO0102"/>
    <tableColumn id="75" xr3:uid="{954272CC-2A5B-4FFC-87DA-063F6AC38C90}" name="Kolumna67" dataDxfId="361" dataCellStyle="Normalny_STO0102"/>
    <tableColumn id="76" xr3:uid="{357DF0C2-A68C-414F-943A-4B344827B1F9}" name="Kolumna68" dataDxfId="360" dataCellStyle="Normalny_STO0102"/>
    <tableColumn id="77" xr3:uid="{5983D486-063E-4776-A4BA-F110D50A3F03}" name="Kolumna69" dataDxfId="359" dataCellStyle="Normalny_STO0102"/>
    <tableColumn id="78" xr3:uid="{F53F1497-8E42-4BE5-9025-1A5035FDF38B}" name="Kolumna70" dataDxfId="358"/>
    <tableColumn id="79" xr3:uid="{F051D3C0-25A0-4041-ABDE-7604FA61E01F}" name="Kolumna71" dataDxfId="357"/>
    <tableColumn id="80" xr3:uid="{45FBD36B-25D3-4647-82DE-F3E3DF3F6B4F}" name="Kolumna72" dataDxfId="356" dataCellStyle="Normalny_STO0102"/>
    <tableColumn id="81" xr3:uid="{6596D1C8-40EB-4D79-88A3-5C801E452EFC}" name="Kolumna73" dataDxfId="355" dataCellStyle="Normalny_STO0102"/>
    <tableColumn id="82" xr3:uid="{B4FD2132-EC49-46EE-90E1-8C3C64986496}" name="Kolumna74" dataDxfId="354" dataCellStyle="Normalny_STO0102"/>
    <tableColumn id="83" xr3:uid="{41AA2330-2C8C-498F-98E3-5422E06C1BE3}" name="Kolumna75" dataDxfId="353" dataCellStyle="Normalny_STO0102"/>
    <tableColumn id="84" xr3:uid="{BA769DB6-E5A6-4253-ADAD-789C18292941}" name="Kolumna76" dataDxfId="352" dataCellStyle="Normalny_STO0102"/>
    <tableColumn id="85" xr3:uid="{FCF0BE98-85D9-441C-B491-7756D363BF24}" name="Kolumna77" dataDxfId="351" dataCellStyle="Normalny_STO0102"/>
    <tableColumn id="86" xr3:uid="{78021326-BEE4-4C4C-8873-B3E8B37891F2}" name="2021" dataDxfId="350" dataCellStyle="Normalny_STO0102"/>
    <tableColumn id="87" xr3:uid="{92BAC9A0-9B6C-46C9-835C-5262B4DDAC03}" name="Kolumna78" dataDxfId="349" dataCellStyle="Normalny_STO0102"/>
    <tableColumn id="88" xr3:uid="{9CF81351-AC08-4400-BED4-A76C72EE1647}" name="Kolumna79" dataDxfId="348" dataCellStyle="Normalny_STO01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a z dnymi dotyczącymi stopy bezrobocia w województwach" altTextSummary="Tabela przedstawia dane dotyczące stopy bezrobocia w poszczególnych województwach w podziale na lata i miesiące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8AF4D2-3C80-47CD-AE2F-2B109ED6CD75}" name="Tabela6" displayName="Tabela6" ref="CN2:CN21" totalsRowShown="0" headerRowDxfId="347" dataDxfId="345" headerRowBorderDxfId="346" tableBorderDxfId="344">
  <autoFilter ref="CN2:CN21" xr:uid="{12AC575F-0B92-480C-A5A6-DF115ECE0231}"/>
  <tableColumns count="1">
    <tableColumn id="1" xr3:uid="{ED51858C-B525-491B-B1B9-2911283D23BB}" name="spadek/wzrost w odniesieniu do danego miesiaca zeszłego roku" dataDxfId="343">
      <calculatedColumnFormula>CH3-BV3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a z danymi porównawczymi stopy bezrobocia w wojewóztwach " altTextSummary="Tabela zawiera informację na temat różnicy wartości stopy bezrobocia w danym miesiącu do tego samego miesiąca ubiegłego roku np. styczeń 2021 do stycznia 2020 roku, w podziale na województwa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6C39114-6E71-44E6-A2B7-444918EC60BC}" name="Tabela7" displayName="Tabela7" ref="FN1:IW27" totalsRowShown="0" headerRowDxfId="94" dataDxfId="93" tableBorderDxfId="92" headerRowCellStyle="Normalny_STOPA-2001-2003" dataCellStyle="Normalny_STOPA-2001-2003">
  <autoFilter ref="FN1:IW27" xr:uid="{3F7C3F24-BE43-4C30-85C8-A1E203D12FE1}"/>
  <tableColumns count="88">
    <tableColumn id="1" xr3:uid="{78943814-8AD6-4025-A38F-325CD066FC0E}" name="STOPA BEZROBOCIA  W POWIATACH [ w % ]   Dane GUS" dataDxfId="91" dataCellStyle="Normalny_STOPA-2001-2003"/>
    <tableColumn id="2" xr3:uid="{0F4F4F99-6901-469D-A7D9-AB8B3835A064}" name="Kolumna1" dataDxfId="90" dataCellStyle="Normalny_STOPA-2001-2003"/>
    <tableColumn id="3" xr3:uid="{33BF4564-4FC4-4FF2-B2BF-FA6DCAEBDEBB}" name="Kolumna2" dataDxfId="89" dataCellStyle="Normalny_STOPA-2001-2003"/>
    <tableColumn id="4" xr3:uid="{448A518F-B42B-4A57-B252-1D132BC918F7}" name="Kolumna3" dataDxfId="88" dataCellStyle="Normalny_STOPA-2001-2003"/>
    <tableColumn id="5" xr3:uid="{BD97B8AE-89D6-4AF8-AC94-FAF7A2CF52AF}" name="Kolumna4" dataDxfId="87" dataCellStyle="Normalny_STOPA-2001-2003"/>
    <tableColumn id="6" xr3:uid="{B7D316F4-1B43-4554-B78B-C4A5F80EC16C}" name="8,8" dataDxfId="86" dataCellStyle="Normalny_STOPA-2001-2003"/>
    <tableColumn id="7" xr3:uid="{7BBDE960-4DB7-4240-8386-4F19F659EB75}" name="Kolumna5" dataDxfId="85" dataCellStyle="Normalny_STOPA-2001-2003"/>
    <tableColumn id="8" xr3:uid="{438882D7-D38D-42C7-89F7-8987E366EAA4}" name="Kolumna6" dataDxfId="84" dataCellStyle="Normalny_STOPA-2001-2003"/>
    <tableColumn id="9" xr3:uid="{508B9E44-1516-46F1-9D33-B8138A29CC21}" name="Kolumna7" dataDxfId="83" dataCellStyle="Normalny_STOPA-2001-2003"/>
    <tableColumn id="10" xr3:uid="{318DFE1F-0A7E-4B55-A931-C40615CFCCA4}" name="Kolumna8" dataDxfId="82" dataCellStyle="Normalny_STOPA-2001-2003"/>
    <tableColumn id="11" xr3:uid="{0C8D62F2-39CB-4AF4-AAA3-6222FA3CC36B}" name="Kolumna9" dataDxfId="81" dataCellStyle="Normalny_STOPA-2001-2003"/>
    <tableColumn id="12" xr3:uid="{A390C27D-C8E3-4062-88FF-AA42D323FABD}" name="Kolumna10" dataDxfId="80" dataCellStyle="Normalny_STOPA-2001-2003"/>
    <tableColumn id="13" xr3:uid="{F2B08599-3E8B-4790-9064-D89495DA6067}" name="Kolumna11" dataDxfId="79" dataCellStyle="Normalny_STOPA-2001-2003"/>
    <tableColumn id="14" xr3:uid="{98E13372-6AAE-4DDA-B7BD-D998A6AB8380}" name="Kolumna12" dataDxfId="78" dataCellStyle="Normalny_STOPA-2001-2003"/>
    <tableColumn id="15" xr3:uid="{1FCA3445-D4AB-4D5F-8EE8-15081AFDE55E}" name="Kolumna13" dataDxfId="77" dataCellStyle="Normalny_STOPA-2001-2003"/>
    <tableColumn id="16" xr3:uid="{BE29F809-8B46-4AA2-8EB7-5F25C3BC4190}" name="Kolumna14" dataDxfId="76" dataCellStyle="Normalny_STOPA-2001-2003"/>
    <tableColumn id="17" xr3:uid="{6AE36E65-E375-405C-B484-9F423AC08E9E}" name="Kolumna15" dataDxfId="75" dataCellStyle="Normalny_STOPA-2001-2003"/>
    <tableColumn id="18" xr3:uid="{7C0C8BC8-CA83-40B9-9B57-DF3569C5FBE5}" name="Kolumna16" dataDxfId="74" dataCellStyle="Normalny_STOPA-2001-2003"/>
    <tableColumn id="19" xr3:uid="{D946DCB1-91C8-41B2-95D5-D72671C6E792}" name="Kolumna17" dataDxfId="73" dataCellStyle="Normalny_STOPA-2001-2003"/>
    <tableColumn id="20" xr3:uid="{392BE651-3014-449C-9DEA-9ECFC97FDA04}" name="Kolumna18" dataDxfId="72" dataCellStyle="Normalny_STOPA-2001-2003"/>
    <tableColumn id="21" xr3:uid="{FB1EB539-80D9-498C-855C-6BE457C8F4E0}" name="Kolumna19" dataDxfId="71" dataCellStyle="Normalny_STOPA-2001-2003"/>
    <tableColumn id="22" xr3:uid="{07116268-1E4A-4DFD-B867-F382ABE00585}" name="Kolumna20" dataDxfId="70" dataCellStyle="Normalny_STOPA-2001-2003"/>
    <tableColumn id="23" xr3:uid="{A6294584-C794-4744-A1DE-D71910091DA6}" name="Kolumna21" dataDxfId="69" dataCellStyle="Normalny_STOPA-2001-2003"/>
    <tableColumn id="24" xr3:uid="{6DECC5D0-7D4B-4087-878D-2B210241F326}" name="Kolumna22" dataDxfId="68" dataCellStyle="Normalny_STOPA-2001-2003"/>
    <tableColumn id="25" xr3:uid="{1D4501CC-EBBF-450E-AFC7-9F23AA705635}" name="skorygowano 12.10.2016  dane z zakresu od grudnia 2015 do sierpia 2016" dataDxfId="67" dataCellStyle="Normalny_STOPA-2001-2003"/>
    <tableColumn id="26" xr3:uid="{1C5C0990-9A8C-4D9E-AE9D-7BC70A864A45}" name="Kolumna23" dataDxfId="66" dataCellStyle="Normalny_STOPA-2001-2003"/>
    <tableColumn id="27" xr3:uid="{792277A3-75EE-441C-9ADA-69049F220D7C}" name="Kolumna24" dataDxfId="65" dataCellStyle="Normalny_STOPA-2001-2003"/>
    <tableColumn id="28" xr3:uid="{E6034C68-F5AE-4308-B575-9FFDF2713671}" name="Kolumna25" dataDxfId="64" dataCellStyle="Normalny_STOPA-2001-2003"/>
    <tableColumn id="29" xr3:uid="{6DCDCB77-DD0D-43CB-98F5-84B55024E725}" name="Kolumna26" dataDxfId="63" dataCellStyle="Normalny_STOPA-2001-2003"/>
    <tableColumn id="30" xr3:uid="{C7CA107B-9D0E-4763-8791-257D50BFD0C9}" name="Kolumna27" dataDxfId="62" dataCellStyle="Normalny_STOPA-2001-2003"/>
    <tableColumn id="31" xr3:uid="{A1D960A9-CFAC-46E1-927C-D72B75DD8FCD}" name="Kolumna28" dataDxfId="61" dataCellStyle="Normalny_STOPA-2001-2003"/>
    <tableColumn id="32" xr3:uid="{50CADA62-A24B-411D-BB27-CFDCE5EF9054}" name="Kolumna29" dataDxfId="60" dataCellStyle="Normalny_STOPA-2001-2003"/>
    <tableColumn id="33" xr3:uid="{872BECA9-7907-4890-B299-3D1DBC51D301}" name="Kolumna30" dataDxfId="59" dataCellStyle="Normalny_STOPA-2001-2003"/>
    <tableColumn id="34" xr3:uid="{E60903FB-47A0-44E9-A4E5-17AFC77A41CA}" name="Kolumna31" dataDxfId="58" dataCellStyle="Normalny_STOPA-2001-2003"/>
    <tableColumn id="35" xr3:uid="{29B44895-39BB-4468-B6BC-CE9FE2611909}" name="Kolumna32" dataDxfId="57" dataCellStyle="Normalny_STOPA-2001-2003"/>
    <tableColumn id="36" xr3:uid="{563B083F-8FAC-468C-A28B-4ED599A027FF}" name="Kolumna33" dataDxfId="56" dataCellStyle="Normalny_STOPA-2001-2003"/>
    <tableColumn id="37" xr3:uid="{D8BD8761-DAF2-47CA-9C2A-1100D26170C8}" name="Kolumna34" dataDxfId="55" dataCellStyle="Normalny_STOPA-2001-2003"/>
    <tableColumn id="38" xr3:uid="{2DDCA296-B4D4-45E7-AFDC-C020F22F1AA7}" name="Kolumna35" dataDxfId="54" dataCellStyle="Normalny_STOPA-2001-2003"/>
    <tableColumn id="39" xr3:uid="{764D7EA9-1BF9-4F77-98A4-B3ABE4F04D64}" name="Kolumna36" dataDxfId="53" dataCellStyle="Normalny_STOPA-2001-2003"/>
    <tableColumn id="40" xr3:uid="{D7B084E4-78E7-44E1-A9CB-5B432A8DEF17}" name="Kolumna37" dataDxfId="52" dataCellStyle="Normalny_STOPA-2001-2003"/>
    <tableColumn id="41" xr3:uid="{419A9596-BED2-44E3-BB80-B0C4BCDA9C32}" name="Kolumna38" dataDxfId="51" dataCellStyle="Normalny_STOPA-2001-2003"/>
    <tableColumn id="42" xr3:uid="{5A240A50-905A-454A-8A88-EB506DA67A77}" name="Kolumna39" dataDxfId="50" dataCellStyle="Normalny_STOPA-2001-2003"/>
    <tableColumn id="43" xr3:uid="{0AB2B709-881B-4EAB-AD41-6E7B1ABD0F1C}" name="Kolumna40" dataDxfId="49" dataCellStyle="Normalny_STOPA-2001-2003"/>
    <tableColumn id="44" xr3:uid="{6D025B4C-0C45-4DD3-83FE-647DCD745986}" name="Kolumna41" dataDxfId="48" dataCellStyle="Normalny_STOPA-2001-2003"/>
    <tableColumn id="45" xr3:uid="{194650DF-5031-4E6B-9476-D98AB8F61323}" name="Kolumna42" dataDxfId="47" dataCellStyle="Normalny_STOPA-2001-2003"/>
    <tableColumn id="46" xr3:uid="{DCA62F43-D3F3-42A1-BE3B-DBDA8F74CB71}" name="Kolumna43" dataDxfId="46" dataCellStyle="Normalny_STOPA-2001-2003"/>
    <tableColumn id="47" xr3:uid="{FFAEDD42-4086-4FDD-B34D-F1384D53179F}" name="Kolumna44" dataDxfId="45" dataCellStyle="Normalny_STOPA-2001-2003"/>
    <tableColumn id="48" xr3:uid="{4470AB21-DECD-4640-84D9-58B4849095EE}" name="Kolumna45" dataDxfId="44" dataCellStyle="Normalny_STOPA-2001-2003"/>
    <tableColumn id="49" xr3:uid="{19FB1CE4-85D0-4E20-88C2-83ADCDC60C0D}" name="Kolumna46" dataDxfId="43" dataCellStyle="Normalny_STOPA-2001-2003"/>
    <tableColumn id="50" xr3:uid="{78115445-BB1A-438B-B63E-D2FA651DEB2A}" name="Kolumna47" dataDxfId="42" dataCellStyle="Normalny_STOPA-2001-2003"/>
    <tableColumn id="51" xr3:uid="{B817981E-240D-4690-A387-A6B689D98CCB}" name="Kolumna48" dataDxfId="41" dataCellStyle="Normalny_STOPA-2001-2003"/>
    <tableColumn id="52" xr3:uid="{AF27A825-996D-4F6E-A898-D6928EF2C93C}" name="Kolumna49" dataDxfId="40" dataCellStyle="Normalny_STOPA-2001-2003"/>
    <tableColumn id="53" xr3:uid="{96DDF36B-D914-4AA5-BD28-5C94E9961F80}" name="Kolumna50" dataDxfId="39" dataCellStyle="Normalny_STOPA-2001-2003"/>
    <tableColumn id="54" xr3:uid="{49B5EDEC-2C45-43F7-9FAC-3602456980F3}" name="Kolumna51" dataDxfId="38" dataCellStyle="Normalny_STOPA-2001-2003"/>
    <tableColumn id="55" xr3:uid="{FF948C1C-8970-40C0-95DC-5864497AA103}" name="Kolumna52" dataDxfId="37" dataCellStyle="Normalny_STOPA-2001-2003"/>
    <tableColumn id="56" xr3:uid="{869E5DE5-0BF7-456F-8E70-EF1EAF9BA4F0}" name="Kolumna53" dataDxfId="36" dataCellStyle="Normalny_STOPA-2001-2003"/>
    <tableColumn id="57" xr3:uid="{CC11F336-E8C7-46DF-AD41-91E37B21FACA}" name="Kolumna54" dataDxfId="35" dataCellStyle="Normalny_STOPA-2001-2003"/>
    <tableColumn id="58" xr3:uid="{3B6280EF-DEB8-4F0C-BF65-79B02B619F3E}" name="Kolumna55" dataDxfId="34" dataCellStyle="Normalny_STOPA-2001-2003"/>
    <tableColumn id="59" xr3:uid="{15D8452C-04E1-46CB-8F11-BC974055E877}" name="Kolumna56" dataDxfId="33" dataCellStyle="Normalny_STOPA-2001-2003"/>
    <tableColumn id="60" xr3:uid="{AB44DEA4-7CC5-4603-9DF8-C5BF14692928}" name="Kolumna57" dataDxfId="32" dataCellStyle="Normalny_STOPA-2001-2003"/>
    <tableColumn id="61" xr3:uid="{D6A22DCA-C97E-4942-B7DC-95D366403A2B}" name="Kolumna58" dataDxfId="31" dataCellStyle="Normalny_STOPA-2001-2003"/>
    <tableColumn id="62" xr3:uid="{18A18515-3D19-4087-B5A6-B0DD614F1772}" name="Kolumna59" dataDxfId="30" dataCellStyle="Normalny_STOPA-2001-2003"/>
    <tableColumn id="63" xr3:uid="{112536F4-9817-4FA5-AD54-5A9A7D04D93B}" name="Kolumna60" dataDxfId="29" dataCellStyle="Normalny_STOPA-2001-2003"/>
    <tableColumn id="64" xr3:uid="{0914B089-E9E7-4EE6-A2BC-42F084A2479B}" name="Kolumna61" dataDxfId="28" dataCellStyle="Normalny_STOPA-2001-2003"/>
    <tableColumn id="65" xr3:uid="{51F71506-6C23-497A-9330-6F312C667EDB}" name="Kolumna62" dataDxfId="27" dataCellStyle="Normalny_STOPA-2001-2003"/>
    <tableColumn id="66" xr3:uid="{460E370F-A3EC-46FB-A40F-7DC45949FA19}" name="Kolumna63" dataDxfId="26" dataCellStyle="Normalny_STOPA-2001-2003"/>
    <tableColumn id="67" xr3:uid="{DABAFB36-7598-41A0-B85A-FAA04652C08A}" name="Kolumna64" dataDxfId="25" dataCellStyle="Normalny_STOPA-2001-2003"/>
    <tableColumn id="68" xr3:uid="{19E5BD8E-DD39-45CF-82A0-7F8C2E9CB779}" name="Kolumna65" dataDxfId="24" dataCellStyle="Normalny_STOPA-2001-2003"/>
    <tableColumn id="69" xr3:uid="{C73E844E-5165-4687-BFAF-876EECEDCCDD}" name="Kolumna66" dataDxfId="23" dataCellStyle="Normalny_STOPA-2001-2003"/>
    <tableColumn id="70" xr3:uid="{456C5813-CE8B-4FB8-B432-307DB9B9296A}" name="Kolumna67" dataDxfId="22" dataCellStyle="Normalny_STOPA-2001-2003"/>
    <tableColumn id="71" xr3:uid="{54DF0DB4-416B-4932-8A36-1A22ED031279}" name="Kolumna68" dataDxfId="21" dataCellStyle="Normalny_STOPA-2001-2003"/>
    <tableColumn id="72" xr3:uid="{E0D88E5F-749B-4D9B-96C7-50C2702C422A}" name="Kolumna69" dataDxfId="20" dataCellStyle="Normalny_STOPA-2001-2003"/>
    <tableColumn id="73" xr3:uid="{AD84FAAE-7B80-4D24-9FBE-78E9858DFE00}" name="Kolumna70" dataDxfId="19" dataCellStyle="Normalny_STOPA-2001-2003"/>
    <tableColumn id="74" xr3:uid="{162DDB15-AE25-4F66-8B41-0F6562223A6E}" name="Kolumna71" dataDxfId="18" dataCellStyle="Normalny_STOPA-2001-2003"/>
    <tableColumn id="75" xr3:uid="{27F02707-BE19-4C86-AD1B-22ACE38211C7}" name="Kolumna72" dataDxfId="17" dataCellStyle="Normalny_STOPA-2001-2003"/>
    <tableColumn id="76" xr3:uid="{5AA8CAD4-8896-4DC9-8265-DC610F51F863}" name="Kolumna73" dataDxfId="16" dataCellStyle="Normalny_STOPA-2001-2003"/>
    <tableColumn id="77" xr3:uid="{2E0B5022-04FD-439C-A39F-A032CB027C4A}" name="Kolumna74" dataDxfId="15" dataCellStyle="Normalny_STOPA-2001-2003"/>
    <tableColumn id="78" xr3:uid="{47F8485D-FE6A-44C1-AF05-0E966424C8FD}" name="Kolumna75" dataDxfId="14" dataCellStyle="Normalny_STOPA-2001-2003"/>
    <tableColumn id="79" xr3:uid="{84CF64CB-29C8-418E-BB20-800D6F8BDD0D}" name="Kolumna76" dataDxfId="13" dataCellStyle="Normalny_STOPA-2001-2003"/>
    <tableColumn id="80" xr3:uid="{7510CFAC-7909-418A-9649-F6D1E11AE98F}" name="Kolumna77" dataDxfId="12" dataCellStyle="Normalny_STOPA-2001-2003"/>
    <tableColumn id="81" xr3:uid="{27970476-6820-48DD-8211-D7CC304F4187}" name="Kolumna78" dataDxfId="11" dataCellStyle="Normalny_STOPA-2001-2003"/>
    <tableColumn id="82" xr3:uid="{20EC5551-DB5F-4A85-8C6F-293334B92F31}" name="Kolumna79" dataDxfId="10" dataCellStyle="Normalny_STOPA-2001-2003"/>
    <tableColumn id="83" xr3:uid="{88D5DA3C-4817-4FF9-8A68-93E9FD70E420}" name="Kolumna80" dataDxfId="9" dataCellStyle="Normalny_STOPA-2001-2003"/>
    <tableColumn id="84" xr3:uid="{7F4669BA-70B8-4F57-863B-4AC6914F83A0}" name="Kolumna81" dataDxfId="8" dataCellStyle="Normalny_STOPA-2001-2003"/>
    <tableColumn id="85" xr3:uid="{661B16C9-C04A-432F-8AD0-CCAED448DA80}" name="Kolumna82" dataDxfId="7" dataCellStyle="Normalny_STOPA-2001-2003"/>
    <tableColumn id="86" xr3:uid="{0A45E4FB-5710-4949-9492-507F3B3FDC90}" name="Kolumna83" dataDxfId="6" dataCellStyle="Normalny_STOPA-2001-2003"/>
    <tableColumn id="87" xr3:uid="{F8216510-3075-4ED3-99BC-870ED1E0ACDD}" name="Kolumna84" dataDxfId="5" dataCellStyle="Normalny_STOPA-2001-2003"/>
    <tableColumn id="88" xr3:uid="{02CED2F4-A2D8-42EA-BF96-67ABA48E17EA}" name="Kolumna85" dataDxfId="4" dataCellStyle="Normalny_STOPA-2001-20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a z danymi dotyczącymi stopy bezrobocia w poszczególnych powiatach Małopolski " altTextSummary="Tabela informuje o wartościach stopy bezrobocia w poszczególnych powiatach województwa małopolskiego w podziale na lata i miesiąc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DE9F3D-D7AF-4755-B23A-2DBF781496CF}" name="Tabela8" displayName="Tabela8" ref="IX1:IX27" totalsRowShown="0" headerRowDxfId="3" dataDxfId="2" tableBorderDxfId="1" headerRowCellStyle="Normalny_STOPA-2001-2003">
  <autoFilter ref="IX1:IX27" xr:uid="{0D9E3C1C-E79F-4D86-8A8F-1E5840CB0D78}"/>
  <tableColumns count="1">
    <tableColumn id="1" xr3:uid="{0489DA1D-D431-460A-A7EF-BA00A8A12BB9}" name="spadek/wzrost w odniesieniu do danego miesiaca zeszłego roku" dataDxfId="0">
      <calculatedColumnFormula>IU2-II2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a z danymi porównawczymi stopy bezrobocia w powiatach Małopolski " altTextSummary="Tabela zawiera informację na temat różnicy wartości stopy bezrobocia w danym miesiącu do tego samego miesiąca ubiegłego roku np. styczeń 2021 do stycznia 2020 roku, w podziale na małopolskie powiaty. 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 tint="-0.34998626667073579"/>
  </sheetPr>
  <dimension ref="A1:AG180"/>
  <sheetViews>
    <sheetView topLeftCell="A52" zoomScaleNormal="100" workbookViewId="0">
      <selection activeCell="P46" sqref="P46"/>
    </sheetView>
  </sheetViews>
  <sheetFormatPr defaultRowHeight="12.75"/>
  <cols>
    <col min="1" max="1" width="21.28515625" style="275" customWidth="1"/>
    <col min="2" max="2" width="9.140625" style="275" customWidth="1"/>
    <col min="3" max="3" width="9.28515625" style="275" bestFit="1" customWidth="1"/>
    <col min="4" max="9" width="8.28515625" style="275" customWidth="1"/>
    <col min="10" max="15" width="2.5703125" style="275" customWidth="1"/>
    <col min="16" max="17" width="9.140625" style="275"/>
    <col min="18" max="18" width="23.42578125" style="275" customWidth="1"/>
    <col min="19" max="19" width="17.42578125" style="275" customWidth="1"/>
    <col min="20" max="29" width="9.140625" style="275"/>
    <col min="30" max="30" width="26.28515625" style="275" customWidth="1"/>
    <col min="31" max="31" width="9.140625" style="275"/>
    <col min="32" max="32" width="26.85546875" style="275" customWidth="1"/>
    <col min="33" max="16384" width="9.140625" style="275"/>
  </cols>
  <sheetData>
    <row r="1" spans="1:33" ht="27" thickBot="1">
      <c r="Q1" s="276" t="s">
        <v>1444</v>
      </c>
      <c r="R1" s="277"/>
      <c r="S1" s="386" t="e">
        <f>$T$2</f>
        <v>#N/A</v>
      </c>
      <c r="T1" s="278">
        <f>A2/1</f>
        <v>0</v>
      </c>
      <c r="U1" s="279" t="s">
        <v>1370</v>
      </c>
      <c r="V1" s="280" t="s">
        <v>1403</v>
      </c>
      <c r="W1" s="280" t="s">
        <v>1402</v>
      </c>
      <c r="X1" s="280"/>
      <c r="AD1" s="91" t="s">
        <v>1677</v>
      </c>
      <c r="AE1" s="91" t="s">
        <v>1657</v>
      </c>
      <c r="AG1" s="91" t="s">
        <v>1630</v>
      </c>
    </row>
    <row r="2" spans="1:33" ht="21.75" thickBot="1">
      <c r="R2" s="281" t="s">
        <v>1636</v>
      </c>
      <c r="S2" s="465">
        <f>$K$2</f>
        <v>0</v>
      </c>
      <c r="T2" s="282" t="e">
        <f>VLOOKUP(T1,$T$3:$U$24,2,0)</f>
        <v>#N/A</v>
      </c>
      <c r="U2" s="283">
        <f>B2</f>
        <v>0</v>
      </c>
      <c r="V2" s="468">
        <f>K2</f>
        <v>0</v>
      </c>
      <c r="W2" s="285" t="s">
        <v>1637</v>
      </c>
      <c r="X2" s="286"/>
      <c r="AB2" s="287" t="s">
        <v>1409</v>
      </c>
      <c r="AC2" s="275" t="b">
        <f>AB2=AD2</f>
        <v>1</v>
      </c>
      <c r="AD2" s="453" t="s">
        <v>1409</v>
      </c>
      <c r="AE2" s="454">
        <v>4.3</v>
      </c>
      <c r="AF2" s="288" t="s">
        <v>1106</v>
      </c>
      <c r="AG2" s="289">
        <f t="shared" ref="AG2:AG7" si="0">AE2</f>
        <v>4.3</v>
      </c>
    </row>
    <row r="3" spans="1:33" ht="16.5" thickBot="1">
      <c r="A3" s="290" t="s">
        <v>1438</v>
      </c>
      <c r="R3" s="291" t="s">
        <v>18</v>
      </c>
      <c r="S3" s="466"/>
      <c r="T3" s="292">
        <v>1201</v>
      </c>
      <c r="U3" s="293" t="s">
        <v>1371</v>
      </c>
      <c r="W3" s="294" t="s">
        <v>18</v>
      </c>
      <c r="X3" s="295"/>
      <c r="AB3" s="287" t="s">
        <v>1424</v>
      </c>
      <c r="AC3" s="275" t="b">
        <f t="shared" ref="AC3:AC23" si="1">AB3=AD3</f>
        <v>1</v>
      </c>
      <c r="AD3" s="453" t="s">
        <v>1424</v>
      </c>
      <c r="AE3" s="454">
        <v>5.7</v>
      </c>
      <c r="AF3" s="296" t="s">
        <v>1107</v>
      </c>
      <c r="AG3" s="289">
        <f t="shared" si="0"/>
        <v>5.7</v>
      </c>
    </row>
    <row r="4" spans="1:33" ht="16.5" thickBot="1">
      <c r="A4" s="460" t="s">
        <v>1439</v>
      </c>
      <c r="R4" s="298" t="s">
        <v>76</v>
      </c>
      <c r="S4" s="466"/>
      <c r="T4" s="292">
        <v>1202</v>
      </c>
      <c r="U4" s="293" t="s">
        <v>1372</v>
      </c>
      <c r="W4" s="299" t="s">
        <v>1282</v>
      </c>
      <c r="X4" s="300"/>
      <c r="AB4" s="287" t="s">
        <v>1420</v>
      </c>
      <c r="AC4" s="275" t="b">
        <f t="shared" si="1"/>
        <v>1</v>
      </c>
      <c r="AD4" s="453" t="s">
        <v>1420</v>
      </c>
      <c r="AE4" s="454">
        <v>8.1</v>
      </c>
      <c r="AF4" s="296" t="s">
        <v>1108</v>
      </c>
      <c r="AG4" s="289">
        <f t="shared" si="0"/>
        <v>8.1</v>
      </c>
    </row>
    <row r="5" spans="1:33" ht="16.5" thickBot="1">
      <c r="A5" s="297" t="s">
        <v>1439</v>
      </c>
      <c r="R5" s="301" t="s">
        <v>20</v>
      </c>
      <c r="S5" s="465">
        <f>$L$2</f>
        <v>0</v>
      </c>
      <c r="T5" s="292">
        <v>1203</v>
      </c>
      <c r="U5" s="293" t="s">
        <v>1373</v>
      </c>
      <c r="W5" s="302" t="s">
        <v>1054</v>
      </c>
      <c r="X5" s="303"/>
      <c r="AB5" s="287" t="s">
        <v>1425</v>
      </c>
      <c r="AC5" s="275" t="b">
        <f t="shared" si="1"/>
        <v>1</v>
      </c>
      <c r="AD5" s="453" t="s">
        <v>1425</v>
      </c>
      <c r="AE5" s="454">
        <v>11.2</v>
      </c>
      <c r="AF5" s="296" t="s">
        <v>1109</v>
      </c>
      <c r="AG5" s="289">
        <f t="shared" si="0"/>
        <v>11.2</v>
      </c>
    </row>
    <row r="6" spans="1:33" ht="16.5" thickBot="1">
      <c r="A6" s="297" t="s">
        <v>1439</v>
      </c>
      <c r="R6" s="301" t="s">
        <v>22</v>
      </c>
      <c r="S6" s="465">
        <f>$M$2</f>
        <v>0</v>
      </c>
      <c r="T6" s="292">
        <v>1204</v>
      </c>
      <c r="U6" s="293" t="s">
        <v>1374</v>
      </c>
      <c r="W6" s="304"/>
      <c r="X6" s="305"/>
      <c r="AB6" s="287" t="s">
        <v>1416</v>
      </c>
      <c r="AC6" s="275" t="b">
        <f t="shared" si="1"/>
        <v>1</v>
      </c>
      <c r="AD6" s="453" t="s">
        <v>1416</v>
      </c>
      <c r="AE6" s="454">
        <v>6</v>
      </c>
      <c r="AF6" s="296" t="s">
        <v>1110</v>
      </c>
      <c r="AG6" s="289">
        <f t="shared" si="0"/>
        <v>6</v>
      </c>
    </row>
    <row r="7" spans="1:33" ht="24" thickBot="1">
      <c r="A7" s="306" t="s">
        <v>9</v>
      </c>
      <c r="R7" s="301" t="s">
        <v>1317</v>
      </c>
      <c r="S7" s="465">
        <f>$K$14</f>
        <v>0</v>
      </c>
      <c r="T7" s="292">
        <v>1205</v>
      </c>
      <c r="U7" s="293" t="s">
        <v>1375</v>
      </c>
      <c r="V7" s="284">
        <f>L2</f>
        <v>0</v>
      </c>
      <c r="W7" s="307" t="s">
        <v>20</v>
      </c>
      <c r="X7" s="308"/>
      <c r="AB7" s="287" t="s">
        <v>1410</v>
      </c>
      <c r="AC7" s="275" t="b">
        <f t="shared" si="1"/>
        <v>1</v>
      </c>
      <c r="AD7" s="453" t="s">
        <v>1410</v>
      </c>
      <c r="AE7" s="454">
        <v>5.6</v>
      </c>
      <c r="AF7" s="296" t="s">
        <v>1207</v>
      </c>
      <c r="AG7" s="289">
        <f t="shared" si="0"/>
        <v>5.6</v>
      </c>
    </row>
    <row r="8" spans="1:33" ht="16.5" thickBot="1">
      <c r="R8" s="301" t="s">
        <v>871</v>
      </c>
      <c r="S8" s="465">
        <f>$K$15</f>
        <v>0</v>
      </c>
      <c r="T8" s="292">
        <v>1261</v>
      </c>
      <c r="U8" s="293" t="s">
        <v>1376</v>
      </c>
      <c r="W8" s="309" t="s">
        <v>21</v>
      </c>
      <c r="X8" s="295"/>
      <c r="AB8" s="287" t="s">
        <v>1417</v>
      </c>
      <c r="AC8" s="275" t="b">
        <f t="shared" si="1"/>
        <v>1</v>
      </c>
      <c r="AD8" s="453" t="s">
        <v>1417</v>
      </c>
      <c r="AE8" s="454">
        <v>7.8</v>
      </c>
      <c r="AF8" s="296" t="s">
        <v>1213</v>
      </c>
      <c r="AG8" s="289">
        <f>AE21</f>
        <v>3.3</v>
      </c>
    </row>
    <row r="9" spans="1:33" ht="16.5" thickBot="1">
      <c r="R9" s="301" t="s">
        <v>1836</v>
      </c>
      <c r="S9" s="465">
        <f>$K$17</f>
        <v>0</v>
      </c>
      <c r="T9" s="292">
        <v>1206</v>
      </c>
      <c r="U9" s="293" t="s">
        <v>1377</v>
      </c>
      <c r="W9" s="311"/>
      <c r="X9" s="305"/>
      <c r="AB9" s="287" t="s">
        <v>1411</v>
      </c>
      <c r="AC9" s="275" t="b">
        <f t="shared" si="1"/>
        <v>1</v>
      </c>
      <c r="AD9" s="453" t="s">
        <v>1411</v>
      </c>
      <c r="AE9" s="454">
        <v>5</v>
      </c>
      <c r="AF9" s="296" t="s">
        <v>1111</v>
      </c>
      <c r="AG9" s="289">
        <f>AE8</f>
        <v>7.8</v>
      </c>
    </row>
    <row r="10" spans="1:33" ht="16.5" thickBot="1">
      <c r="R10" s="310" t="s">
        <v>82</v>
      </c>
      <c r="S10" s="467">
        <f>$G$2</f>
        <v>0</v>
      </c>
      <c r="T10" s="292">
        <v>1207</v>
      </c>
      <c r="U10" s="293" t="s">
        <v>1378</v>
      </c>
      <c r="V10" s="284">
        <f>M2</f>
        <v>0</v>
      </c>
      <c r="W10" s="307" t="s">
        <v>22</v>
      </c>
      <c r="X10" s="308"/>
      <c r="AB10" s="287" t="s">
        <v>1412</v>
      </c>
      <c r="AC10" s="275" t="b">
        <f t="shared" si="1"/>
        <v>1</v>
      </c>
      <c r="AD10" s="453" t="s">
        <v>1412</v>
      </c>
      <c r="AE10" s="454">
        <v>4.2</v>
      </c>
      <c r="AF10" s="296" t="s">
        <v>1112</v>
      </c>
      <c r="AG10" s="289">
        <f>AE9</f>
        <v>5</v>
      </c>
    </row>
    <row r="11" spans="1:33" ht="16.5" thickBot="1">
      <c r="R11" s="310" t="s">
        <v>89</v>
      </c>
      <c r="S11" s="467" t="str">
        <f>$G$31</f>
        <v>Tab 3</v>
      </c>
      <c r="T11" s="292">
        <v>1208</v>
      </c>
      <c r="U11" s="293" t="s">
        <v>1379</v>
      </c>
      <c r="W11" s="309" t="s">
        <v>21</v>
      </c>
      <c r="X11" s="295"/>
      <c r="AB11" s="287" t="s">
        <v>1418</v>
      </c>
      <c r="AC11" s="275" t="b">
        <f t="shared" si="1"/>
        <v>1</v>
      </c>
      <c r="AD11" s="453" t="s">
        <v>1418</v>
      </c>
      <c r="AE11" s="454">
        <v>9.1999999999999993</v>
      </c>
      <c r="AF11" s="296" t="s">
        <v>1113</v>
      </c>
      <c r="AG11" s="289">
        <f>AE10</f>
        <v>4.2</v>
      </c>
    </row>
    <row r="12" spans="1:33" ht="16.5" thickBot="1">
      <c r="R12" s="310" t="s">
        <v>100</v>
      </c>
      <c r="S12" s="467">
        <f>$G$92</f>
        <v>0</v>
      </c>
      <c r="T12" s="292">
        <v>1209</v>
      </c>
      <c r="U12" s="293" t="s">
        <v>1380</v>
      </c>
      <c r="W12" s="304"/>
      <c r="X12" s="305"/>
      <c r="AB12" s="287" t="s">
        <v>1428</v>
      </c>
      <c r="AC12" s="275" t="b">
        <f t="shared" si="1"/>
        <v>1</v>
      </c>
      <c r="AD12" s="453" t="s">
        <v>1428</v>
      </c>
      <c r="AE12" s="454">
        <v>7.6</v>
      </c>
      <c r="AF12" s="296" t="s">
        <v>1208</v>
      </c>
      <c r="AG12" s="289">
        <f>AE11</f>
        <v>9.1999999999999993</v>
      </c>
    </row>
    <row r="13" spans="1:33" ht="16.5" thickBot="1">
      <c r="R13" s="310" t="s">
        <v>782</v>
      </c>
      <c r="S13" s="467">
        <f>$G$32</f>
        <v>0</v>
      </c>
      <c r="T13" s="292">
        <v>1262</v>
      </c>
      <c r="U13" s="293" t="s">
        <v>1381</v>
      </c>
      <c r="V13" s="284">
        <f>V2-V10</f>
        <v>0</v>
      </c>
      <c r="W13" s="285" t="s">
        <v>23</v>
      </c>
      <c r="X13" s="286"/>
      <c r="AB13" s="287" t="s">
        <v>1421</v>
      </c>
      <c r="AC13" s="275" t="b">
        <f t="shared" si="1"/>
        <v>1</v>
      </c>
      <c r="AD13" s="453" t="s">
        <v>1421</v>
      </c>
      <c r="AE13" s="454">
        <v>7.7</v>
      </c>
      <c r="AF13" s="296" t="s">
        <v>1114</v>
      </c>
      <c r="AG13" s="289">
        <f>AE12</f>
        <v>7.6</v>
      </c>
    </row>
    <row r="14" spans="1:33" ht="16.5" thickBot="1">
      <c r="R14" s="310" t="s">
        <v>121</v>
      </c>
      <c r="S14" s="467">
        <f>$G$33</f>
        <v>0</v>
      </c>
      <c r="T14" s="292">
        <v>1210</v>
      </c>
      <c r="U14" s="293" t="s">
        <v>1382</v>
      </c>
      <c r="W14" s="309" t="s">
        <v>21</v>
      </c>
      <c r="X14" s="295"/>
      <c r="AB14" s="287" t="s">
        <v>1422</v>
      </c>
      <c r="AC14" s="275" t="b">
        <f t="shared" si="1"/>
        <v>1</v>
      </c>
      <c r="AD14" s="453" t="s">
        <v>1422</v>
      </c>
      <c r="AE14" s="454">
        <v>6.9</v>
      </c>
      <c r="AF14" s="296" t="s">
        <v>1214</v>
      </c>
      <c r="AG14" s="289">
        <f>AE22</f>
        <v>4.2</v>
      </c>
    </row>
    <row r="15" spans="1:33" ht="16.5" thickBot="1">
      <c r="R15" s="310" t="s">
        <v>158</v>
      </c>
      <c r="S15" s="467">
        <f>$G$37</f>
        <v>382</v>
      </c>
      <c r="T15" s="292">
        <v>1211</v>
      </c>
      <c r="U15" s="293" t="s">
        <v>1383</v>
      </c>
      <c r="W15" s="304"/>
      <c r="X15" s="305"/>
      <c r="AB15" s="287" t="s">
        <v>1413</v>
      </c>
      <c r="AC15" s="275" t="b">
        <f t="shared" si="1"/>
        <v>1</v>
      </c>
      <c r="AD15" s="453" t="s">
        <v>1413</v>
      </c>
      <c r="AE15" s="454">
        <v>5.3</v>
      </c>
      <c r="AF15" s="296" t="s">
        <v>1115</v>
      </c>
      <c r="AG15" s="289">
        <f>AE13</f>
        <v>7.7</v>
      </c>
    </row>
    <row r="16" spans="1:33" ht="16.5" thickBot="1">
      <c r="R16" s="310" t="s">
        <v>174</v>
      </c>
      <c r="S16" s="467">
        <f>$G$38</f>
        <v>0</v>
      </c>
      <c r="T16" s="292">
        <v>1212</v>
      </c>
      <c r="U16" s="293" t="s">
        <v>1384</v>
      </c>
      <c r="V16" s="284">
        <f>K4</f>
        <v>0</v>
      </c>
      <c r="W16" s="285" t="s">
        <v>24</v>
      </c>
      <c r="X16" s="286"/>
      <c r="AB16" s="287" t="s">
        <v>1429</v>
      </c>
      <c r="AC16" s="275" t="b">
        <f t="shared" si="1"/>
        <v>1</v>
      </c>
      <c r="AD16" s="453" t="s">
        <v>1429</v>
      </c>
      <c r="AE16" s="454">
        <v>5.9</v>
      </c>
      <c r="AF16" s="296" t="s">
        <v>1116</v>
      </c>
      <c r="AG16" s="289">
        <f>AE14</f>
        <v>6.9</v>
      </c>
    </row>
    <row r="17" spans="1:33" ht="16.5" thickBot="1">
      <c r="R17" s="310" t="s">
        <v>780</v>
      </c>
      <c r="S17" s="467">
        <f>$G$39</f>
        <v>0</v>
      </c>
      <c r="T17" s="292">
        <v>1213</v>
      </c>
      <c r="U17" s="293" t="s">
        <v>1385</v>
      </c>
      <c r="W17" s="309" t="s">
        <v>21</v>
      </c>
      <c r="X17" s="295"/>
      <c r="AB17" s="313" t="s">
        <v>1426</v>
      </c>
      <c r="AC17" s="275" t="b">
        <f t="shared" si="1"/>
        <v>1</v>
      </c>
      <c r="AD17" s="453" t="s">
        <v>1426</v>
      </c>
      <c r="AE17" s="454">
        <v>7.1</v>
      </c>
      <c r="AF17" s="296" t="s">
        <v>1117</v>
      </c>
      <c r="AG17" s="289">
        <f>AE15</f>
        <v>5.3</v>
      </c>
    </row>
    <row r="18" spans="1:33" ht="58.5" thickBot="1">
      <c r="R18" s="312" t="s">
        <v>781</v>
      </c>
      <c r="S18" s="467">
        <f>$G$41</f>
        <v>0</v>
      </c>
      <c r="T18" s="292">
        <v>1214</v>
      </c>
      <c r="U18" s="293" t="s">
        <v>1386</v>
      </c>
      <c r="V18" s="284">
        <f>SUM(G101,J101)</f>
        <v>0</v>
      </c>
      <c r="W18" s="315" t="s">
        <v>25</v>
      </c>
      <c r="X18" s="316"/>
      <c r="AB18" s="313" t="s">
        <v>1430</v>
      </c>
      <c r="AC18" s="275" t="b">
        <f t="shared" si="1"/>
        <v>1</v>
      </c>
      <c r="AD18" s="453" t="s">
        <v>1430</v>
      </c>
      <c r="AE18" s="454">
        <v>8.3000000000000007</v>
      </c>
      <c r="AF18" s="296" t="s">
        <v>1118</v>
      </c>
      <c r="AG18" s="289">
        <f>AE16</f>
        <v>5.9</v>
      </c>
    </row>
    <row r="19" spans="1:33" ht="16.5" thickBot="1">
      <c r="R19" s="314" t="s">
        <v>783</v>
      </c>
      <c r="S19" s="467">
        <f>$G$49</f>
        <v>0</v>
      </c>
      <c r="T19" s="292">
        <v>1215</v>
      </c>
      <c r="U19" s="293" t="s">
        <v>1387</v>
      </c>
      <c r="W19" s="317" t="s">
        <v>1078</v>
      </c>
      <c r="X19" s="318"/>
      <c r="AB19" s="313" t="s">
        <v>1423</v>
      </c>
      <c r="AC19" s="275" t="b">
        <f t="shared" si="1"/>
        <v>1</v>
      </c>
      <c r="AD19" s="453" t="s">
        <v>1423</v>
      </c>
      <c r="AE19" s="454">
        <v>6.7</v>
      </c>
      <c r="AF19" s="296" t="s">
        <v>1209</v>
      </c>
      <c r="AG19" s="289">
        <f>AE17</f>
        <v>7.1</v>
      </c>
    </row>
    <row r="20" spans="1:33" ht="16.5" thickBot="1">
      <c r="R20" s="310" t="s">
        <v>784</v>
      </c>
      <c r="S20" s="467">
        <f>$G$51</f>
        <v>0</v>
      </c>
      <c r="T20" s="319">
        <v>1263</v>
      </c>
      <c r="U20" s="320" t="s">
        <v>1388</v>
      </c>
      <c r="W20" s="304"/>
      <c r="X20" s="305"/>
      <c r="AB20" s="313" t="s">
        <v>1414</v>
      </c>
      <c r="AC20" s="275" t="b">
        <f t="shared" si="1"/>
        <v>1</v>
      </c>
      <c r="AD20" s="453" t="s">
        <v>1414</v>
      </c>
      <c r="AE20" s="454">
        <v>5.7</v>
      </c>
      <c r="AF20" s="296" t="s">
        <v>1215</v>
      </c>
      <c r="AG20" s="289">
        <f>AE23</f>
        <v>5.4</v>
      </c>
    </row>
    <row r="21" spans="1:33" ht="16.5" thickBot="1">
      <c r="R21" s="310" t="s">
        <v>786</v>
      </c>
      <c r="S21" s="467">
        <f>$G$53</f>
        <v>0</v>
      </c>
      <c r="T21" s="322">
        <v>1216</v>
      </c>
      <c r="U21" s="323" t="s">
        <v>1389</v>
      </c>
      <c r="V21" s="284">
        <f>K6</f>
        <v>0</v>
      </c>
      <c r="W21" s="307" t="s">
        <v>29</v>
      </c>
      <c r="X21" s="308"/>
      <c r="AB21" s="313" t="s">
        <v>1415</v>
      </c>
      <c r="AC21" s="275" t="b">
        <f t="shared" si="1"/>
        <v>1</v>
      </c>
      <c r="AD21" s="453" t="s">
        <v>1415</v>
      </c>
      <c r="AE21" s="454">
        <v>3.3</v>
      </c>
      <c r="AF21" s="296" t="s">
        <v>1121</v>
      </c>
      <c r="AG21" s="289">
        <f>AE18</f>
        <v>8.3000000000000007</v>
      </c>
    </row>
    <row r="22" spans="1:33" ht="30" thickBot="1">
      <c r="R22" s="321" t="s">
        <v>884</v>
      </c>
      <c r="S22" s="467">
        <f>$G$54</f>
        <v>382</v>
      </c>
      <c r="T22" s="292">
        <v>1218</v>
      </c>
      <c r="U22" s="293" t="s">
        <v>1390</v>
      </c>
      <c r="W22" s="309" t="s">
        <v>30</v>
      </c>
      <c r="X22" s="295"/>
      <c r="AB22" s="313" t="s">
        <v>1419</v>
      </c>
      <c r="AC22" s="275" t="b">
        <f t="shared" si="1"/>
        <v>1</v>
      </c>
      <c r="AD22" s="453" t="s">
        <v>1419</v>
      </c>
      <c r="AE22" s="454">
        <v>4.2</v>
      </c>
      <c r="AF22" s="296" t="s">
        <v>1119</v>
      </c>
      <c r="AG22" s="289">
        <f>AE19</f>
        <v>6.7</v>
      </c>
    </row>
    <row r="23" spans="1:33" ht="16.5" thickBot="1">
      <c r="S23" s="264">
        <f>SUM($G$101,$I$101)</f>
        <v>0</v>
      </c>
      <c r="T23" s="292">
        <v>1219</v>
      </c>
      <c r="U23" s="293" t="s">
        <v>1391</v>
      </c>
      <c r="W23" s="304"/>
      <c r="X23" s="305"/>
      <c r="AB23" s="313" t="s">
        <v>1427</v>
      </c>
      <c r="AC23" s="275" t="b">
        <f t="shared" si="1"/>
        <v>1</v>
      </c>
      <c r="AD23" s="453" t="s">
        <v>1427</v>
      </c>
      <c r="AE23" s="454">
        <v>5.4</v>
      </c>
      <c r="AF23" s="296" t="s">
        <v>1120</v>
      </c>
      <c r="AG23" s="289">
        <f>AE20</f>
        <v>5.7</v>
      </c>
    </row>
    <row r="24" spans="1:33" ht="15.75">
      <c r="S24" s="264">
        <f>SUM($H$101,$J$101)</f>
        <v>0</v>
      </c>
      <c r="T24" s="292">
        <v>1217</v>
      </c>
      <c r="U24" s="293" t="s">
        <v>1392</v>
      </c>
      <c r="V24" s="284">
        <f>K14</f>
        <v>0</v>
      </c>
      <c r="W24" s="285" t="s">
        <v>1317</v>
      </c>
      <c r="X24" s="324"/>
      <c r="AD24" s="453"/>
      <c r="AE24" s="454"/>
    </row>
    <row r="25" spans="1:33">
      <c r="S25" s="265">
        <f>SUM($K$101,$M$101)</f>
        <v>0</v>
      </c>
      <c r="W25" s="309" t="s">
        <v>30</v>
      </c>
      <c r="X25" s="325"/>
    </row>
    <row r="26" spans="1:33">
      <c r="S26" s="265">
        <f>SUM($L$101,$N$101)</f>
        <v>0</v>
      </c>
      <c r="W26" s="304"/>
      <c r="X26" s="305"/>
    </row>
    <row r="27" spans="1:33" ht="13.5" thickBot="1">
      <c r="S27" s="266">
        <f>SUM($G$102,$I$102)</f>
        <v>0</v>
      </c>
      <c r="V27" s="284">
        <f>K15</f>
        <v>0</v>
      </c>
      <c r="W27" s="285" t="s">
        <v>871</v>
      </c>
      <c r="X27" s="286"/>
    </row>
    <row r="28" spans="1:33" ht="15">
      <c r="A28" s="412" t="s">
        <v>1437</v>
      </c>
      <c r="B28" s="413"/>
      <c r="C28" s="414"/>
      <c r="D28" s="440" t="s">
        <v>1671</v>
      </c>
      <c r="E28" s="440"/>
      <c r="F28" s="441" t="str">
        <f>powiaty!A1</f>
        <v>III
2021</v>
      </c>
      <c r="G28" s="414"/>
      <c r="H28" s="414"/>
      <c r="I28" s="415"/>
      <c r="S28" s="266">
        <f>SUM($H$102,$J$102)</f>
        <v>0</v>
      </c>
      <c r="W28" s="309" t="s">
        <v>30</v>
      </c>
      <c r="X28" s="295"/>
    </row>
    <row r="29" spans="1:33" ht="15" thickBot="1">
      <c r="A29" s="416" t="s">
        <v>1436</v>
      </c>
      <c r="B29" s="417"/>
      <c r="C29" s="417"/>
      <c r="D29" s="417"/>
      <c r="E29" s="417"/>
      <c r="F29" s="417"/>
      <c r="G29" s="417"/>
      <c r="H29" s="417"/>
      <c r="I29" s="418"/>
      <c r="S29" s="267">
        <f>SUM($G$103,$I$103)</f>
        <v>0</v>
      </c>
      <c r="W29" s="304"/>
      <c r="X29" s="305"/>
    </row>
    <row r="30" spans="1:33" ht="13.5" thickBot="1">
      <c r="A30" s="436" t="s">
        <v>1671</v>
      </c>
      <c r="B30" s="328" t="s">
        <v>1662</v>
      </c>
      <c r="C30" s="437"/>
      <c r="D30" s="330" t="s">
        <v>1663</v>
      </c>
      <c r="E30" s="330"/>
      <c r="F30" s="438" t="s">
        <v>1660</v>
      </c>
      <c r="G30" s="438"/>
      <c r="H30" s="332" t="s">
        <v>1661</v>
      </c>
      <c r="I30" s="332"/>
      <c r="S30" s="267">
        <f>SUM($H$103,$J$103)</f>
        <v>0</v>
      </c>
      <c r="V30" s="284">
        <f>K16</f>
        <v>0</v>
      </c>
      <c r="W30" s="326" t="s">
        <v>776</v>
      </c>
      <c r="X30" s="327"/>
    </row>
    <row r="31" spans="1:33">
      <c r="A31" s="419"/>
      <c r="B31" s="439" t="s">
        <v>1366</v>
      </c>
      <c r="C31" s="329" t="s">
        <v>1366</v>
      </c>
      <c r="D31" s="411" t="s">
        <v>1367</v>
      </c>
      <c r="E31" s="411" t="s">
        <v>1367</v>
      </c>
      <c r="F31" s="331" t="s">
        <v>1368</v>
      </c>
      <c r="G31" s="331" t="s">
        <v>1368</v>
      </c>
      <c r="H31" s="332" t="s">
        <v>1369</v>
      </c>
      <c r="I31" s="332" t="s">
        <v>1369</v>
      </c>
      <c r="W31" s="333" t="s">
        <v>21</v>
      </c>
      <c r="X31" s="334"/>
    </row>
    <row r="32" spans="1:33" ht="14.25">
      <c r="A32" s="420" t="str">
        <f>powiaty!A7</f>
        <v>bocheński</v>
      </c>
      <c r="B32" s="335">
        <f>powiaty!B7</f>
        <v>0</v>
      </c>
      <c r="C32" s="335">
        <f>powiaty!C7</f>
        <v>0</v>
      </c>
      <c r="D32" s="335">
        <f>powiaty!D7</f>
        <v>0</v>
      </c>
      <c r="E32" s="335">
        <f>powiaty!E7</f>
        <v>0</v>
      </c>
      <c r="F32" s="335">
        <f>powiaty!F7</f>
        <v>0</v>
      </c>
      <c r="G32" s="335">
        <f>powiaty!G7</f>
        <v>0</v>
      </c>
      <c r="H32" s="335">
        <f>powiaty!H7</f>
        <v>0</v>
      </c>
      <c r="I32" s="421">
        <f>powiaty!I7</f>
        <v>0</v>
      </c>
      <c r="P32" s="336"/>
      <c r="W32" s="304"/>
      <c r="X32" s="305"/>
    </row>
    <row r="33" spans="1:24" ht="14.25">
      <c r="A33" s="420" t="str">
        <f>powiaty!A37</f>
        <v>brzeski</v>
      </c>
      <c r="B33" s="335">
        <f>powiaty!B37</f>
        <v>0</v>
      </c>
      <c r="C33" s="335">
        <f>powiaty!C37</f>
        <v>0</v>
      </c>
      <c r="D33" s="335">
        <f>powiaty!D37</f>
        <v>1</v>
      </c>
      <c r="E33" s="335">
        <f>powiaty!E37</f>
        <v>1</v>
      </c>
      <c r="F33" s="335">
        <f>powiaty!F37</f>
        <v>0</v>
      </c>
      <c r="G33" s="335">
        <f>powiaty!G37</f>
        <v>0</v>
      </c>
      <c r="H33" s="335">
        <f>powiaty!H37</f>
        <v>0</v>
      </c>
      <c r="I33" s="421">
        <f>powiaty!I37</f>
        <v>0</v>
      </c>
      <c r="P33" s="336"/>
      <c r="V33" s="284">
        <f>K17</f>
        <v>0</v>
      </c>
      <c r="W33" s="326" t="s">
        <v>1061</v>
      </c>
      <c r="X33" s="327"/>
    </row>
    <row r="34" spans="1:24" ht="14.25">
      <c r="A34" s="420" t="str">
        <f>powiaty!A67</f>
        <v>chrzanowski</v>
      </c>
      <c r="B34" s="335">
        <f>powiaty!B67</f>
        <v>0</v>
      </c>
      <c r="C34" s="335">
        <f>powiaty!C67</f>
        <v>0</v>
      </c>
      <c r="D34" s="335">
        <f>powiaty!D67</f>
        <v>0</v>
      </c>
      <c r="E34" s="335">
        <f>powiaty!E67</f>
        <v>0</v>
      </c>
      <c r="F34" s="335">
        <f>powiaty!F67</f>
        <v>0</v>
      </c>
      <c r="G34" s="335">
        <f>powiaty!G67</f>
        <v>0</v>
      </c>
      <c r="H34" s="335">
        <f>powiaty!H67</f>
        <v>0</v>
      </c>
      <c r="I34" s="421">
        <f>powiaty!I67</f>
        <v>0</v>
      </c>
      <c r="P34" s="336"/>
      <c r="W34" s="333" t="s">
        <v>21</v>
      </c>
      <c r="X34" s="334"/>
    </row>
    <row r="35" spans="1:24" ht="14.25">
      <c r="A35" s="420" t="str">
        <f>powiaty!A97</f>
        <v>dąbrowski</v>
      </c>
      <c r="B35" s="335">
        <f>powiaty!B97</f>
        <v>0</v>
      </c>
      <c r="C35" s="335">
        <f>powiaty!C97</f>
        <v>0</v>
      </c>
      <c r="D35" s="335">
        <f>powiaty!D97</f>
        <v>0</v>
      </c>
      <c r="E35" s="335">
        <f>powiaty!E97</f>
        <v>0</v>
      </c>
      <c r="F35" s="335">
        <f>powiaty!F97</f>
        <v>0</v>
      </c>
      <c r="G35" s="335">
        <f>powiaty!G97</f>
        <v>0</v>
      </c>
      <c r="H35" s="335">
        <f>powiaty!H97</f>
        <v>0</v>
      </c>
      <c r="I35" s="421">
        <f>powiaty!I97</f>
        <v>0</v>
      </c>
      <c r="P35" s="336"/>
      <c r="W35" s="337"/>
      <c r="X35" s="338"/>
    </row>
    <row r="36" spans="1:24" ht="14.25">
      <c r="A36" s="420" t="str">
        <f>powiaty!A127</f>
        <v>gorlicki</v>
      </c>
      <c r="B36" s="335">
        <f>powiaty!B127</f>
        <v>0</v>
      </c>
      <c r="C36" s="335">
        <f>powiaty!C127</f>
        <v>0</v>
      </c>
      <c r="D36" s="335">
        <f>powiaty!D127</f>
        <v>0</v>
      </c>
      <c r="E36" s="335">
        <f>powiaty!E127</f>
        <v>0</v>
      </c>
      <c r="F36" s="335">
        <f>powiaty!F127</f>
        <v>0</v>
      </c>
      <c r="G36" s="335">
        <f>powiaty!G127</f>
        <v>0</v>
      </c>
      <c r="H36" s="335">
        <f>powiaty!H127</f>
        <v>0</v>
      </c>
      <c r="I36" s="421">
        <f>powiaty!I127</f>
        <v>0</v>
      </c>
      <c r="P36" s="336"/>
      <c r="V36" s="284">
        <f>K21</f>
        <v>0</v>
      </c>
      <c r="W36" s="326" t="s">
        <v>31</v>
      </c>
      <c r="X36" s="327"/>
    </row>
    <row r="37" spans="1:24" ht="14.25">
      <c r="A37" s="420" t="str">
        <f>powiaty!A157</f>
        <v>Kraków (miasto)</v>
      </c>
      <c r="B37" s="335">
        <f>powiaty!B157</f>
        <v>3</v>
      </c>
      <c r="C37" s="335">
        <f>powiaty!C157</f>
        <v>1324</v>
      </c>
      <c r="D37" s="335">
        <f>powiaty!D157</f>
        <v>3</v>
      </c>
      <c r="E37" s="335">
        <f>powiaty!E157</f>
        <v>1452</v>
      </c>
      <c r="F37" s="335">
        <f>powiaty!F157</f>
        <v>6</v>
      </c>
      <c r="G37" s="335">
        <f>powiaty!G157</f>
        <v>382</v>
      </c>
      <c r="H37" s="335">
        <f>powiaty!H157</f>
        <v>0</v>
      </c>
      <c r="I37" s="421">
        <f>powiaty!I157</f>
        <v>0</v>
      </c>
      <c r="P37" s="336"/>
      <c r="W37" s="339" t="s">
        <v>21</v>
      </c>
      <c r="X37" s="340"/>
    </row>
    <row r="38" spans="1:24" ht="14.25">
      <c r="A38" s="420" t="str">
        <f>powiaty!A187</f>
        <v>krakowski</v>
      </c>
      <c r="B38" s="335">
        <f>powiaty!B187</f>
        <v>0</v>
      </c>
      <c r="C38" s="335">
        <f>powiaty!C187</f>
        <v>0</v>
      </c>
      <c r="D38" s="335">
        <f>powiaty!D187</f>
        <v>0</v>
      </c>
      <c r="E38" s="335">
        <f>powiaty!E187</f>
        <v>0</v>
      </c>
      <c r="F38" s="335">
        <f>powiaty!F187</f>
        <v>0</v>
      </c>
      <c r="G38" s="335">
        <f>powiaty!G187</f>
        <v>0</v>
      </c>
      <c r="H38" s="335">
        <f>powiaty!H187</f>
        <v>0</v>
      </c>
      <c r="I38" s="421">
        <f>powiaty!I187</f>
        <v>0</v>
      </c>
      <c r="P38" s="336"/>
      <c r="W38" s="311"/>
      <c r="X38" s="305"/>
    </row>
    <row r="39" spans="1:24" ht="14.25">
      <c r="A39" s="420" t="str">
        <f>powiaty!A217</f>
        <v>limanowski</v>
      </c>
      <c r="B39" s="335">
        <f>powiaty!B217</f>
        <v>0</v>
      </c>
      <c r="C39" s="335">
        <f>powiaty!C217</f>
        <v>0</v>
      </c>
      <c r="D39" s="335">
        <f>powiaty!D217</f>
        <v>0</v>
      </c>
      <c r="E39" s="335">
        <f>powiaty!E217</f>
        <v>0</v>
      </c>
      <c r="F39" s="335">
        <f>powiaty!F217</f>
        <v>0</v>
      </c>
      <c r="G39" s="335">
        <f>powiaty!G217</f>
        <v>0</v>
      </c>
      <c r="H39" s="335">
        <f>powiaty!H217</f>
        <v>0</v>
      </c>
      <c r="I39" s="421">
        <f>powiaty!I217</f>
        <v>0</v>
      </c>
      <c r="P39" s="336"/>
      <c r="V39" s="341">
        <f>G2</f>
        <v>0</v>
      </c>
      <c r="W39" s="342" t="s">
        <v>32</v>
      </c>
      <c r="X39" s="343"/>
    </row>
    <row r="40" spans="1:24" ht="14.25">
      <c r="A40" s="420" t="str">
        <f>powiaty!A247</f>
        <v>miechowski</v>
      </c>
      <c r="B40" s="335">
        <f>powiaty!B247</f>
        <v>0</v>
      </c>
      <c r="C40" s="335">
        <f>powiaty!C247</f>
        <v>0</v>
      </c>
      <c r="D40" s="335">
        <f>powiaty!D247</f>
        <v>0</v>
      </c>
      <c r="E40" s="335">
        <f>powiaty!E247</f>
        <v>0</v>
      </c>
      <c r="F40" s="335">
        <f>powiaty!F247</f>
        <v>0</v>
      </c>
      <c r="G40" s="335">
        <f>powiaty!G247</f>
        <v>0</v>
      </c>
      <c r="H40" s="335">
        <f>powiaty!H247</f>
        <v>0</v>
      </c>
      <c r="I40" s="421">
        <f>powiaty!I247</f>
        <v>0</v>
      </c>
      <c r="P40" s="336"/>
      <c r="W40" s="344" t="s">
        <v>1079</v>
      </c>
      <c r="X40" s="345"/>
    </row>
    <row r="41" spans="1:24" ht="14.25">
      <c r="A41" s="420" t="str">
        <f>powiaty!A277</f>
        <v>myślenicki</v>
      </c>
      <c r="B41" s="335">
        <f>powiaty!B277</f>
        <v>0</v>
      </c>
      <c r="C41" s="335">
        <f>powiaty!C277</f>
        <v>0</v>
      </c>
      <c r="D41" s="335">
        <f>powiaty!D277</f>
        <v>0</v>
      </c>
      <c r="E41" s="335">
        <f>powiaty!E277</f>
        <v>0</v>
      </c>
      <c r="F41" s="335">
        <f>powiaty!F277</f>
        <v>0</v>
      </c>
      <c r="G41" s="335">
        <f>powiaty!G277</f>
        <v>0</v>
      </c>
      <c r="H41" s="335">
        <f>powiaty!H277</f>
        <v>0</v>
      </c>
      <c r="I41" s="421">
        <f>powiaty!I277</f>
        <v>0</v>
      </c>
      <c r="P41" s="336"/>
      <c r="V41" s="341">
        <f>G23</f>
        <v>0</v>
      </c>
      <c r="W41" s="346"/>
      <c r="X41" s="347" t="s">
        <v>33</v>
      </c>
    </row>
    <row r="42" spans="1:24" ht="14.25">
      <c r="A42" s="420" t="str">
        <f>powiaty!A328</f>
        <v>Nowy Sącz (miasto)</v>
      </c>
      <c r="B42" s="335">
        <f>powiaty!B328</f>
        <v>0</v>
      </c>
      <c r="C42" s="335">
        <f>powiaty!C328</f>
        <v>0</v>
      </c>
      <c r="D42" s="335">
        <f>powiaty!D328</f>
        <v>1</v>
      </c>
      <c r="E42" s="335">
        <f>powiaty!E328</f>
        <v>27</v>
      </c>
      <c r="F42" s="335">
        <f>powiaty!F328</f>
        <v>0</v>
      </c>
      <c r="G42" s="335">
        <f>powiaty!G328</f>
        <v>0</v>
      </c>
      <c r="H42" s="335">
        <f>powiaty!H328</f>
        <v>0</v>
      </c>
      <c r="I42" s="421">
        <f>powiaty!I328</f>
        <v>0</v>
      </c>
      <c r="P42" s="336"/>
      <c r="W42" s="348"/>
      <c r="X42" s="349" t="s">
        <v>1080</v>
      </c>
    </row>
    <row r="43" spans="1:24" ht="14.25">
      <c r="A43" s="420" t="str">
        <f>powiaty!A358</f>
        <v>nowosądecki</v>
      </c>
      <c r="B43" s="335">
        <f>powiaty!B358</f>
        <v>0</v>
      </c>
      <c r="C43" s="335">
        <f>powiaty!C358</f>
        <v>0</v>
      </c>
      <c r="D43" s="335">
        <f>powiaty!D358</f>
        <v>0</v>
      </c>
      <c r="E43" s="335">
        <f>powiaty!E358</f>
        <v>0</v>
      </c>
      <c r="F43" s="335">
        <f>powiaty!F358</f>
        <v>0</v>
      </c>
      <c r="G43" s="335">
        <f>powiaty!G358</f>
        <v>0</v>
      </c>
      <c r="H43" s="335">
        <f>powiaty!H358</f>
        <v>0</v>
      </c>
      <c r="I43" s="421">
        <f>powiaty!I358</f>
        <v>0</v>
      </c>
      <c r="P43" s="336"/>
      <c r="V43" s="341">
        <f>G24</f>
        <v>0</v>
      </c>
      <c r="W43" s="350"/>
      <c r="X43" s="347" t="s">
        <v>777</v>
      </c>
    </row>
    <row r="44" spans="1:24" ht="14.25">
      <c r="A44" s="420" t="str">
        <f>powiaty!A388</f>
        <v>nowotarski</v>
      </c>
      <c r="B44" s="335">
        <f>powiaty!B388</f>
        <v>0</v>
      </c>
      <c r="C44" s="335">
        <f>powiaty!C388</f>
        <v>0</v>
      </c>
      <c r="D44" s="335">
        <f>powiaty!D388</f>
        <v>0</v>
      </c>
      <c r="E44" s="335">
        <f>powiaty!E388</f>
        <v>0</v>
      </c>
      <c r="F44" s="335">
        <f>powiaty!F388</f>
        <v>0</v>
      </c>
      <c r="G44" s="335">
        <f>powiaty!G388</f>
        <v>0</v>
      </c>
      <c r="H44" s="335">
        <f>powiaty!H388</f>
        <v>0</v>
      </c>
      <c r="I44" s="421">
        <f>powiaty!I388</f>
        <v>0</v>
      </c>
      <c r="P44" s="336"/>
      <c r="W44" s="351"/>
      <c r="X44" s="349" t="s">
        <v>1080</v>
      </c>
    </row>
    <row r="45" spans="1:24" ht="14.25">
      <c r="A45" s="420" t="str">
        <f>powiaty!A418</f>
        <v>olkuski</v>
      </c>
      <c r="B45" s="335">
        <f>powiaty!B418</f>
        <v>0</v>
      </c>
      <c r="C45" s="335">
        <f>powiaty!C418</f>
        <v>0</v>
      </c>
      <c r="D45" s="335">
        <f>powiaty!D418</f>
        <v>0</v>
      </c>
      <c r="E45" s="335">
        <f>powiaty!E418</f>
        <v>0</v>
      </c>
      <c r="F45" s="335">
        <f>powiaty!F418</f>
        <v>0</v>
      </c>
      <c r="G45" s="335">
        <f>powiaty!G418</f>
        <v>0</v>
      </c>
      <c r="H45" s="335">
        <f>powiaty!H418</f>
        <v>0</v>
      </c>
      <c r="I45" s="421">
        <f>powiaty!I418</f>
        <v>0</v>
      </c>
      <c r="P45" s="336"/>
      <c r="W45" s="352"/>
      <c r="X45" s="353"/>
    </row>
    <row r="46" spans="1:24" ht="14.25">
      <c r="A46" s="420" t="str">
        <f>powiaty!A448</f>
        <v>oświęcimski</v>
      </c>
      <c r="B46" s="335">
        <f>powiaty!B448</f>
        <v>0</v>
      </c>
      <c r="C46" s="335">
        <f>powiaty!C448</f>
        <v>0</v>
      </c>
      <c r="D46" s="335">
        <f>powiaty!D448</f>
        <v>1</v>
      </c>
      <c r="E46" s="335">
        <f>powiaty!E448</f>
        <v>3</v>
      </c>
      <c r="F46" s="335">
        <f>powiaty!F448</f>
        <v>0</v>
      </c>
      <c r="G46" s="335">
        <f>powiaty!G448</f>
        <v>0</v>
      </c>
      <c r="H46" s="335">
        <f>powiaty!H448</f>
        <v>0</v>
      </c>
      <c r="I46" s="421">
        <f>powiaty!I448</f>
        <v>0</v>
      </c>
      <c r="P46" s="336"/>
      <c r="V46" s="354" t="str">
        <f>H31</f>
        <v>Tab 4</v>
      </c>
      <c r="W46" s="355" t="s">
        <v>41</v>
      </c>
      <c r="X46" s="356"/>
    </row>
    <row r="47" spans="1:24" ht="14.25">
      <c r="A47" s="420" t="str">
        <f>powiaty!A478</f>
        <v>proszowicki</v>
      </c>
      <c r="B47" s="335">
        <f>powiaty!B478</f>
        <v>0</v>
      </c>
      <c r="C47" s="335">
        <f>powiaty!C478</f>
        <v>0</v>
      </c>
      <c r="D47" s="335">
        <f>powiaty!D478</f>
        <v>0</v>
      </c>
      <c r="E47" s="335">
        <f>powiaty!E478</f>
        <v>0</v>
      </c>
      <c r="F47" s="335">
        <f>powiaty!F478</f>
        <v>0</v>
      </c>
      <c r="G47" s="335">
        <f>powiaty!G478</f>
        <v>0</v>
      </c>
      <c r="H47" s="335">
        <f>powiaty!H478</f>
        <v>0</v>
      </c>
      <c r="I47" s="421">
        <f>powiaty!I478</f>
        <v>0</v>
      </c>
      <c r="P47" s="336"/>
      <c r="W47" s="357" t="s">
        <v>1145</v>
      </c>
      <c r="X47" s="358" t="s">
        <v>1080</v>
      </c>
    </row>
    <row r="48" spans="1:24" ht="14.25">
      <c r="A48" s="420" t="str">
        <f>powiaty!A508</f>
        <v>suski</v>
      </c>
      <c r="B48" s="335">
        <f>powiaty!B508</f>
        <v>0</v>
      </c>
      <c r="C48" s="335">
        <f>powiaty!C508</f>
        <v>0</v>
      </c>
      <c r="D48" s="335">
        <f>powiaty!D508</f>
        <v>0</v>
      </c>
      <c r="E48" s="335">
        <f>powiaty!E508</f>
        <v>0</v>
      </c>
      <c r="F48" s="335">
        <f>powiaty!F508</f>
        <v>0</v>
      </c>
      <c r="G48" s="335">
        <f>powiaty!G508</f>
        <v>0</v>
      </c>
      <c r="H48" s="335">
        <f>powiaty!H508</f>
        <v>0</v>
      </c>
      <c r="I48" s="421">
        <f>powiaty!I508</f>
        <v>0</v>
      </c>
      <c r="P48" s="336"/>
      <c r="W48" s="359"/>
      <c r="X48" s="360"/>
    </row>
    <row r="49" spans="1:24" ht="14.25">
      <c r="A49" s="420" t="str">
        <f>powiaty!A559</f>
        <v>Tarnów (miasto)</v>
      </c>
      <c r="B49" s="335">
        <f>powiaty!B559</f>
        <v>0</v>
      </c>
      <c r="C49" s="335">
        <f>powiaty!C559</f>
        <v>0</v>
      </c>
      <c r="D49" s="335">
        <f>powiaty!D559</f>
        <v>2</v>
      </c>
      <c r="E49" s="335">
        <f>powiaty!E559</f>
        <v>15</v>
      </c>
      <c r="F49" s="335">
        <f>powiaty!F559</f>
        <v>0</v>
      </c>
      <c r="G49" s="335">
        <f>powiaty!G559</f>
        <v>0</v>
      </c>
      <c r="H49" s="335">
        <f>powiaty!H559</f>
        <v>0</v>
      </c>
      <c r="I49" s="421">
        <f>powiaty!I559</f>
        <v>0</v>
      </c>
      <c r="P49" s="336"/>
      <c r="V49" s="354">
        <f>H92</f>
        <v>0</v>
      </c>
      <c r="W49" s="1763" t="s">
        <v>45</v>
      </c>
      <c r="X49" s="361" t="s">
        <v>46</v>
      </c>
    </row>
    <row r="50" spans="1:24" ht="14.25">
      <c r="A50" s="420" t="str">
        <f>powiaty!A589</f>
        <v>tarnowski</v>
      </c>
      <c r="B50" s="335">
        <f>powiaty!B589</f>
        <v>0</v>
      </c>
      <c r="C50" s="335">
        <f>powiaty!C589</f>
        <v>0</v>
      </c>
      <c r="D50" s="335">
        <f>powiaty!D589</f>
        <v>0</v>
      </c>
      <c r="E50" s="335">
        <f>powiaty!E589</f>
        <v>0</v>
      </c>
      <c r="F50" s="335">
        <f>powiaty!F589</f>
        <v>0</v>
      </c>
      <c r="G50" s="335">
        <f>powiaty!G589</f>
        <v>0</v>
      </c>
      <c r="H50" s="335">
        <f>powiaty!H589</f>
        <v>0</v>
      </c>
      <c r="I50" s="421">
        <f>powiaty!I589</f>
        <v>0</v>
      </c>
      <c r="P50" s="336"/>
      <c r="W50" s="1764"/>
      <c r="X50" s="358" t="s">
        <v>1080</v>
      </c>
    </row>
    <row r="51" spans="1:24" ht="14.25">
      <c r="A51" s="420" t="str">
        <f>powiaty!A619</f>
        <v>wadowicki</v>
      </c>
      <c r="B51" s="335">
        <f>powiaty!B619</f>
        <v>0</v>
      </c>
      <c r="C51" s="335">
        <f>powiaty!C619</f>
        <v>0</v>
      </c>
      <c r="D51" s="335">
        <f>powiaty!D619</f>
        <v>0</v>
      </c>
      <c r="E51" s="335">
        <f>powiaty!E619</f>
        <v>0</v>
      </c>
      <c r="F51" s="335">
        <f>powiaty!F619</f>
        <v>0</v>
      </c>
      <c r="G51" s="335">
        <f>powiaty!G619</f>
        <v>0</v>
      </c>
      <c r="H51" s="335">
        <f>powiaty!H619</f>
        <v>0</v>
      </c>
      <c r="I51" s="421">
        <f>powiaty!I619</f>
        <v>0</v>
      </c>
      <c r="P51" s="336"/>
      <c r="V51" s="284">
        <f>K92</f>
        <v>0</v>
      </c>
      <c r="W51" s="1765"/>
      <c r="X51" s="362" t="s">
        <v>50</v>
      </c>
    </row>
    <row r="52" spans="1:24" ht="14.25">
      <c r="A52" s="420" t="str">
        <f>powiaty!A649</f>
        <v>wielicki</v>
      </c>
      <c r="B52" s="335">
        <f>powiaty!B649</f>
        <v>0</v>
      </c>
      <c r="C52" s="335">
        <f>powiaty!C649</f>
        <v>0</v>
      </c>
      <c r="D52" s="335">
        <f>powiaty!D649</f>
        <v>0</v>
      </c>
      <c r="E52" s="335">
        <f>powiaty!E649</f>
        <v>0</v>
      </c>
      <c r="F52" s="335">
        <f>powiaty!F649</f>
        <v>0</v>
      </c>
      <c r="G52" s="335">
        <f>powiaty!G649</f>
        <v>0</v>
      </c>
      <c r="H52" s="335">
        <f>powiaty!H649</f>
        <v>0</v>
      </c>
      <c r="I52" s="421">
        <f>powiaty!I649</f>
        <v>0</v>
      </c>
      <c r="P52" s="336"/>
      <c r="W52" s="304"/>
      <c r="X52" s="305"/>
    </row>
    <row r="53" spans="1:24" ht="14.25">
      <c r="A53" s="420" t="str">
        <f>powiaty!A679</f>
        <v>tatrzański</v>
      </c>
      <c r="B53" s="335">
        <f>powiaty!B679</f>
        <v>0</v>
      </c>
      <c r="C53" s="335">
        <f>powiaty!C679</f>
        <v>0</v>
      </c>
      <c r="D53" s="335">
        <f>powiaty!D679</f>
        <v>0</v>
      </c>
      <c r="E53" s="335">
        <f>powiaty!E679</f>
        <v>0</v>
      </c>
      <c r="F53" s="335">
        <f>powiaty!F679</f>
        <v>0</v>
      </c>
      <c r="G53" s="335">
        <f>powiaty!G679</f>
        <v>0</v>
      </c>
      <c r="H53" s="335">
        <f>powiaty!H679</f>
        <v>0</v>
      </c>
      <c r="I53" s="421">
        <f>powiaty!I679</f>
        <v>0</v>
      </c>
      <c r="P53" s="336"/>
      <c r="V53" s="354">
        <f>H32</f>
        <v>0</v>
      </c>
      <c r="W53" s="355" t="s">
        <v>877</v>
      </c>
      <c r="X53" s="356"/>
    </row>
    <row r="54" spans="1:24" ht="13.5" thickBot="1">
      <c r="A54" s="422" t="s">
        <v>1670</v>
      </c>
      <c r="B54" s="423">
        <f>SUM(B32:B53)</f>
        <v>3</v>
      </c>
      <c r="C54" s="423">
        <f t="shared" ref="C54:I54" si="2">SUM(C32:C53)</f>
        <v>1324</v>
      </c>
      <c r="D54" s="424">
        <f t="shared" si="2"/>
        <v>8</v>
      </c>
      <c r="E54" s="424">
        <f t="shared" si="2"/>
        <v>1498</v>
      </c>
      <c r="F54" s="425">
        <f t="shared" si="2"/>
        <v>6</v>
      </c>
      <c r="G54" s="425">
        <f t="shared" si="2"/>
        <v>382</v>
      </c>
      <c r="H54" s="426">
        <f t="shared" si="2"/>
        <v>0</v>
      </c>
      <c r="I54" s="427">
        <f t="shared" si="2"/>
        <v>0</v>
      </c>
      <c r="W54" s="363" t="s">
        <v>1080</v>
      </c>
      <c r="X54" s="364"/>
    </row>
    <row r="55" spans="1:24" ht="13.5" thickBot="1">
      <c r="W55" s="365"/>
      <c r="X55" s="366"/>
    </row>
    <row r="56" spans="1:24" ht="15">
      <c r="A56" s="429" t="s">
        <v>1672</v>
      </c>
      <c r="B56" s="446"/>
      <c r="C56" s="447"/>
      <c r="D56" s="414"/>
      <c r="E56" s="414"/>
      <c r="F56" s="415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V56" s="354">
        <f>H33</f>
        <v>0</v>
      </c>
      <c r="W56" s="355" t="s">
        <v>874</v>
      </c>
      <c r="X56" s="356"/>
    </row>
    <row r="57" spans="1:24" ht="24.75" customHeight="1">
      <c r="A57" s="448" t="s">
        <v>1638</v>
      </c>
      <c r="B57" s="449"/>
      <c r="C57" s="449"/>
      <c r="D57" s="449"/>
      <c r="E57" s="449"/>
      <c r="F57" s="450"/>
      <c r="W57" s="363" t="s">
        <v>1080</v>
      </c>
      <c r="X57" s="367"/>
    </row>
    <row r="58" spans="1:24" ht="13.5" thickBot="1">
      <c r="A58" s="445" t="s">
        <v>1671</v>
      </c>
      <c r="B58" s="442" t="str">
        <f>powiaty!A1</f>
        <v>III
2021</v>
      </c>
      <c r="C58" s="430"/>
      <c r="D58" s="430"/>
      <c r="E58" s="430"/>
      <c r="F58" s="431"/>
      <c r="H58"/>
      <c r="W58" s="352"/>
      <c r="X58" s="368"/>
    </row>
    <row r="59" spans="1:24" ht="39">
      <c r="A59" s="419"/>
      <c r="B59" s="443" t="s">
        <v>75</v>
      </c>
      <c r="C59" s="444" t="s">
        <v>1642</v>
      </c>
      <c r="D59" s="444" t="s">
        <v>1643</v>
      </c>
      <c r="E59" s="444" t="s">
        <v>1454</v>
      </c>
      <c r="F59" s="1689" t="s">
        <v>1644</v>
      </c>
      <c r="G59" s="1694" t="s">
        <v>1317</v>
      </c>
      <c r="H59" s="1701" t="s">
        <v>1836</v>
      </c>
      <c r="I59" s="1702" t="s">
        <v>89</v>
      </c>
      <c r="V59" s="354">
        <f>H37</f>
        <v>0</v>
      </c>
      <c r="W59" s="355" t="s">
        <v>875</v>
      </c>
      <c r="X59" s="356"/>
    </row>
    <row r="60" spans="1:24">
      <c r="A60" s="432" t="s">
        <v>538</v>
      </c>
      <c r="B60" s="461">
        <f>województwo!FP8</f>
        <v>6.4</v>
      </c>
      <c r="C60" s="462">
        <f>województwo!FP5</f>
        <v>1078400</v>
      </c>
      <c r="D60" s="463" t="s">
        <v>1105</v>
      </c>
      <c r="E60" s="469">
        <v>102600</v>
      </c>
      <c r="F60" s="1690" t="s">
        <v>1105</v>
      </c>
      <c r="G60" s="1703" t="s">
        <v>1105</v>
      </c>
      <c r="H60" s="1704" t="s">
        <v>1105</v>
      </c>
      <c r="I60" s="1705" t="s">
        <v>1105</v>
      </c>
      <c r="Q60" s="275">
        <f ca="1">MONTH(R60-30)</f>
        <v>3</v>
      </c>
      <c r="R60" s="384">
        <f ca="1">TODAY()</f>
        <v>44316</v>
      </c>
      <c r="W60" s="363" t="s">
        <v>1080</v>
      </c>
      <c r="X60" s="364"/>
    </row>
    <row r="61" spans="1:24">
      <c r="A61" s="432" t="s">
        <v>1617</v>
      </c>
      <c r="B61" s="461">
        <f>województwo!FP13</f>
        <v>5.5</v>
      </c>
      <c r="C61" s="462">
        <f>województwo!FP10</f>
        <v>86052</v>
      </c>
      <c r="D61" s="462">
        <f>województwo!FP15</f>
        <v>46166</v>
      </c>
      <c r="E61" s="462">
        <f>województwo!FP47</f>
        <v>8376</v>
      </c>
      <c r="F61" s="1691">
        <f>SUM(F62:F83)</f>
        <v>7631</v>
      </c>
      <c r="G61" s="1708">
        <f>województwo!FP32</f>
        <v>24266</v>
      </c>
      <c r="H61" s="1707">
        <f>województwo!FP41</f>
        <v>21024</v>
      </c>
      <c r="I61" s="1706">
        <f>województwo!FP54</f>
        <v>5328</v>
      </c>
      <c r="W61" s="352"/>
      <c r="X61" s="368"/>
    </row>
    <row r="62" spans="1:24">
      <c r="A62" s="420" t="str">
        <f>powiaty!B4</f>
        <v>1. PUP BOCHNIA</v>
      </c>
      <c r="B62" s="385">
        <f>powiaty!C4</f>
        <v>4.3</v>
      </c>
      <c r="C62" s="401">
        <f>powiaty!E4</f>
        <v>1815</v>
      </c>
      <c r="D62" s="401">
        <f>powiaty!F4</f>
        <v>988</v>
      </c>
      <c r="E62" s="401">
        <f>powiaty!G4</f>
        <v>193</v>
      </c>
      <c r="F62" s="1692">
        <f>powiaty!H4</f>
        <v>144</v>
      </c>
      <c r="G62" s="1695">
        <f>powiaty!J4</f>
        <v>585</v>
      </c>
      <c r="H62" s="1696">
        <f>powiaty!K4</f>
        <v>428</v>
      </c>
      <c r="I62" s="1697">
        <f>powiaty!L4</f>
        <v>207</v>
      </c>
      <c r="V62" s="354">
        <f>H38</f>
        <v>0</v>
      </c>
      <c r="W62" s="355" t="s">
        <v>876</v>
      </c>
      <c r="X62" s="356"/>
    </row>
    <row r="63" spans="1:24">
      <c r="A63" s="420" t="str">
        <f>powiaty!B34</f>
        <v>2. PUP BRZESKO</v>
      </c>
      <c r="B63" s="385">
        <f>powiaty!C34</f>
        <v>5.7</v>
      </c>
      <c r="C63" s="401">
        <f>powiaty!E34</f>
        <v>2064</v>
      </c>
      <c r="D63" s="401">
        <f>powiaty!F34</f>
        <v>1199</v>
      </c>
      <c r="E63" s="401">
        <f>powiaty!G34</f>
        <v>199</v>
      </c>
      <c r="F63" s="1692">
        <f>powiaty!H34</f>
        <v>168</v>
      </c>
      <c r="G63" s="1695">
        <f>powiaty!J34</f>
        <v>647</v>
      </c>
      <c r="H63" s="1696">
        <f>powiaty!K34</f>
        <v>518</v>
      </c>
      <c r="I63" s="1697">
        <f>powiaty!L34</f>
        <v>312</v>
      </c>
      <c r="W63" s="363" t="s">
        <v>1080</v>
      </c>
      <c r="X63" s="364"/>
    </row>
    <row r="64" spans="1:24">
      <c r="A64" s="420" t="str">
        <f>powiaty!B64</f>
        <v>3. PUP CHRZANÓW</v>
      </c>
      <c r="B64" s="385">
        <f>powiaty!C64</f>
        <v>8.1</v>
      </c>
      <c r="C64" s="401">
        <f>powiaty!E64</f>
        <v>3493</v>
      </c>
      <c r="D64" s="401">
        <f>powiaty!F64</f>
        <v>1885</v>
      </c>
      <c r="E64" s="401">
        <f>powiaty!G64</f>
        <v>351</v>
      </c>
      <c r="F64" s="1692">
        <f>powiaty!H64</f>
        <v>457</v>
      </c>
      <c r="G64" s="1695">
        <f>powiaty!J64</f>
        <v>844</v>
      </c>
      <c r="H64" s="1696">
        <f>powiaty!K64</f>
        <v>901</v>
      </c>
      <c r="I64" s="1697">
        <f>powiaty!L64</f>
        <v>394</v>
      </c>
      <c r="W64" s="352"/>
      <c r="X64" s="353"/>
    </row>
    <row r="65" spans="1:24">
      <c r="A65" s="420" t="str">
        <f>powiaty!B94</f>
        <v>4. PUP DĄBROWA TARNOWSKA</v>
      </c>
      <c r="B65" s="385">
        <f>powiaty!C94</f>
        <v>11.2</v>
      </c>
      <c r="C65" s="401">
        <f>powiaty!E94</f>
        <v>2673</v>
      </c>
      <c r="D65" s="401">
        <f>powiaty!F94</f>
        <v>1451</v>
      </c>
      <c r="E65" s="401">
        <f>powiaty!G94</f>
        <v>284</v>
      </c>
      <c r="F65" s="1692">
        <f>powiaty!H94</f>
        <v>176</v>
      </c>
      <c r="G65" s="1695">
        <f>powiaty!J94</f>
        <v>970</v>
      </c>
      <c r="H65" s="1696">
        <f>powiaty!K94</f>
        <v>489</v>
      </c>
      <c r="I65" s="1697">
        <f>powiaty!L94</f>
        <v>381</v>
      </c>
      <c r="V65" s="354">
        <f>H39</f>
        <v>0</v>
      </c>
      <c r="W65" s="355" t="s">
        <v>873</v>
      </c>
      <c r="X65" s="356"/>
    </row>
    <row r="66" spans="1:24">
      <c r="A66" s="420" t="str">
        <f>powiaty!B124</f>
        <v>5. PUP GORLICE</v>
      </c>
      <c r="B66" s="385">
        <f>powiaty!C124</f>
        <v>6</v>
      </c>
      <c r="C66" s="401">
        <f>powiaty!E124</f>
        <v>2847</v>
      </c>
      <c r="D66" s="401">
        <f>powiaty!F124</f>
        <v>1661</v>
      </c>
      <c r="E66" s="401">
        <f>powiaty!G124</f>
        <v>327</v>
      </c>
      <c r="F66" s="1692">
        <f>powiaty!H124</f>
        <v>100</v>
      </c>
      <c r="G66" s="1695">
        <f>powiaty!J124</f>
        <v>868</v>
      </c>
      <c r="H66" s="1696">
        <f>powiaty!K124</f>
        <v>687</v>
      </c>
      <c r="I66" s="1697">
        <f>powiaty!L124</f>
        <v>435</v>
      </c>
      <c r="W66" s="363" t="s">
        <v>1080</v>
      </c>
      <c r="X66" s="364"/>
    </row>
    <row r="67" spans="1:24">
      <c r="A67" s="420" t="str">
        <f>powiaty!B154</f>
        <v>6.  GUP KRAKÓW</v>
      </c>
      <c r="B67" s="385">
        <f>powiaty!C154</f>
        <v>3.3</v>
      </c>
      <c r="C67" s="401">
        <f>powiaty!E154</f>
        <v>16972</v>
      </c>
      <c r="D67" s="401">
        <f>powiaty!F154</f>
        <v>8217</v>
      </c>
      <c r="E67" s="401">
        <f>powiaty!G154</f>
        <v>1636</v>
      </c>
      <c r="F67" s="1692">
        <f>powiaty!H154</f>
        <v>2239</v>
      </c>
      <c r="G67" s="1695">
        <f>powiaty!J154</f>
        <v>3544</v>
      </c>
      <c r="H67" s="1696">
        <f>powiaty!K154</f>
        <v>4703</v>
      </c>
      <c r="I67" s="1697">
        <f>powiaty!L154</f>
        <v>1302</v>
      </c>
      <c r="W67" s="352"/>
      <c r="X67" s="369"/>
    </row>
    <row r="68" spans="1:24">
      <c r="A68" s="420" t="str">
        <f>powiaty!B184</f>
        <v>7. UPP KRAKÓW</v>
      </c>
      <c r="B68" s="385">
        <f>powiaty!C184</f>
        <v>5.6</v>
      </c>
      <c r="C68" s="401">
        <f>powiaty!E184</f>
        <v>6153</v>
      </c>
      <c r="D68" s="401">
        <f>powiaty!F184</f>
        <v>3120</v>
      </c>
      <c r="E68" s="401">
        <f>powiaty!G184</f>
        <v>478</v>
      </c>
      <c r="F68" s="1692">
        <f>powiaty!H184</f>
        <v>554</v>
      </c>
      <c r="G68" s="1695">
        <f>powiaty!J184</f>
        <v>1744</v>
      </c>
      <c r="H68" s="1696">
        <f>powiaty!K184</f>
        <v>1552</v>
      </c>
      <c r="I68" s="1697">
        <f>powiaty!L184</f>
        <v>500</v>
      </c>
      <c r="V68" s="354">
        <f>H40</f>
        <v>0</v>
      </c>
      <c r="W68" s="355" t="s">
        <v>1326</v>
      </c>
      <c r="X68" s="356"/>
    </row>
    <row r="69" spans="1:24">
      <c r="A69" s="420" t="str">
        <f>powiaty!B214</f>
        <v>8. PUP LIMANOWA</v>
      </c>
      <c r="B69" s="385">
        <f>powiaty!C214</f>
        <v>7.8</v>
      </c>
      <c r="C69" s="401">
        <f>powiaty!E214</f>
        <v>4438</v>
      </c>
      <c r="D69" s="401">
        <f>powiaty!F214</f>
        <v>2645</v>
      </c>
      <c r="E69" s="401">
        <f>powiaty!G214</f>
        <v>600</v>
      </c>
      <c r="F69" s="1692">
        <f>powiaty!H214</f>
        <v>321</v>
      </c>
      <c r="G69" s="1695">
        <f>powiaty!J214</f>
        <v>1625</v>
      </c>
      <c r="H69" s="1696">
        <f>powiaty!K214</f>
        <v>874</v>
      </c>
      <c r="I69" s="1697">
        <f>powiaty!L214</f>
        <v>852</v>
      </c>
      <c r="W69" s="363" t="s">
        <v>1080</v>
      </c>
      <c r="X69" s="364"/>
    </row>
    <row r="70" spans="1:24">
      <c r="A70" s="420" t="str">
        <f>powiaty!B244</f>
        <v>9. PUP MIECHÓW</v>
      </c>
      <c r="B70" s="385">
        <f>powiaty!C244</f>
        <v>5</v>
      </c>
      <c r="C70" s="401">
        <f>powiaty!E244</f>
        <v>1092</v>
      </c>
      <c r="D70" s="401">
        <f>powiaty!F244</f>
        <v>546</v>
      </c>
      <c r="E70" s="401">
        <f>powiaty!G244</f>
        <v>128</v>
      </c>
      <c r="F70" s="1692">
        <f>powiaty!H244</f>
        <v>60</v>
      </c>
      <c r="G70" s="1695">
        <f>powiaty!J244</f>
        <v>335</v>
      </c>
      <c r="H70" s="1696">
        <f>powiaty!K244</f>
        <v>236</v>
      </c>
      <c r="I70" s="1697">
        <f>powiaty!L244</f>
        <v>180</v>
      </c>
      <c r="W70" s="352"/>
      <c r="X70" s="353"/>
    </row>
    <row r="71" spans="1:24">
      <c r="A71" s="420" t="str">
        <f>powiaty!B274</f>
        <v>10. PUP MYŚLENICE</v>
      </c>
      <c r="B71" s="385">
        <f>powiaty!C274</f>
        <v>4.2</v>
      </c>
      <c r="C71" s="401">
        <f>powiaty!E274</f>
        <v>2070</v>
      </c>
      <c r="D71" s="401">
        <f>powiaty!F274</f>
        <v>1065</v>
      </c>
      <c r="E71" s="401">
        <f>powiaty!G274</f>
        <v>328</v>
      </c>
      <c r="F71" s="1692">
        <f>powiaty!H274</f>
        <v>176</v>
      </c>
      <c r="G71" s="1695">
        <f>powiaty!J274</f>
        <v>714</v>
      </c>
      <c r="H71" s="1696">
        <f>powiaty!K274</f>
        <v>462</v>
      </c>
      <c r="I71" s="1697">
        <f>powiaty!L274</f>
        <v>325</v>
      </c>
      <c r="V71" s="354">
        <f>H41</f>
        <v>0</v>
      </c>
      <c r="W71" s="355" t="s">
        <v>872</v>
      </c>
      <c r="X71" s="356"/>
    </row>
    <row r="72" spans="1:24">
      <c r="A72" s="420" t="str">
        <f>powiaty!B325</f>
        <v xml:space="preserve">11. MIASTO NOWY SĄCZ </v>
      </c>
      <c r="B72" s="385">
        <f>powiaty!C325</f>
        <v>4.2</v>
      </c>
      <c r="C72" s="401">
        <f>powiaty!E325</f>
        <v>1984</v>
      </c>
      <c r="D72" s="401">
        <f>powiaty!F325</f>
        <v>1110</v>
      </c>
      <c r="E72" s="401">
        <f>powiaty!G325</f>
        <v>254</v>
      </c>
      <c r="F72" s="1692">
        <f>powiaty!H325</f>
        <v>110</v>
      </c>
      <c r="G72" s="1695">
        <f>powiaty!J325</f>
        <v>501</v>
      </c>
      <c r="H72" s="1696">
        <f>powiaty!K325</f>
        <v>486</v>
      </c>
      <c r="I72" s="1697">
        <f>powiaty!L325</f>
        <v>301</v>
      </c>
      <c r="W72" s="370" t="s">
        <v>1080</v>
      </c>
      <c r="X72" s="371"/>
    </row>
    <row r="73" spans="1:24">
      <c r="A73" s="420" t="str">
        <f>powiaty!B355</f>
        <v xml:space="preserve">11.POWIAT NOWOSĄDECKI </v>
      </c>
      <c r="B73" s="385">
        <f>powiaty!C355</f>
        <v>9.1999999999999993</v>
      </c>
      <c r="C73" s="401">
        <f>powiaty!E355</f>
        <v>7225</v>
      </c>
      <c r="D73" s="401">
        <f>powiaty!F355</f>
        <v>4714</v>
      </c>
      <c r="E73" s="401">
        <f>powiaty!G355</f>
        <v>681</v>
      </c>
      <c r="F73" s="1692">
        <f>powiaty!H355</f>
        <v>386</v>
      </c>
      <c r="G73" s="1695">
        <f>powiaty!J355</f>
        <v>2311</v>
      </c>
      <c r="H73" s="1696">
        <f>powiaty!K355</f>
        <v>1565</v>
      </c>
      <c r="I73" s="1697">
        <f>powiaty!L355</f>
        <v>1005</v>
      </c>
      <c r="W73" s="352"/>
      <c r="X73" s="369"/>
    </row>
    <row r="74" spans="1:24">
      <c r="A74" s="420" t="str">
        <f>powiaty!B385</f>
        <v>12. PUP NOWY TARG</v>
      </c>
      <c r="B74" s="385">
        <f>powiaty!C385</f>
        <v>7.6</v>
      </c>
      <c r="C74" s="401">
        <f>powiaty!E385</f>
        <v>5303</v>
      </c>
      <c r="D74" s="401">
        <f>powiaty!F385</f>
        <v>2518</v>
      </c>
      <c r="E74" s="401">
        <f>powiaty!G385</f>
        <v>376</v>
      </c>
      <c r="F74" s="1692">
        <f>powiaty!H385</f>
        <v>405</v>
      </c>
      <c r="G74" s="1695">
        <f>powiaty!J385</f>
        <v>1899</v>
      </c>
      <c r="H74" s="1696">
        <f>powiaty!K385</f>
        <v>1195</v>
      </c>
      <c r="I74" s="1697">
        <f>powiaty!L385</f>
        <v>519</v>
      </c>
      <c r="V74" s="354">
        <f>H42</f>
        <v>0</v>
      </c>
      <c r="W74" s="355" t="s">
        <v>1318</v>
      </c>
      <c r="X74" s="372"/>
    </row>
    <row r="75" spans="1:24">
      <c r="A75" s="420" t="str">
        <f>powiaty!B415</f>
        <v>13. PUP OLKUSZ</v>
      </c>
      <c r="B75" s="385">
        <f>powiaty!C415</f>
        <v>7.7</v>
      </c>
      <c r="C75" s="401">
        <f>powiaty!E415</f>
        <v>3643</v>
      </c>
      <c r="D75" s="401">
        <f>powiaty!F415</f>
        <v>1872</v>
      </c>
      <c r="E75" s="401">
        <f>powiaty!G415</f>
        <v>306</v>
      </c>
      <c r="F75" s="1692">
        <f>powiaty!H415</f>
        <v>223</v>
      </c>
      <c r="G75" s="1695">
        <f>powiaty!J415</f>
        <v>827</v>
      </c>
      <c r="H75" s="1696">
        <f>powiaty!K415</f>
        <v>925</v>
      </c>
      <c r="I75" s="1697">
        <f>powiaty!L415</f>
        <v>422</v>
      </c>
      <c r="W75" s="363" t="s">
        <v>1080</v>
      </c>
      <c r="X75" s="373"/>
    </row>
    <row r="76" spans="1:24">
      <c r="A76" s="420" t="str">
        <f>powiaty!B445</f>
        <v>14. PUP OŚWIĘCIM</v>
      </c>
      <c r="B76" s="385">
        <f>powiaty!C445</f>
        <v>6.9</v>
      </c>
      <c r="C76" s="401">
        <f>powiaty!E445</f>
        <v>3626</v>
      </c>
      <c r="D76" s="401">
        <f>powiaty!F445</f>
        <v>2054</v>
      </c>
      <c r="E76" s="401">
        <f>powiaty!G445</f>
        <v>340</v>
      </c>
      <c r="F76" s="1692">
        <f>powiaty!H445</f>
        <v>463</v>
      </c>
      <c r="G76" s="1695">
        <f>powiaty!J445</f>
        <v>919</v>
      </c>
      <c r="H76" s="1696">
        <f>powiaty!K445</f>
        <v>921</v>
      </c>
      <c r="I76" s="1697">
        <f>powiaty!L445</f>
        <v>419</v>
      </c>
      <c r="W76" s="352"/>
      <c r="X76" s="369"/>
    </row>
    <row r="77" spans="1:24">
      <c r="A77" s="420" t="str">
        <f>powiaty!B475</f>
        <v>15. PUP PROSZOWICE</v>
      </c>
      <c r="B77" s="385">
        <f>powiaty!C475</f>
        <v>5.3</v>
      </c>
      <c r="C77" s="401">
        <f>powiaty!E475</f>
        <v>983</v>
      </c>
      <c r="D77" s="401">
        <f>powiaty!F475</f>
        <v>468</v>
      </c>
      <c r="E77" s="401">
        <f>powiaty!G475</f>
        <v>132</v>
      </c>
      <c r="F77" s="1692">
        <f>powiaty!H475</f>
        <v>80</v>
      </c>
      <c r="G77" s="1695">
        <f>powiaty!J475</f>
        <v>357</v>
      </c>
      <c r="H77" s="1696">
        <f>powiaty!K475</f>
        <v>206</v>
      </c>
      <c r="I77" s="1697">
        <f>powiaty!L475</f>
        <v>163</v>
      </c>
      <c r="V77" s="354">
        <f>H43</f>
        <v>0</v>
      </c>
      <c r="W77" s="355" t="s">
        <v>1319</v>
      </c>
      <c r="X77" s="372"/>
    </row>
    <row r="78" spans="1:24">
      <c r="A78" s="420" t="str">
        <f>powiaty!B505</f>
        <v>16. PUP SUCHA BESKIDZKA</v>
      </c>
      <c r="B78" s="385">
        <f>powiaty!C505</f>
        <v>5.9</v>
      </c>
      <c r="C78" s="401">
        <f>powiaty!E505</f>
        <v>2008</v>
      </c>
      <c r="D78" s="401">
        <f>powiaty!F505</f>
        <v>1018</v>
      </c>
      <c r="E78" s="401">
        <f>powiaty!G505</f>
        <v>191</v>
      </c>
      <c r="F78" s="1692">
        <f>powiaty!H505</f>
        <v>229</v>
      </c>
      <c r="G78" s="1695">
        <f>powiaty!J505</f>
        <v>720</v>
      </c>
      <c r="H78" s="1696">
        <f>powiaty!K505</f>
        <v>429</v>
      </c>
      <c r="I78" s="1697">
        <f>powiaty!L505</f>
        <v>313</v>
      </c>
      <c r="W78" s="363" t="s">
        <v>1080</v>
      </c>
      <c r="X78" s="373"/>
    </row>
    <row r="79" spans="1:24">
      <c r="A79" s="420" t="str">
        <f>powiaty!B556</f>
        <v xml:space="preserve">17. MIASTO TARNÓW </v>
      </c>
      <c r="B79" s="385">
        <f>powiaty!C556</f>
        <v>5.4</v>
      </c>
      <c r="C79" s="401">
        <f>powiaty!E556</f>
        <v>3022</v>
      </c>
      <c r="D79" s="401">
        <f>powiaty!F556</f>
        <v>1661</v>
      </c>
      <c r="E79" s="401">
        <f>powiaty!G556</f>
        <v>296</v>
      </c>
      <c r="F79" s="1692">
        <f>powiaty!H556</f>
        <v>350</v>
      </c>
      <c r="G79" s="1695">
        <f>powiaty!J556</f>
        <v>617</v>
      </c>
      <c r="H79" s="1696">
        <f>powiaty!K556</f>
        <v>826</v>
      </c>
      <c r="I79" s="1697">
        <f>powiaty!L556</f>
        <v>394</v>
      </c>
      <c r="W79" s="374"/>
      <c r="X79" s="369"/>
    </row>
    <row r="80" spans="1:24">
      <c r="A80" s="420" t="str">
        <f>powiaty!B586</f>
        <v xml:space="preserve">17.POWIAT TARNOWSKI </v>
      </c>
      <c r="B80" s="385">
        <f>powiaty!C586</f>
        <v>7.1</v>
      </c>
      <c r="C80" s="401">
        <f>powiaty!E586</f>
        <v>5161</v>
      </c>
      <c r="D80" s="401">
        <f>powiaty!F586</f>
        <v>3013</v>
      </c>
      <c r="E80" s="401">
        <f>powiaty!G586</f>
        <v>480</v>
      </c>
      <c r="F80" s="1692">
        <f>powiaty!H586</f>
        <v>319</v>
      </c>
      <c r="G80" s="1695">
        <f>powiaty!J586</f>
        <v>1692</v>
      </c>
      <c r="H80" s="1696">
        <f>powiaty!K586</f>
        <v>1154</v>
      </c>
      <c r="I80" s="1697">
        <f>powiaty!L586</f>
        <v>715</v>
      </c>
      <c r="V80" s="354">
        <f>H44</f>
        <v>0</v>
      </c>
      <c r="W80" s="355" t="s">
        <v>1320</v>
      </c>
      <c r="X80" s="372"/>
    </row>
    <row r="81" spans="1:24">
      <c r="A81" s="420" t="str">
        <f>powiaty!B616</f>
        <v>18.PUP WADOWICE</v>
      </c>
      <c r="B81" s="385">
        <f>powiaty!C616</f>
        <v>6.7</v>
      </c>
      <c r="C81" s="401">
        <f>powiaty!E616</f>
        <v>4079</v>
      </c>
      <c r="D81" s="401">
        <f>powiaty!F616</f>
        <v>2250</v>
      </c>
      <c r="E81" s="401">
        <f>powiaty!G616</f>
        <v>344</v>
      </c>
      <c r="F81" s="1692">
        <f>powiaty!H616</f>
        <v>244</v>
      </c>
      <c r="G81" s="1695">
        <f>powiaty!J616</f>
        <v>1117</v>
      </c>
      <c r="H81" s="1696">
        <f>powiaty!K616</f>
        <v>1069</v>
      </c>
      <c r="I81" s="1697">
        <f>powiaty!L616</f>
        <v>560</v>
      </c>
      <c r="W81" s="363" t="s">
        <v>1080</v>
      </c>
      <c r="X81" s="373"/>
    </row>
    <row r="82" spans="1:24">
      <c r="A82" s="420" t="str">
        <f>powiaty!B646</f>
        <v>19. PUP WIELICZKA</v>
      </c>
      <c r="B82" s="385">
        <f>powiaty!C646</f>
        <v>5.7</v>
      </c>
      <c r="C82" s="401">
        <f>powiaty!E646</f>
        <v>2935</v>
      </c>
      <c r="D82" s="401">
        <f>powiaty!F646</f>
        <v>1599</v>
      </c>
      <c r="E82" s="401">
        <f>powiaty!G646</f>
        <v>268</v>
      </c>
      <c r="F82" s="1692">
        <f>powiaty!H646</f>
        <v>360</v>
      </c>
      <c r="G82" s="1695">
        <f>powiaty!J646</f>
        <v>725</v>
      </c>
      <c r="H82" s="1696">
        <f>powiaty!K646</f>
        <v>799</v>
      </c>
      <c r="I82" s="1697">
        <f>powiaty!L646</f>
        <v>324</v>
      </c>
      <c r="W82" s="352"/>
      <c r="X82" s="375"/>
    </row>
    <row r="83" spans="1:24" ht="13.5" thickBot="1">
      <c r="A83" s="433" t="str">
        <f>powiaty!B676</f>
        <v>20. PUP ZAKOPANE</v>
      </c>
      <c r="B83" s="434">
        <f>powiaty!C676</f>
        <v>8.3000000000000007</v>
      </c>
      <c r="C83" s="435">
        <f>powiaty!E676</f>
        <v>2466</v>
      </c>
      <c r="D83" s="435">
        <f>powiaty!F676</f>
        <v>1112</v>
      </c>
      <c r="E83" s="435">
        <f>powiaty!G676</f>
        <v>184</v>
      </c>
      <c r="F83" s="1693">
        <f>powiaty!H676</f>
        <v>67</v>
      </c>
      <c r="G83" s="1698">
        <f>powiaty!J676</f>
        <v>705</v>
      </c>
      <c r="H83" s="1699">
        <f>powiaty!K676</f>
        <v>599</v>
      </c>
      <c r="I83" s="1700">
        <f>powiaty!L676</f>
        <v>208</v>
      </c>
      <c r="V83" s="354">
        <f>H45</f>
        <v>0</v>
      </c>
      <c r="W83" s="355" t="s">
        <v>1321</v>
      </c>
      <c r="X83" s="372"/>
    </row>
    <row r="84" spans="1:24">
      <c r="W84" s="363" t="s">
        <v>1080</v>
      </c>
      <c r="X84" s="373"/>
    </row>
    <row r="85" spans="1:24">
      <c r="W85" s="352"/>
      <c r="X85" s="375"/>
    </row>
    <row r="86" spans="1:24">
      <c r="V86" s="354">
        <f>H46</f>
        <v>0</v>
      </c>
      <c r="W86" s="355" t="s">
        <v>1322</v>
      </c>
      <c r="X86" s="372"/>
    </row>
    <row r="87" spans="1:24">
      <c r="W87" s="363" t="s">
        <v>1080</v>
      </c>
      <c r="X87" s="373"/>
    </row>
    <row r="88" spans="1:24">
      <c r="W88" s="352"/>
      <c r="X88" s="375"/>
    </row>
    <row r="89" spans="1:24">
      <c r="V89" s="354">
        <f>H47</f>
        <v>0</v>
      </c>
      <c r="W89" s="355" t="s">
        <v>1323</v>
      </c>
      <c r="X89" s="372"/>
    </row>
    <row r="90" spans="1:24">
      <c r="W90" s="363" t="s">
        <v>1080</v>
      </c>
      <c r="X90" s="373"/>
    </row>
    <row r="91" spans="1:24">
      <c r="W91" s="376"/>
      <c r="X91" s="368"/>
    </row>
    <row r="92" spans="1:24">
      <c r="V92" s="354">
        <f>H49</f>
        <v>0</v>
      </c>
      <c r="W92" s="355" t="s">
        <v>879</v>
      </c>
      <c r="X92" s="356"/>
    </row>
    <row r="93" spans="1:24">
      <c r="W93" s="363" t="s">
        <v>1080</v>
      </c>
      <c r="X93" s="364"/>
    </row>
    <row r="94" spans="1:24">
      <c r="W94" s="377"/>
      <c r="X94" s="369"/>
    </row>
    <row r="95" spans="1:24">
      <c r="V95" s="354">
        <f>H50</f>
        <v>0</v>
      </c>
      <c r="W95" s="355" t="s">
        <v>1328</v>
      </c>
      <c r="X95" s="372"/>
    </row>
    <row r="96" spans="1:24">
      <c r="W96" s="363" t="s">
        <v>1080</v>
      </c>
      <c r="X96" s="373"/>
    </row>
    <row r="97" spans="22:24">
      <c r="W97" s="377"/>
      <c r="X97" s="368"/>
    </row>
    <row r="98" spans="22:24">
      <c r="V98" s="354">
        <f>H51</f>
        <v>0</v>
      </c>
      <c r="W98" s="355" t="s">
        <v>878</v>
      </c>
      <c r="X98" s="356"/>
    </row>
    <row r="99" spans="22:24">
      <c r="W99" s="363" t="s">
        <v>1080</v>
      </c>
      <c r="X99" s="364"/>
    </row>
    <row r="100" spans="22:24">
      <c r="W100" s="377"/>
      <c r="X100" s="369"/>
    </row>
    <row r="101" spans="22:24">
      <c r="V101" s="354">
        <f>H52</f>
        <v>0</v>
      </c>
      <c r="W101" s="355" t="s">
        <v>1327</v>
      </c>
      <c r="X101" s="373"/>
    </row>
    <row r="102" spans="22:24">
      <c r="W102" s="363" t="s">
        <v>1080</v>
      </c>
      <c r="X102" s="373"/>
    </row>
    <row r="103" spans="22:24">
      <c r="W103" s="352"/>
      <c r="X103" s="353"/>
    </row>
    <row r="104" spans="22:24">
      <c r="V104" s="354">
        <f>H53</f>
        <v>0</v>
      </c>
      <c r="W104" s="355" t="s">
        <v>1325</v>
      </c>
      <c r="X104" s="356"/>
    </row>
    <row r="105" spans="22:24">
      <c r="W105" s="363" t="s">
        <v>1080</v>
      </c>
      <c r="X105" s="378"/>
    </row>
    <row r="106" spans="22:24">
      <c r="W106" s="379"/>
      <c r="X106" s="353"/>
    </row>
    <row r="107" spans="22:24">
      <c r="V107" s="354">
        <f>H54</f>
        <v>0</v>
      </c>
      <c r="W107" s="380" t="s">
        <v>1331</v>
      </c>
      <c r="X107" s="356"/>
    </row>
    <row r="108" spans="22:24">
      <c r="W108" s="363" t="s">
        <v>1080</v>
      </c>
      <c r="X108" s="378"/>
    </row>
    <row r="109" spans="22:24">
      <c r="W109" s="352"/>
      <c r="X109" s="353"/>
    </row>
    <row r="110" spans="22:24">
      <c r="V110" s="354">
        <f>H55</f>
        <v>0</v>
      </c>
      <c r="W110" s="355" t="s">
        <v>1329</v>
      </c>
      <c r="X110" s="356"/>
    </row>
    <row r="111" spans="22:24">
      <c r="W111" s="363" t="s">
        <v>1080</v>
      </c>
      <c r="X111" s="378"/>
    </row>
    <row r="112" spans="22:24">
      <c r="W112" s="379"/>
      <c r="X112" s="381"/>
    </row>
    <row r="113" spans="22:24">
      <c r="V113" s="452">
        <f>H56</f>
        <v>0</v>
      </c>
      <c r="W113" s="380" t="s">
        <v>1330</v>
      </c>
      <c r="X113" s="373"/>
    </row>
    <row r="114" spans="22:24" ht="13.5" thickBot="1">
      <c r="W114" s="363" t="s">
        <v>1080</v>
      </c>
      <c r="X114" s="382"/>
    </row>
    <row r="180" spans="24:24">
      <c r="X180" s="383"/>
    </row>
  </sheetData>
  <mergeCells count="1">
    <mergeCell ref="W49:W51"/>
  </mergeCells>
  <conditionalFormatting sqref="B32:I53">
    <cfRule type="cellIs" dxfId="816" priority="2" stopIfTrue="1" operator="greaterThan">
      <formula>0</formula>
    </cfRule>
  </conditionalFormatting>
  <conditionalFormatting sqref="B62:F83">
    <cfRule type="cellIs" dxfId="815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3:H214"/>
  <sheetViews>
    <sheetView topLeftCell="A85" zoomScaleNormal="100" workbookViewId="0">
      <selection activeCell="B60" sqref="B60"/>
    </sheetView>
  </sheetViews>
  <sheetFormatPr defaultRowHeight="12.75"/>
  <sheetData>
    <row r="3" spans="1:1">
      <c r="A3" t="s">
        <v>1472</v>
      </c>
    </row>
    <row r="4" spans="1:1">
      <c r="A4" t="s">
        <v>1473</v>
      </c>
    </row>
    <row r="5" spans="1:1">
      <c r="A5" t="s">
        <v>1474</v>
      </c>
    </row>
    <row r="6" spans="1:1">
      <c r="A6" t="s">
        <v>1475</v>
      </c>
    </row>
    <row r="7" spans="1:1">
      <c r="A7" t="s">
        <v>1473</v>
      </c>
    </row>
    <row r="8" spans="1:1">
      <c r="A8" t="s">
        <v>1476</v>
      </c>
    </row>
    <row r="9" spans="1:1">
      <c r="A9" t="s">
        <v>1473</v>
      </c>
    </row>
    <row r="10" spans="1:1">
      <c r="A10" t="s">
        <v>1477</v>
      </c>
    </row>
    <row r="11" spans="1:1">
      <c r="A11" t="s">
        <v>1478</v>
      </c>
    </row>
    <row r="12" spans="1:1">
      <c r="A12" t="s">
        <v>1479</v>
      </c>
    </row>
    <row r="13" spans="1:1">
      <c r="A13" t="s">
        <v>1480</v>
      </c>
    </row>
    <row r="14" spans="1:1">
      <c r="A14" t="s">
        <v>1481</v>
      </c>
    </row>
    <row r="15" spans="1:1">
      <c r="A15" t="s">
        <v>1482</v>
      </c>
    </row>
    <row r="17" spans="1:8">
      <c r="A17" s="274"/>
      <c r="B17" s="274"/>
      <c r="C17" s="274"/>
      <c r="D17" s="274"/>
      <c r="E17" s="274"/>
      <c r="F17" s="274"/>
      <c r="G17" s="274"/>
      <c r="H17" s="274"/>
    </row>
    <row r="19" spans="1:8">
      <c r="A19" t="s">
        <v>1483</v>
      </c>
    </row>
    <row r="20" spans="1:8">
      <c r="A20" t="s">
        <v>1473</v>
      </c>
    </row>
    <row r="21" spans="1:8">
      <c r="A21" t="s">
        <v>1484</v>
      </c>
    </row>
    <row r="22" spans="1:8">
      <c r="A22" t="s">
        <v>1473</v>
      </c>
    </row>
    <row r="24" spans="1:8">
      <c r="A24" t="s">
        <v>1473</v>
      </c>
    </row>
    <row r="25" spans="1:8">
      <c r="A25" t="s">
        <v>1485</v>
      </c>
    </row>
    <row r="26" spans="1:8">
      <c r="A26" t="s">
        <v>1486</v>
      </c>
    </row>
    <row r="27" spans="1:8">
      <c r="A27" t="s">
        <v>1487</v>
      </c>
    </row>
    <row r="28" spans="1:8">
      <c r="A28" t="s">
        <v>1488</v>
      </c>
    </row>
    <row r="29" spans="1:8">
      <c r="A29" t="s">
        <v>1489</v>
      </c>
    </row>
    <row r="30" spans="1:8">
      <c r="A30" t="s">
        <v>1490</v>
      </c>
    </row>
    <row r="31" spans="1:8">
      <c r="A31" t="s">
        <v>1491</v>
      </c>
    </row>
    <row r="32" spans="1:8">
      <c r="A32" t="s">
        <v>1492</v>
      </c>
    </row>
    <row r="33" spans="1:1">
      <c r="A33" t="s">
        <v>1493</v>
      </c>
    </row>
    <row r="34" spans="1:1">
      <c r="A34" t="s">
        <v>1494</v>
      </c>
    </row>
    <row r="35" spans="1:1">
      <c r="A35" t="s">
        <v>1495</v>
      </c>
    </row>
    <row r="36" spans="1:1">
      <c r="A36" t="s">
        <v>1496</v>
      </c>
    </row>
    <row r="37" spans="1:1">
      <c r="A37" t="s">
        <v>1497</v>
      </c>
    </row>
    <row r="38" spans="1:1">
      <c r="A38" t="s">
        <v>1498</v>
      </c>
    </row>
    <row r="39" spans="1:1">
      <c r="A39" t="s">
        <v>1499</v>
      </c>
    </row>
    <row r="40" spans="1:1">
      <c r="A40" t="s">
        <v>1500</v>
      </c>
    </row>
    <row r="41" spans="1:1">
      <c r="A41" t="s">
        <v>1501</v>
      </c>
    </row>
    <row r="42" spans="1:1">
      <c r="A42" t="s">
        <v>1502</v>
      </c>
    </row>
    <row r="43" spans="1:1">
      <c r="A43" t="s">
        <v>1503</v>
      </c>
    </row>
    <row r="44" spans="1:1">
      <c r="A44" t="s">
        <v>1504</v>
      </c>
    </row>
    <row r="45" spans="1:1">
      <c r="A45" t="s">
        <v>1505</v>
      </c>
    </row>
    <row r="46" spans="1:1">
      <c r="A46" t="s">
        <v>1506</v>
      </c>
    </row>
    <row r="47" spans="1:1">
      <c r="A47" t="s">
        <v>1507</v>
      </c>
    </row>
    <row r="48" spans="1:1">
      <c r="A48" t="s">
        <v>1508</v>
      </c>
    </row>
    <row r="49" spans="1:1">
      <c r="A49" t="s">
        <v>1509</v>
      </c>
    </row>
    <row r="50" spans="1:1">
      <c r="A50" t="s">
        <v>1510</v>
      </c>
    </row>
    <row r="51" spans="1:1">
      <c r="A51" t="s">
        <v>1511</v>
      </c>
    </row>
    <row r="52" spans="1:1">
      <c r="A52" t="s">
        <v>1512</v>
      </c>
    </row>
    <row r="53" spans="1:1">
      <c r="A53" t="s">
        <v>1513</v>
      </c>
    </row>
    <row r="54" spans="1:1">
      <c r="A54" t="s">
        <v>1514</v>
      </c>
    </row>
    <row r="55" spans="1:1">
      <c r="A55" t="s">
        <v>1515</v>
      </c>
    </row>
    <row r="56" spans="1:1">
      <c r="A56" t="s">
        <v>1486</v>
      </c>
    </row>
    <row r="57" spans="1:1">
      <c r="A57" t="s">
        <v>1487</v>
      </c>
    </row>
    <row r="58" spans="1:1">
      <c r="A58" t="s">
        <v>1516</v>
      </c>
    </row>
    <row r="59" spans="1:1">
      <c r="A59" t="s">
        <v>1517</v>
      </c>
    </row>
    <row r="60" spans="1:1">
      <c r="A60" t="s">
        <v>1490</v>
      </c>
    </row>
    <row r="61" spans="1:1">
      <c r="A61" t="s">
        <v>1518</v>
      </c>
    </row>
    <row r="62" spans="1:1">
      <c r="A62" t="s">
        <v>1519</v>
      </c>
    </row>
    <row r="63" spans="1:1">
      <c r="A63" t="s">
        <v>1493</v>
      </c>
    </row>
    <row r="64" spans="1:1">
      <c r="A64" t="s">
        <v>1520</v>
      </c>
    </row>
    <row r="65" spans="1:1">
      <c r="A65" t="s">
        <v>1521</v>
      </c>
    </row>
    <row r="66" spans="1:1">
      <c r="A66" t="s">
        <v>1522</v>
      </c>
    </row>
    <row r="67" spans="1:1">
      <c r="A67" t="s">
        <v>1523</v>
      </c>
    </row>
    <row r="68" spans="1:1">
      <c r="A68" t="s">
        <v>1522</v>
      </c>
    </row>
    <row r="69" spans="1:1">
      <c r="A69" t="s">
        <v>1521</v>
      </c>
    </row>
    <row r="70" spans="1:1">
      <c r="A70" t="s">
        <v>1524</v>
      </c>
    </row>
    <row r="71" spans="1:1">
      <c r="A71" t="s">
        <v>1520</v>
      </c>
    </row>
    <row r="72" spans="1:1">
      <c r="A72" t="s">
        <v>1525</v>
      </c>
    </row>
    <row r="73" spans="1:1">
      <c r="A73" t="s">
        <v>1526</v>
      </c>
    </row>
    <row r="74" spans="1:1">
      <c r="A74" t="s">
        <v>1525</v>
      </c>
    </row>
    <row r="75" spans="1:1">
      <c r="A75" t="s">
        <v>1527</v>
      </c>
    </row>
    <row r="76" spans="1:1">
      <c r="A76" t="s">
        <v>1528</v>
      </c>
    </row>
    <row r="77" spans="1:1">
      <c r="A77" t="s">
        <v>1529</v>
      </c>
    </row>
    <row r="78" spans="1:1">
      <c r="A78" t="s">
        <v>1516</v>
      </c>
    </row>
    <row r="79" spans="1:1">
      <c r="A79" t="s">
        <v>1530</v>
      </c>
    </row>
    <row r="80" spans="1:1">
      <c r="A80" t="s">
        <v>1531</v>
      </c>
    </row>
    <row r="81" spans="1:1">
      <c r="A81" t="s">
        <v>1518</v>
      </c>
    </row>
    <row r="82" spans="1:1">
      <c r="A82" t="s">
        <v>1532</v>
      </c>
    </row>
    <row r="83" spans="1:1">
      <c r="A83" t="s">
        <v>1533</v>
      </c>
    </row>
    <row r="84" spans="1:1">
      <c r="A84" t="s">
        <v>1488</v>
      </c>
    </row>
    <row r="85" spans="1:1">
      <c r="A85" t="s">
        <v>1534</v>
      </c>
    </row>
    <row r="86" spans="1:1">
      <c r="A86" t="s">
        <v>1535</v>
      </c>
    </row>
    <row r="87" spans="1:1">
      <c r="A87" t="s">
        <v>1516</v>
      </c>
    </row>
    <row r="88" spans="1:1">
      <c r="A88" t="s">
        <v>1536</v>
      </c>
    </row>
    <row r="89" spans="1:1">
      <c r="A89" t="s">
        <v>1537</v>
      </c>
    </row>
    <row r="90" spans="1:1">
      <c r="A90" t="s">
        <v>1518</v>
      </c>
    </row>
    <row r="91" spans="1:1">
      <c r="A91" t="s">
        <v>1538</v>
      </c>
    </row>
    <row r="92" spans="1:1">
      <c r="A92" t="s">
        <v>1539</v>
      </c>
    </row>
    <row r="93" spans="1:1">
      <c r="A93" t="s">
        <v>1540</v>
      </c>
    </row>
    <row r="94" spans="1:1">
      <c r="A94" t="s">
        <v>1541</v>
      </c>
    </row>
    <row r="95" spans="1:1">
      <c r="A95" t="s">
        <v>1542</v>
      </c>
    </row>
    <row r="96" spans="1:1">
      <c r="A96" t="s">
        <v>1543</v>
      </c>
    </row>
    <row r="97" spans="1:1">
      <c r="A97" t="s">
        <v>1539</v>
      </c>
    </row>
    <row r="98" spans="1:1">
      <c r="A98" t="s">
        <v>1544</v>
      </c>
    </row>
    <row r="99" spans="1:1">
      <c r="A99" t="s">
        <v>1545</v>
      </c>
    </row>
    <row r="100" spans="1:1">
      <c r="A100" t="s">
        <v>1542</v>
      </c>
    </row>
    <row r="101" spans="1:1">
      <c r="A101" t="s">
        <v>1546</v>
      </c>
    </row>
    <row r="102" spans="1:1">
      <c r="A102" t="s">
        <v>1547</v>
      </c>
    </row>
    <row r="103" spans="1:1">
      <c r="A103" t="s">
        <v>1548</v>
      </c>
    </row>
    <row r="104" spans="1:1">
      <c r="A104" t="s">
        <v>1541</v>
      </c>
    </row>
    <row r="105" spans="1:1">
      <c r="A105" t="s">
        <v>1542</v>
      </c>
    </row>
    <row r="106" spans="1:1">
      <c r="A106" t="s">
        <v>1549</v>
      </c>
    </row>
    <row r="107" spans="1:1">
      <c r="A107" t="s">
        <v>1547</v>
      </c>
    </row>
    <row r="108" spans="1:1">
      <c r="A108" t="s">
        <v>1550</v>
      </c>
    </row>
    <row r="109" spans="1:1">
      <c r="A109" t="s">
        <v>1541</v>
      </c>
    </row>
    <row r="110" spans="1:1">
      <c r="A110" t="s">
        <v>1542</v>
      </c>
    </row>
    <row r="111" spans="1:1">
      <c r="A111" t="s">
        <v>1551</v>
      </c>
    </row>
    <row r="112" spans="1:1">
      <c r="A112" t="s">
        <v>1547</v>
      </c>
    </row>
    <row r="113" spans="1:1">
      <c r="A113" t="s">
        <v>1552</v>
      </c>
    </row>
    <row r="114" spans="1:1">
      <c r="A114" t="s">
        <v>1516</v>
      </c>
    </row>
    <row r="115" spans="1:1">
      <c r="A115" t="s">
        <v>1542</v>
      </c>
    </row>
    <row r="116" spans="1:1">
      <c r="A116" t="s">
        <v>1553</v>
      </c>
    </row>
    <row r="117" spans="1:1">
      <c r="A117" t="s">
        <v>1547</v>
      </c>
    </row>
    <row r="118" spans="1:1">
      <c r="A118" t="s">
        <v>1554</v>
      </c>
    </row>
    <row r="119" spans="1:1">
      <c r="A119" t="s">
        <v>1541</v>
      </c>
    </row>
    <row r="120" spans="1:1">
      <c r="A120" t="s">
        <v>1542</v>
      </c>
    </row>
    <row r="121" spans="1:1">
      <c r="A121" t="s">
        <v>1555</v>
      </c>
    </row>
    <row r="122" spans="1:1">
      <c r="A122" t="s">
        <v>1547</v>
      </c>
    </row>
    <row r="123" spans="1:1">
      <c r="A123" t="s">
        <v>1556</v>
      </c>
    </row>
    <row r="124" spans="1:1">
      <c r="A124" t="s">
        <v>1491</v>
      </c>
    </row>
    <row r="125" spans="1:1">
      <c r="A125" t="s">
        <v>1542</v>
      </c>
    </row>
    <row r="126" spans="1:1">
      <c r="A126" t="s">
        <v>1557</v>
      </c>
    </row>
    <row r="127" spans="1:1">
      <c r="A127" t="s">
        <v>1547</v>
      </c>
    </row>
    <row r="128" spans="1:1">
      <c r="A128" t="s">
        <v>1558</v>
      </c>
    </row>
    <row r="129" spans="1:1">
      <c r="A129" t="s">
        <v>1518</v>
      </c>
    </row>
    <row r="130" spans="1:1">
      <c r="A130" t="s">
        <v>1542</v>
      </c>
    </row>
    <row r="131" spans="1:1">
      <c r="A131" t="s">
        <v>1559</v>
      </c>
    </row>
    <row r="132" spans="1:1">
      <c r="A132" t="s">
        <v>1547</v>
      </c>
    </row>
    <row r="133" spans="1:1">
      <c r="A133" t="s">
        <v>1560</v>
      </c>
    </row>
    <row r="134" spans="1:1">
      <c r="A134" t="s">
        <v>1561</v>
      </c>
    </row>
    <row r="135" spans="1:1">
      <c r="A135" t="s">
        <v>1542</v>
      </c>
    </row>
    <row r="136" spans="1:1">
      <c r="A136" t="s">
        <v>1562</v>
      </c>
    </row>
    <row r="137" spans="1:1">
      <c r="A137" t="s">
        <v>1547</v>
      </c>
    </row>
    <row r="138" spans="1:1">
      <c r="A138" t="s">
        <v>1563</v>
      </c>
    </row>
    <row r="139" spans="1:1">
      <c r="A139" t="s">
        <v>1564</v>
      </c>
    </row>
    <row r="140" spans="1:1">
      <c r="A140" t="s">
        <v>1542</v>
      </c>
    </row>
    <row r="141" spans="1:1">
      <c r="A141" t="s">
        <v>1565</v>
      </c>
    </row>
    <row r="142" spans="1:1">
      <c r="A142" t="s">
        <v>1547</v>
      </c>
    </row>
    <row r="143" spans="1:1">
      <c r="A143" t="s">
        <v>1566</v>
      </c>
    </row>
    <row r="144" spans="1:1">
      <c r="A144" t="s">
        <v>1491</v>
      </c>
    </row>
    <row r="145" spans="1:1">
      <c r="A145" t="s">
        <v>1542</v>
      </c>
    </row>
    <row r="146" spans="1:1">
      <c r="A146" t="s">
        <v>1567</v>
      </c>
    </row>
    <row r="147" spans="1:1">
      <c r="A147" t="s">
        <v>1547</v>
      </c>
    </row>
    <row r="148" spans="1:1">
      <c r="A148" t="s">
        <v>1568</v>
      </c>
    </row>
    <row r="149" spans="1:1">
      <c r="A149" t="s">
        <v>1518</v>
      </c>
    </row>
    <row r="150" spans="1:1">
      <c r="A150" t="s">
        <v>1542</v>
      </c>
    </row>
    <row r="151" spans="1:1">
      <c r="A151" t="s">
        <v>1569</v>
      </c>
    </row>
    <row r="152" spans="1:1">
      <c r="A152" t="s">
        <v>1547</v>
      </c>
    </row>
    <row r="153" spans="1:1">
      <c r="A153" t="s">
        <v>1570</v>
      </c>
    </row>
    <row r="154" spans="1:1">
      <c r="A154" t="s">
        <v>1518</v>
      </c>
    </row>
    <row r="155" spans="1:1">
      <c r="A155" t="s">
        <v>1542</v>
      </c>
    </row>
    <row r="156" spans="1:1">
      <c r="A156" t="s">
        <v>1571</v>
      </c>
    </row>
    <row r="157" spans="1:1">
      <c r="A157" t="s">
        <v>1547</v>
      </c>
    </row>
    <row r="158" spans="1:1">
      <c r="A158" t="s">
        <v>1572</v>
      </c>
    </row>
    <row r="159" spans="1:1">
      <c r="A159" t="s">
        <v>1573</v>
      </c>
    </row>
    <row r="160" spans="1:1">
      <c r="A160" t="s">
        <v>1574</v>
      </c>
    </row>
    <row r="161" spans="1:1">
      <c r="A161" t="s">
        <v>1575</v>
      </c>
    </row>
    <row r="162" spans="1:1">
      <c r="A162" t="s">
        <v>1576</v>
      </c>
    </row>
    <row r="163" spans="1:1">
      <c r="A163" t="s">
        <v>1577</v>
      </c>
    </row>
    <row r="164" spans="1:1">
      <c r="A164" t="s">
        <v>1578</v>
      </c>
    </row>
    <row r="165" spans="1:1">
      <c r="A165" t="s">
        <v>1579</v>
      </c>
    </row>
    <row r="166" spans="1:1">
      <c r="A166" t="s">
        <v>1580</v>
      </c>
    </row>
    <row r="167" spans="1:1">
      <c r="A167" t="s">
        <v>1581</v>
      </c>
    </row>
    <row r="168" spans="1:1">
      <c r="A168" t="s">
        <v>1582</v>
      </c>
    </row>
    <row r="169" spans="1:1">
      <c r="A169" t="s">
        <v>1583</v>
      </c>
    </row>
    <row r="170" spans="1:1">
      <c r="A170" t="s">
        <v>1584</v>
      </c>
    </row>
    <row r="171" spans="1:1">
      <c r="A171" t="s">
        <v>1585</v>
      </c>
    </row>
    <row r="172" spans="1:1">
      <c r="A172" t="s">
        <v>1586</v>
      </c>
    </row>
    <row r="173" spans="1:1">
      <c r="A173" t="s">
        <v>1587</v>
      </c>
    </row>
    <row r="174" spans="1:1">
      <c r="A174" t="s">
        <v>1588</v>
      </c>
    </row>
    <row r="175" spans="1:1">
      <c r="A175" t="s">
        <v>1589</v>
      </c>
    </row>
    <row r="176" spans="1:1">
      <c r="A176" t="s">
        <v>1590</v>
      </c>
    </row>
    <row r="177" spans="1:1">
      <c r="A177" t="s">
        <v>1591</v>
      </c>
    </row>
    <row r="178" spans="1:1">
      <c r="A178" t="s">
        <v>1592</v>
      </c>
    </row>
    <row r="179" spans="1:1">
      <c r="A179" t="s">
        <v>1593</v>
      </c>
    </row>
    <row r="180" spans="1:1">
      <c r="A180" t="s">
        <v>1594</v>
      </c>
    </row>
    <row r="181" spans="1:1">
      <c r="A181" t="s">
        <v>1595</v>
      </c>
    </row>
    <row r="182" spans="1:1">
      <c r="A182" t="s">
        <v>1596</v>
      </c>
    </row>
    <row r="183" spans="1:1">
      <c r="A183" t="s">
        <v>1597</v>
      </c>
    </row>
    <row r="184" spans="1:1">
      <c r="A184" t="s">
        <v>1598</v>
      </c>
    </row>
    <row r="185" spans="1:1">
      <c r="A185" t="s">
        <v>1599</v>
      </c>
    </row>
    <row r="186" spans="1:1">
      <c r="A186" t="s">
        <v>1495</v>
      </c>
    </row>
    <row r="187" spans="1:1">
      <c r="A187" t="s">
        <v>1498</v>
      </c>
    </row>
    <row r="188" spans="1:1">
      <c r="A188" t="s">
        <v>1500</v>
      </c>
    </row>
    <row r="189" spans="1:1">
      <c r="A189" t="s">
        <v>1501</v>
      </c>
    </row>
    <row r="190" spans="1:1">
      <c r="A190" t="s">
        <v>1502</v>
      </c>
    </row>
    <row r="191" spans="1:1">
      <c r="A191" t="s">
        <v>1600</v>
      </c>
    </row>
    <row r="192" spans="1:1">
      <c r="A192" t="s">
        <v>1504</v>
      </c>
    </row>
    <row r="193" spans="1:1">
      <c r="A193" t="s">
        <v>1601</v>
      </c>
    </row>
    <row r="194" spans="1:1">
      <c r="A194" t="s">
        <v>1602</v>
      </c>
    </row>
    <row r="195" spans="1:1">
      <c r="A195" t="s">
        <v>1506</v>
      </c>
    </row>
    <row r="196" spans="1:1">
      <c r="A196" t="s">
        <v>1603</v>
      </c>
    </row>
    <row r="197" spans="1:1">
      <c r="A197" t="s">
        <v>1604</v>
      </c>
    </row>
    <row r="198" spans="1:1">
      <c r="A198" t="s">
        <v>1507</v>
      </c>
    </row>
    <row r="199" spans="1:1">
      <c r="A199" t="s">
        <v>1605</v>
      </c>
    </row>
    <row r="200" spans="1:1">
      <c r="A200" t="s">
        <v>1508</v>
      </c>
    </row>
    <row r="201" spans="1:1">
      <c r="A201" t="s">
        <v>1606</v>
      </c>
    </row>
    <row r="202" spans="1:1">
      <c r="A202" t="s">
        <v>1607</v>
      </c>
    </row>
    <row r="203" spans="1:1">
      <c r="A203" t="s">
        <v>1509</v>
      </c>
    </row>
    <row r="204" spans="1:1">
      <c r="A204" t="s">
        <v>1608</v>
      </c>
    </row>
    <row r="205" spans="1:1">
      <c r="A205" t="s">
        <v>1510</v>
      </c>
    </row>
    <row r="206" spans="1:1">
      <c r="A206" t="s">
        <v>1609</v>
      </c>
    </row>
    <row r="207" spans="1:1">
      <c r="A207" t="s">
        <v>1511</v>
      </c>
    </row>
    <row r="208" spans="1:1">
      <c r="A208" t="s">
        <v>1610</v>
      </c>
    </row>
    <row r="209" spans="1:1">
      <c r="A209" t="s">
        <v>1512</v>
      </c>
    </row>
    <row r="210" spans="1:1">
      <c r="A210" t="s">
        <v>1611</v>
      </c>
    </row>
    <row r="211" spans="1:1">
      <c r="A211" t="s">
        <v>1612</v>
      </c>
    </row>
    <row r="212" spans="1:1">
      <c r="A212" t="s">
        <v>1513</v>
      </c>
    </row>
    <row r="213" spans="1:1">
      <c r="A213" t="s">
        <v>1514</v>
      </c>
    </row>
    <row r="214" spans="1:1">
      <c r="A214" t="s">
        <v>1482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1:FP239"/>
  <sheetViews>
    <sheetView tabSelected="1" view="pageBreakPreview" zoomScale="70" zoomScaleNormal="75" zoomScaleSheetLayoutView="70" workbookViewId="0">
      <pane xSplit="2" topLeftCell="C1" activePane="topRight" state="frozen"/>
      <selection pane="topRight" activeCell="EV20" sqref="EV20"/>
    </sheetView>
  </sheetViews>
  <sheetFormatPr defaultRowHeight="20.25"/>
  <cols>
    <col min="1" max="1" width="14.140625" style="1547" customWidth="1"/>
    <col min="2" max="2" width="61.7109375" style="1536" customWidth="1"/>
    <col min="3" max="3" width="40.28515625" style="1536" customWidth="1"/>
    <col min="4" max="4" width="15.140625" style="668" hidden="1" customWidth="1"/>
    <col min="5" max="12" width="15.140625" style="1536" hidden="1" customWidth="1"/>
    <col min="13" max="13" width="17.28515625" style="1536" hidden="1" customWidth="1"/>
    <col min="14" max="14" width="14.85546875" style="1536" hidden="1" customWidth="1"/>
    <col min="15" max="15" width="13" style="1536" hidden="1" customWidth="1"/>
    <col min="16" max="16" width="12.5703125" style="1536" hidden="1" customWidth="1"/>
    <col min="17" max="19" width="14.140625" style="1536" hidden="1" customWidth="1"/>
    <col min="20" max="20" width="12.85546875" style="1536" hidden="1" customWidth="1"/>
    <col min="21" max="21" width="13.28515625" style="1536" hidden="1" customWidth="1"/>
    <col min="22" max="22" width="12.5703125" style="1536" hidden="1" customWidth="1"/>
    <col min="23" max="24" width="14.140625" style="1536" hidden="1" customWidth="1"/>
    <col min="25" max="25" width="15.140625" style="1536" hidden="1" customWidth="1"/>
    <col min="26" max="28" width="14.140625" style="1536" hidden="1" customWidth="1"/>
    <col min="29" max="29" width="13.85546875" style="1536" hidden="1" customWidth="1"/>
    <col min="30" max="36" width="14" style="1536" hidden="1" customWidth="1"/>
    <col min="37" max="37" width="15.140625" style="1536" hidden="1" customWidth="1"/>
    <col min="38" max="43" width="13" style="1536" hidden="1" customWidth="1"/>
    <col min="44" max="46" width="13.5703125" style="1536" hidden="1" customWidth="1"/>
    <col min="47" max="103" width="15.28515625" style="1536" hidden="1" customWidth="1"/>
    <col min="104" max="108" width="14.85546875" style="1536" hidden="1" customWidth="1"/>
    <col min="109" max="109" width="15.42578125" style="1536" hidden="1" customWidth="1"/>
    <col min="110" max="116" width="16.85546875" style="1536" hidden="1" customWidth="1"/>
    <col min="117" max="133" width="17" style="1536" hidden="1" customWidth="1"/>
    <col min="134" max="145" width="16.5703125" style="1536" hidden="1" customWidth="1"/>
    <col min="146" max="172" width="16.5703125" style="1536" customWidth="1"/>
    <col min="173" max="16384" width="9.140625" style="54"/>
  </cols>
  <sheetData>
    <row r="1" spans="1:172" s="55" customFormat="1" ht="18" customHeight="1">
      <c r="A1" s="1534"/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1534"/>
      <c r="O1" s="1534"/>
      <c r="P1" s="1534"/>
      <c r="Q1" s="1534"/>
      <c r="R1" s="1534"/>
      <c r="S1" s="1534"/>
      <c r="T1" s="1534"/>
      <c r="U1" s="1534"/>
      <c r="V1" s="1534"/>
      <c r="W1" s="1534"/>
      <c r="X1" s="1534"/>
      <c r="Y1" s="1534"/>
      <c r="Z1" s="1534"/>
      <c r="AA1" s="1534"/>
      <c r="AB1" s="1534"/>
      <c r="AC1" s="1534"/>
      <c r="AD1" s="1534"/>
      <c r="AE1" s="1534"/>
      <c r="AF1" s="1534"/>
      <c r="AG1" s="1534"/>
      <c r="AH1" s="1534"/>
      <c r="AI1" s="1534"/>
      <c r="AJ1" s="1534"/>
      <c r="AK1" s="1534"/>
      <c r="AL1" s="1534"/>
      <c r="AM1" s="1534"/>
      <c r="AN1" s="1534"/>
      <c r="AO1" s="1534"/>
      <c r="AP1" s="1534"/>
      <c r="AQ1" s="1534"/>
      <c r="AR1" s="1534"/>
      <c r="AS1" s="1534"/>
      <c r="AT1" s="1534"/>
      <c r="AU1" s="543"/>
      <c r="AV1" s="1534"/>
      <c r="AW1" s="1534"/>
      <c r="AX1" s="1534"/>
      <c r="AY1" s="1534"/>
      <c r="AZ1" s="1534"/>
      <c r="BA1" s="1534"/>
      <c r="BB1" s="1534"/>
      <c r="BC1" s="1534"/>
      <c r="BD1" s="1534"/>
      <c r="BE1" s="1534"/>
      <c r="BF1" s="1534"/>
      <c r="BG1" s="1534"/>
      <c r="BH1" s="1534"/>
      <c r="BI1" s="1534"/>
      <c r="BJ1" s="1534"/>
      <c r="BK1" s="1534"/>
      <c r="BL1" s="1534"/>
      <c r="BM1" s="1534"/>
      <c r="BN1" s="1534"/>
      <c r="BO1" s="1534"/>
      <c r="BP1" s="1534"/>
      <c r="BQ1" s="1534"/>
      <c r="BR1" s="1534"/>
      <c r="BS1" s="1534"/>
      <c r="BT1" s="1534"/>
      <c r="BU1" s="1534"/>
      <c r="BV1" s="1534"/>
      <c r="BW1" s="1534"/>
      <c r="BX1" s="1534"/>
      <c r="BY1" s="1534"/>
      <c r="BZ1" s="1534"/>
      <c r="CA1" s="1534"/>
      <c r="CB1" s="1534"/>
      <c r="CC1" s="1534"/>
      <c r="CD1" s="1534"/>
      <c r="CE1" s="1534"/>
      <c r="CF1" s="1534"/>
      <c r="CG1" s="1535" t="s">
        <v>1218</v>
      </c>
      <c r="CH1" s="1534"/>
      <c r="CI1" s="1534"/>
      <c r="CJ1" s="1534"/>
      <c r="CK1" s="1534"/>
      <c r="CL1" s="1534"/>
      <c r="CM1" s="1534"/>
      <c r="CN1" s="1534"/>
      <c r="CO1" s="1534"/>
      <c r="CP1" s="1534"/>
      <c r="CQ1" s="1534"/>
      <c r="CR1" s="1534"/>
      <c r="CS1" s="1534"/>
      <c r="CT1" s="1534"/>
      <c r="CU1" s="1534"/>
      <c r="CV1" s="1534"/>
      <c r="CW1" s="1534"/>
      <c r="CX1" s="1534"/>
      <c r="CY1" s="1534"/>
      <c r="CZ1" s="1534" t="s">
        <v>1180</v>
      </c>
      <c r="DA1" s="1534"/>
      <c r="DB1" s="1534"/>
      <c r="DC1" s="1534"/>
      <c r="DD1" s="1534"/>
      <c r="DE1" s="1536"/>
      <c r="DF1" s="1536"/>
      <c r="DG1" s="1536"/>
      <c r="DH1" s="1536"/>
      <c r="DI1" s="1534"/>
      <c r="DJ1" s="1534"/>
      <c r="DK1" s="1534"/>
      <c r="DL1" s="1534"/>
      <c r="DM1" s="1534"/>
      <c r="DN1" s="1534"/>
      <c r="DO1" s="1534"/>
      <c r="DP1" s="1534"/>
      <c r="DQ1" s="1534"/>
      <c r="DR1" s="1534"/>
      <c r="DS1" s="1534"/>
      <c r="DT1" s="1534"/>
      <c r="DU1" s="1534"/>
      <c r="DV1" s="1534"/>
      <c r="DW1" s="1534"/>
      <c r="DX1" s="1534"/>
      <c r="DY1" s="1534"/>
      <c r="DZ1" s="1534"/>
      <c r="EA1" s="1534"/>
      <c r="EB1" s="1534"/>
      <c r="EC1" s="1534"/>
      <c r="ED1" s="1534"/>
      <c r="EE1" s="1534"/>
      <c r="EF1" s="1534"/>
      <c r="EG1" s="1534"/>
      <c r="EH1" s="1534"/>
      <c r="EI1" s="1534"/>
      <c r="EJ1" s="1534"/>
      <c r="EK1" s="1534"/>
      <c r="EL1" s="1534"/>
      <c r="EM1" s="1534"/>
      <c r="EN1" s="1534"/>
      <c r="EO1" s="1534"/>
      <c r="EP1" s="1534"/>
      <c r="EQ1" s="1534"/>
      <c r="ER1" s="1534"/>
      <c r="ES1" s="1534"/>
      <c r="ET1" s="1534"/>
      <c r="EU1" s="1534"/>
      <c r="EV1" s="1534"/>
      <c r="EW1" s="1534"/>
      <c r="EX1" s="1534"/>
      <c r="EY1" s="1534"/>
      <c r="EZ1" s="1534"/>
      <c r="FA1" s="1534"/>
      <c r="FB1" s="1534"/>
      <c r="FC1" s="1534"/>
      <c r="FD1" s="1534"/>
      <c r="FE1" s="1534"/>
      <c r="FF1" s="1534"/>
      <c r="FG1" s="1534"/>
      <c r="FH1" s="1534"/>
      <c r="FI1" s="1534"/>
      <c r="FJ1" s="1534"/>
      <c r="FK1" s="1534"/>
      <c r="FL1" s="1534"/>
      <c r="FM1" s="1534"/>
      <c r="FN1" s="1534"/>
      <c r="FO1" s="1534"/>
      <c r="FP1" s="1534"/>
    </row>
    <row r="2" spans="1:172" s="55" customFormat="1" ht="18" customHeight="1">
      <c r="A2" s="1534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1534"/>
      <c r="O2" s="1534"/>
      <c r="P2" s="1534"/>
      <c r="Q2" s="1534"/>
      <c r="R2" s="1534"/>
      <c r="S2" s="1534"/>
      <c r="T2" s="1534"/>
      <c r="U2" s="1534"/>
      <c r="V2" s="1534"/>
      <c r="W2" s="1534"/>
      <c r="X2" s="1534"/>
      <c r="Y2" s="1534"/>
      <c r="Z2" s="1534"/>
      <c r="AA2" s="1534"/>
      <c r="AB2" s="1534"/>
      <c r="AC2" s="1534"/>
      <c r="AD2" s="1534"/>
      <c r="AE2" s="1534"/>
      <c r="AF2" s="1534"/>
      <c r="AG2" s="1534"/>
      <c r="AH2" s="1534"/>
      <c r="AI2" s="1534"/>
      <c r="AJ2" s="1534"/>
      <c r="AK2" s="1534"/>
      <c r="AL2" s="1534"/>
      <c r="AM2" s="1534"/>
      <c r="AN2" s="1534"/>
      <c r="AO2" s="1534"/>
      <c r="AP2" s="1534"/>
      <c r="AQ2" s="1534"/>
      <c r="AR2" s="1534"/>
      <c r="AS2" s="1534"/>
      <c r="AT2" s="1534"/>
      <c r="AU2" s="543"/>
      <c r="AV2" s="1534"/>
      <c r="AW2" s="1534"/>
      <c r="AX2" s="1534"/>
      <c r="AY2" s="1534"/>
      <c r="AZ2" s="1534"/>
      <c r="BA2" s="1534"/>
      <c r="BB2" s="1534"/>
      <c r="BC2" s="1534"/>
      <c r="BD2" s="1534"/>
      <c r="BE2" s="1534"/>
      <c r="BF2" s="1534"/>
      <c r="BG2" s="1534"/>
      <c r="BH2" s="1534"/>
      <c r="BI2" s="1534"/>
      <c r="BJ2" s="1534"/>
      <c r="BK2" s="1534"/>
      <c r="BL2" s="1534"/>
      <c r="BM2" s="1534"/>
      <c r="BN2" s="1534"/>
      <c r="BO2" s="1534"/>
      <c r="BP2" s="1534"/>
      <c r="BQ2" s="1534"/>
      <c r="BR2" s="1534"/>
      <c r="BS2" s="1534"/>
      <c r="BT2" s="1534"/>
      <c r="BU2" s="1534"/>
      <c r="BV2" s="1534"/>
      <c r="BW2" s="1534"/>
      <c r="BX2" s="1534"/>
      <c r="BY2" s="1534"/>
      <c r="BZ2" s="1534"/>
      <c r="CA2" s="1534"/>
      <c r="CB2" s="1534"/>
      <c r="CC2" s="1534"/>
      <c r="CD2" s="1534"/>
      <c r="CE2" s="1534"/>
      <c r="CF2" s="1534"/>
      <c r="CG2" s="1537" t="s">
        <v>1351</v>
      </c>
      <c r="CH2" s="1534"/>
      <c r="CI2" s="1534"/>
      <c r="CJ2" s="1534"/>
      <c r="CK2" s="1534"/>
      <c r="CL2" s="1534"/>
      <c r="CM2" s="1534"/>
      <c r="CN2" s="1534"/>
      <c r="CO2" s="1534"/>
      <c r="CP2" s="1534"/>
      <c r="CQ2" s="1534"/>
      <c r="CR2" s="1534"/>
      <c r="CS2" s="1534"/>
      <c r="CT2" s="1534"/>
      <c r="CU2" s="1534"/>
      <c r="CV2" s="1534"/>
      <c r="CW2" s="1534"/>
      <c r="CX2" s="1534"/>
      <c r="CY2" s="1534"/>
      <c r="CZ2" s="1534"/>
      <c r="DA2" s="1534"/>
      <c r="DB2" s="1534"/>
      <c r="DC2" s="1534"/>
      <c r="DD2" s="1534"/>
      <c r="DE2" s="1534"/>
      <c r="DF2" s="1534"/>
      <c r="DG2" s="1534"/>
      <c r="DH2" s="1534"/>
      <c r="DI2" s="1534"/>
      <c r="DJ2" s="1534"/>
      <c r="DK2" s="1534"/>
      <c r="DL2" s="1534"/>
      <c r="DM2" s="1534"/>
      <c r="DN2" s="1534"/>
      <c r="DO2" s="1534"/>
      <c r="DP2" s="1534"/>
      <c r="DQ2" s="1534"/>
      <c r="DR2" s="1534"/>
      <c r="DS2" s="1534"/>
      <c r="DT2" s="1534"/>
      <c r="DU2" s="1534"/>
      <c r="DV2" s="1534"/>
      <c r="DW2" s="1534"/>
      <c r="DX2" s="1534"/>
      <c r="DY2" s="1534"/>
      <c r="DZ2" s="1534"/>
      <c r="EA2" s="1534"/>
      <c r="EB2" s="1534"/>
      <c r="EC2" s="1534"/>
      <c r="ED2" s="1534"/>
      <c r="EE2" s="1534"/>
      <c r="EF2" s="1534"/>
      <c r="EG2" s="1534"/>
      <c r="EH2" s="1534"/>
      <c r="EI2" s="1534"/>
      <c r="EJ2" s="1534"/>
      <c r="EK2" s="1534"/>
      <c r="EL2" s="1534"/>
      <c r="EM2" s="1534"/>
      <c r="EN2" s="1534"/>
      <c r="EO2" s="1534"/>
      <c r="EP2" s="1534"/>
      <c r="EQ2" s="1534"/>
      <c r="ER2" s="1534"/>
      <c r="ES2" s="1534"/>
      <c r="ET2" s="1534"/>
      <c r="EU2" s="1534"/>
      <c r="EV2" s="1534"/>
      <c r="EW2" s="1534"/>
      <c r="EX2" s="1534"/>
      <c r="EY2" s="1534"/>
      <c r="EZ2" s="1534"/>
      <c r="FA2" s="1534"/>
      <c r="FB2" s="1534"/>
      <c r="FC2" s="1534"/>
      <c r="FD2" s="1534"/>
      <c r="FE2" s="1534"/>
      <c r="FF2" s="1534"/>
      <c r="FG2" s="1534"/>
      <c r="FH2" s="1534"/>
      <c r="FI2" s="1534"/>
      <c r="FJ2" s="1534"/>
      <c r="FK2" s="1534"/>
      <c r="FL2" s="1534"/>
      <c r="FM2" s="1534"/>
      <c r="FN2" s="1534"/>
      <c r="FO2" s="1534"/>
      <c r="FP2" s="1534"/>
    </row>
    <row r="3" spans="1:172" s="55" customFormat="1" ht="21" thickBot="1">
      <c r="A3" s="1534"/>
      <c r="B3" s="1534"/>
      <c r="C3" s="1534"/>
      <c r="D3" s="1534"/>
      <c r="E3" s="1534"/>
      <c r="F3" s="1534"/>
      <c r="G3" s="1534"/>
      <c r="H3" s="1534"/>
      <c r="I3" s="1534"/>
      <c r="J3" s="1534"/>
      <c r="K3" s="1534"/>
      <c r="L3" s="1534"/>
      <c r="M3" s="1534"/>
      <c r="N3" s="1534"/>
      <c r="O3" s="1534"/>
      <c r="P3" s="1534"/>
      <c r="Q3" s="1534"/>
      <c r="R3" s="1534"/>
      <c r="S3" s="1534"/>
      <c r="T3" s="1534"/>
      <c r="U3" s="1534"/>
      <c r="V3" s="1534"/>
      <c r="W3" s="1534"/>
      <c r="X3" s="1534"/>
      <c r="Y3" s="1534"/>
      <c r="Z3" s="1534"/>
      <c r="AA3" s="1534"/>
      <c r="AB3" s="1534"/>
      <c r="AC3" s="1534"/>
      <c r="AD3" s="1534"/>
      <c r="AE3" s="1534"/>
      <c r="AF3" s="1534"/>
      <c r="AG3" s="1534"/>
      <c r="AH3" s="1534"/>
      <c r="AI3" s="1534"/>
      <c r="AJ3" s="1534"/>
      <c r="AK3" s="1534"/>
      <c r="AL3" s="1534"/>
      <c r="AM3" s="1534"/>
      <c r="AN3" s="1534"/>
      <c r="AO3" s="1534"/>
      <c r="AP3" s="1534"/>
      <c r="AQ3" s="1534"/>
      <c r="AR3" s="1534"/>
      <c r="AS3" s="1534"/>
      <c r="AT3" s="1534"/>
      <c r="AU3" s="1534"/>
      <c r="AV3" s="1534"/>
      <c r="AW3" s="1534"/>
      <c r="AX3" s="1534"/>
      <c r="AY3" s="1534"/>
      <c r="AZ3" s="1534"/>
      <c r="BA3" s="1534"/>
      <c r="BB3" s="1534"/>
      <c r="BC3" s="1534"/>
      <c r="BD3" s="1534"/>
      <c r="BE3" s="1534"/>
      <c r="BF3" s="1534"/>
      <c r="BG3" s="1534"/>
      <c r="BH3" s="1534"/>
      <c r="BI3" s="1534"/>
      <c r="BJ3" s="1534"/>
      <c r="BK3" s="1534"/>
      <c r="BL3" s="1534"/>
      <c r="BM3" s="1534"/>
      <c r="BN3" s="1534"/>
      <c r="BO3" s="1534"/>
      <c r="BP3" s="1534"/>
      <c r="BQ3" s="1534"/>
      <c r="BR3" s="1534"/>
      <c r="BS3" s="1534"/>
      <c r="BT3" s="1534"/>
      <c r="BU3" s="1534"/>
      <c r="BV3" s="1534"/>
      <c r="BW3" s="1534"/>
      <c r="BX3" s="1534"/>
      <c r="BY3" s="1534"/>
      <c r="BZ3" s="1534"/>
      <c r="CA3" s="1534"/>
      <c r="CB3" s="1534"/>
      <c r="CC3" s="1534"/>
      <c r="CD3" s="1534"/>
      <c r="CE3" s="1534"/>
      <c r="CF3" s="1534"/>
      <c r="CG3" s="1534"/>
      <c r="CH3" s="1534"/>
      <c r="CI3" s="1534"/>
      <c r="CJ3" s="1534"/>
      <c r="CK3" s="1534"/>
      <c r="CL3" s="1534"/>
      <c r="CM3" s="1534"/>
      <c r="CN3" s="1534"/>
      <c r="CO3" s="1534"/>
      <c r="CP3" s="1534"/>
      <c r="CQ3" s="1534"/>
      <c r="CR3" s="1534"/>
      <c r="CS3" s="1534"/>
      <c r="CT3" s="1538"/>
      <c r="CU3" s="1538"/>
      <c r="CV3" s="1534"/>
      <c r="CW3" s="1534"/>
      <c r="CX3" s="1538"/>
      <c r="CY3" s="1538"/>
      <c r="CZ3" s="1534"/>
      <c r="DA3" s="1534"/>
      <c r="DB3" s="1534"/>
      <c r="DC3" s="1534"/>
      <c r="DD3" s="1534"/>
      <c r="DE3" s="543">
        <v>12</v>
      </c>
      <c r="DF3" s="1534"/>
      <c r="DG3" s="1534"/>
      <c r="DH3" s="1534"/>
      <c r="DI3" s="1534"/>
      <c r="DJ3" s="1534"/>
      <c r="DK3" s="1534"/>
      <c r="DL3" s="1534"/>
      <c r="DM3" s="1534"/>
      <c r="DN3" s="1534"/>
      <c r="DO3" s="1534"/>
      <c r="DP3" s="1534"/>
      <c r="DQ3" s="1534"/>
      <c r="DR3" s="1534"/>
      <c r="DS3" s="1534"/>
      <c r="DT3" s="1534"/>
      <c r="DU3" s="1534"/>
      <c r="DV3" s="1534"/>
      <c r="DW3" s="1534"/>
      <c r="DX3" s="1534"/>
      <c r="DY3" s="1534"/>
      <c r="DZ3" s="1534"/>
      <c r="EA3" s="1534"/>
      <c r="EB3" s="1534"/>
      <c r="EC3" s="1534"/>
      <c r="ED3" s="1534"/>
      <c r="EE3" s="1534"/>
      <c r="EF3" s="1534"/>
      <c r="EG3" s="1534"/>
      <c r="EH3" s="1534"/>
      <c r="EI3" s="1534"/>
      <c r="EJ3" s="1534"/>
      <c r="EK3" s="1534"/>
      <c r="EL3" s="1534"/>
      <c r="EM3" s="1534"/>
      <c r="EN3" s="1534"/>
      <c r="EO3" s="1534"/>
      <c r="EP3" s="1534"/>
      <c r="EQ3" s="1534"/>
      <c r="ER3" s="1534"/>
      <c r="ES3" s="1534"/>
      <c r="ET3" s="1534"/>
      <c r="EU3" s="1534"/>
      <c r="EV3" s="1534"/>
      <c r="EW3" s="1534"/>
      <c r="EX3" s="1534"/>
      <c r="EY3" s="1534"/>
      <c r="EZ3" s="1534"/>
      <c r="FA3" s="1534"/>
      <c r="FB3" s="1534"/>
      <c r="FC3" s="1534"/>
      <c r="FD3" s="1534"/>
      <c r="FE3" s="1534"/>
      <c r="FF3" s="1534"/>
      <c r="FG3" s="1534"/>
      <c r="FH3" s="1534"/>
      <c r="FI3" s="1534"/>
      <c r="FJ3" s="1534"/>
      <c r="FK3" s="1534"/>
      <c r="FL3" s="1534"/>
      <c r="FM3" s="1534"/>
      <c r="FN3" s="1534"/>
      <c r="FO3" s="1534"/>
      <c r="FP3" s="1534"/>
    </row>
    <row r="4" spans="1:172" s="55" customFormat="1" ht="26.25" customHeight="1" thickBot="1">
      <c r="A4" s="471" t="s">
        <v>1721</v>
      </c>
      <c r="B4" s="1367" t="s">
        <v>0</v>
      </c>
      <c r="C4" s="470" t="s">
        <v>1722</v>
      </c>
      <c r="D4" s="1548" t="s">
        <v>1</v>
      </c>
      <c r="E4" s="1548" t="s">
        <v>2</v>
      </c>
      <c r="F4" s="1549" t="s">
        <v>3</v>
      </c>
      <c r="G4" s="1550" t="s">
        <v>4</v>
      </c>
      <c r="H4" s="1550" t="s">
        <v>523</v>
      </c>
      <c r="I4" s="1550" t="s">
        <v>771</v>
      </c>
      <c r="J4" s="1549" t="s">
        <v>880</v>
      </c>
      <c r="K4" s="1549" t="s">
        <v>883</v>
      </c>
      <c r="L4" s="1549" t="s">
        <v>1060</v>
      </c>
      <c r="M4" s="1551" t="s">
        <v>1723</v>
      </c>
      <c r="N4" s="472" t="s">
        <v>1102</v>
      </c>
      <c r="O4" s="473" t="s">
        <v>1103</v>
      </c>
      <c r="P4" s="473" t="s">
        <v>1104</v>
      </c>
      <c r="Q4" s="474" t="s">
        <v>1129</v>
      </c>
      <c r="R4" s="473" t="s">
        <v>1130</v>
      </c>
      <c r="S4" s="473" t="s">
        <v>1131</v>
      </c>
      <c r="T4" s="474" t="s">
        <v>1132</v>
      </c>
      <c r="U4" s="473" t="s">
        <v>1133</v>
      </c>
      <c r="V4" s="475" t="s">
        <v>1134</v>
      </c>
      <c r="W4" s="473" t="s">
        <v>1135</v>
      </c>
      <c r="X4" s="473" t="s">
        <v>1136</v>
      </c>
      <c r="Y4" s="1552" t="s">
        <v>1137</v>
      </c>
      <c r="Z4" s="476" t="s">
        <v>1140</v>
      </c>
      <c r="AA4" s="476" t="s">
        <v>1142</v>
      </c>
      <c r="AB4" s="476" t="s">
        <v>1144</v>
      </c>
      <c r="AC4" s="476" t="s">
        <v>1147</v>
      </c>
      <c r="AD4" s="476" t="s">
        <v>1148</v>
      </c>
      <c r="AE4" s="476" t="s">
        <v>1150</v>
      </c>
      <c r="AF4" s="476" t="s">
        <v>1151</v>
      </c>
      <c r="AG4" s="476" t="s">
        <v>1152</v>
      </c>
      <c r="AH4" s="476" t="s">
        <v>1153</v>
      </c>
      <c r="AI4" s="476" t="s">
        <v>1154</v>
      </c>
      <c r="AJ4" s="476" t="s">
        <v>1155</v>
      </c>
      <c r="AK4" s="1552" t="s">
        <v>1157</v>
      </c>
      <c r="AL4" s="477" t="s">
        <v>1158</v>
      </c>
      <c r="AM4" s="477" t="s">
        <v>1159</v>
      </c>
      <c r="AN4" s="477" t="s">
        <v>1160</v>
      </c>
      <c r="AO4" s="477" t="s">
        <v>1161</v>
      </c>
      <c r="AP4" s="477" t="s">
        <v>1162</v>
      </c>
      <c r="AQ4" s="477" t="s">
        <v>1163</v>
      </c>
      <c r="AR4" s="477" t="s">
        <v>1169</v>
      </c>
      <c r="AS4" s="477" t="s">
        <v>1170</v>
      </c>
      <c r="AT4" s="477" t="s">
        <v>1171</v>
      </c>
      <c r="AU4" s="477" t="s">
        <v>1173</v>
      </c>
      <c r="AV4" s="477" t="s">
        <v>1174</v>
      </c>
      <c r="AW4" s="1552" t="s">
        <v>1175</v>
      </c>
      <c r="AX4" s="478" t="s">
        <v>1198</v>
      </c>
      <c r="AY4" s="478" t="s">
        <v>1201</v>
      </c>
      <c r="AZ4" s="478" t="s">
        <v>1202</v>
      </c>
      <c r="BA4" s="478" t="s">
        <v>1205</v>
      </c>
      <c r="BB4" s="478" t="s">
        <v>1206</v>
      </c>
      <c r="BC4" s="478" t="s">
        <v>1210</v>
      </c>
      <c r="BD4" s="478" t="s">
        <v>1216</v>
      </c>
      <c r="BE4" s="478" t="s">
        <v>1217</v>
      </c>
      <c r="BF4" s="478" t="s">
        <v>1219</v>
      </c>
      <c r="BG4" s="478" t="s">
        <v>1221</v>
      </c>
      <c r="BH4" s="478" t="s">
        <v>1222</v>
      </c>
      <c r="BI4" s="1552" t="s">
        <v>1223</v>
      </c>
      <c r="BJ4" s="473" t="s">
        <v>1224</v>
      </c>
      <c r="BK4" s="473" t="s">
        <v>1229</v>
      </c>
      <c r="BL4" s="473" t="s">
        <v>1233</v>
      </c>
      <c r="BM4" s="479" t="s">
        <v>1234</v>
      </c>
      <c r="BN4" s="479" t="s">
        <v>1235</v>
      </c>
      <c r="BO4" s="479" t="s">
        <v>1236</v>
      </c>
      <c r="BP4" s="479" t="s">
        <v>1237</v>
      </c>
      <c r="BQ4" s="479" t="s">
        <v>1238</v>
      </c>
      <c r="BR4" s="479" t="s">
        <v>1239</v>
      </c>
      <c r="BS4" s="479" t="s">
        <v>1240</v>
      </c>
      <c r="BT4" s="479" t="s">
        <v>1241</v>
      </c>
      <c r="BU4" s="1552" t="s">
        <v>1242</v>
      </c>
      <c r="BV4" s="480" t="s">
        <v>1225</v>
      </c>
      <c r="BW4" s="480" t="s">
        <v>1230</v>
      </c>
      <c r="BX4" s="480" t="s">
        <v>1248</v>
      </c>
      <c r="BY4" s="480" t="s">
        <v>1249</v>
      </c>
      <c r="BZ4" s="480" t="s">
        <v>1250</v>
      </c>
      <c r="CA4" s="480" t="s">
        <v>1251</v>
      </c>
      <c r="CB4" s="480" t="s">
        <v>1252</v>
      </c>
      <c r="CC4" s="480" t="s">
        <v>1253</v>
      </c>
      <c r="CD4" s="480" t="s">
        <v>1254</v>
      </c>
      <c r="CE4" s="480" t="s">
        <v>1255</v>
      </c>
      <c r="CF4" s="480" t="s">
        <v>1256</v>
      </c>
      <c r="CG4" s="1552" t="s">
        <v>1257</v>
      </c>
      <c r="CH4" s="476" t="s">
        <v>1258</v>
      </c>
      <c r="CI4" s="476" t="s">
        <v>1297</v>
      </c>
      <c r="CJ4" s="476" t="s">
        <v>1259</v>
      </c>
      <c r="CK4" s="476" t="s">
        <v>1260</v>
      </c>
      <c r="CL4" s="476" t="s">
        <v>1261</v>
      </c>
      <c r="CM4" s="476" t="s">
        <v>1262</v>
      </c>
      <c r="CN4" s="476" t="s">
        <v>1303</v>
      </c>
      <c r="CO4" s="476" t="s">
        <v>1304</v>
      </c>
      <c r="CP4" s="476" t="s">
        <v>1305</v>
      </c>
      <c r="CQ4" s="476" t="s">
        <v>1306</v>
      </c>
      <c r="CR4" s="476" t="s">
        <v>1307</v>
      </c>
      <c r="CS4" s="1552" t="s">
        <v>1308</v>
      </c>
      <c r="CT4" s="480" t="s">
        <v>1316</v>
      </c>
      <c r="CU4" s="480" t="s">
        <v>1333</v>
      </c>
      <c r="CV4" s="480" t="s">
        <v>1336</v>
      </c>
      <c r="CW4" s="480" t="s">
        <v>1337</v>
      </c>
      <c r="CX4" s="480" t="s">
        <v>1338</v>
      </c>
      <c r="CY4" s="480" t="s">
        <v>1339</v>
      </c>
      <c r="CZ4" s="480" t="s">
        <v>1340</v>
      </c>
      <c r="DA4" s="480" t="s">
        <v>1341</v>
      </c>
      <c r="DB4" s="480" t="s">
        <v>1342</v>
      </c>
      <c r="DC4" s="480" t="s">
        <v>1343</v>
      </c>
      <c r="DD4" s="480" t="s">
        <v>1344</v>
      </c>
      <c r="DE4" s="480" t="s">
        <v>1345</v>
      </c>
      <c r="DF4" s="481" t="s">
        <v>1361</v>
      </c>
      <c r="DG4" s="481" t="s">
        <v>1365</v>
      </c>
      <c r="DH4" s="481" t="s">
        <v>1404</v>
      </c>
      <c r="DI4" s="481" t="s">
        <v>1405</v>
      </c>
      <c r="DJ4" s="481" t="s">
        <v>1431</v>
      </c>
      <c r="DK4" s="481" t="s">
        <v>1432</v>
      </c>
      <c r="DL4" s="481" t="s">
        <v>1434</v>
      </c>
      <c r="DM4" s="481" t="s">
        <v>1442</v>
      </c>
      <c r="DN4" s="481" t="s">
        <v>1446</v>
      </c>
      <c r="DO4" s="481" t="s">
        <v>1449</v>
      </c>
      <c r="DP4" s="481" t="s">
        <v>1450</v>
      </c>
      <c r="DQ4" s="481" t="s">
        <v>1452</v>
      </c>
      <c r="DR4" s="482" t="s">
        <v>1457</v>
      </c>
      <c r="DS4" s="482" t="s">
        <v>1459</v>
      </c>
      <c r="DT4" s="482" t="s">
        <v>1461</v>
      </c>
      <c r="DU4" s="482" t="s">
        <v>1462</v>
      </c>
      <c r="DV4" s="482" t="s">
        <v>1464</v>
      </c>
      <c r="DW4" s="482" t="s">
        <v>1466</v>
      </c>
      <c r="DX4" s="482" t="s">
        <v>1469</v>
      </c>
      <c r="DY4" s="482" t="s">
        <v>1470</v>
      </c>
      <c r="DZ4" s="482" t="s">
        <v>1614</v>
      </c>
      <c r="EA4" s="482" t="s">
        <v>1618</v>
      </c>
      <c r="EB4" s="482" t="s">
        <v>1620</v>
      </c>
      <c r="EC4" s="482" t="s">
        <v>1621</v>
      </c>
      <c r="ED4" s="483" t="s">
        <v>1623</v>
      </c>
      <c r="EE4" s="483" t="s">
        <v>1625</v>
      </c>
      <c r="EF4" s="484" t="s">
        <v>1628</v>
      </c>
      <c r="EG4" s="484" t="s">
        <v>1632</v>
      </c>
      <c r="EH4" s="484" t="s">
        <v>1634</v>
      </c>
      <c r="EI4" s="484" t="s">
        <v>1639</v>
      </c>
      <c r="EJ4" s="484" t="s">
        <v>1645</v>
      </c>
      <c r="EK4" s="484" t="s">
        <v>1647</v>
      </c>
      <c r="EL4" s="484" t="s">
        <v>1649</v>
      </c>
      <c r="EM4" s="484" t="s">
        <v>1652</v>
      </c>
      <c r="EN4" s="484" t="s">
        <v>1654</v>
      </c>
      <c r="EO4" s="484" t="s">
        <v>1659</v>
      </c>
      <c r="EP4" s="485" t="s">
        <v>1664</v>
      </c>
      <c r="EQ4" s="485" t="s">
        <v>1667</v>
      </c>
      <c r="ER4" s="485" t="s">
        <v>1668</v>
      </c>
      <c r="ES4" s="485" t="s">
        <v>1673</v>
      </c>
      <c r="ET4" s="485" t="s">
        <v>1675</v>
      </c>
      <c r="EU4" s="485" t="s">
        <v>1678</v>
      </c>
      <c r="EV4" s="485" t="s">
        <v>1680</v>
      </c>
      <c r="EW4" s="485" t="s">
        <v>1682</v>
      </c>
      <c r="EX4" s="485" t="s">
        <v>1684</v>
      </c>
      <c r="EY4" s="485" t="s">
        <v>1686</v>
      </c>
      <c r="EZ4" s="485" t="s">
        <v>1688</v>
      </c>
      <c r="FA4" s="485" t="s">
        <v>1691</v>
      </c>
      <c r="FB4" s="508" t="s">
        <v>1693</v>
      </c>
      <c r="FC4" s="508" t="s">
        <v>1695</v>
      </c>
      <c r="FD4" s="508" t="s">
        <v>1697</v>
      </c>
      <c r="FE4" s="508" t="s">
        <v>1700</v>
      </c>
      <c r="FF4" s="508" t="s">
        <v>1702</v>
      </c>
      <c r="FG4" s="508" t="s">
        <v>1703</v>
      </c>
      <c r="FH4" s="508" t="s">
        <v>1706</v>
      </c>
      <c r="FI4" s="508" t="s">
        <v>1709</v>
      </c>
      <c r="FJ4" s="508" t="s">
        <v>1710</v>
      </c>
      <c r="FK4" s="508" t="s">
        <v>1712</v>
      </c>
      <c r="FL4" s="508" t="s">
        <v>1713</v>
      </c>
      <c r="FM4" s="508" t="s">
        <v>1717</v>
      </c>
      <c r="FN4" s="509" t="s">
        <v>1720</v>
      </c>
      <c r="FO4" s="509" t="s">
        <v>1829</v>
      </c>
      <c r="FP4" s="509" t="s">
        <v>1837</v>
      </c>
    </row>
    <row r="5" spans="1:172" s="56" customFormat="1" ht="17.100000000000001" customHeight="1">
      <c r="A5" s="486">
        <v>1</v>
      </c>
      <c r="B5" s="1368" t="s">
        <v>17</v>
      </c>
      <c r="C5" s="1369"/>
      <c r="D5" s="1370">
        <v>2349805</v>
      </c>
      <c r="E5" s="1370">
        <v>2702576</v>
      </c>
      <c r="F5" s="1371">
        <v>3115056</v>
      </c>
      <c r="G5" s="1372">
        <v>3216958</v>
      </c>
      <c r="H5" s="1373">
        <v>3175700</v>
      </c>
      <c r="I5" s="1374">
        <v>2999600</v>
      </c>
      <c r="J5" s="1371">
        <v>2773000</v>
      </c>
      <c r="K5" s="1371">
        <v>2309410</v>
      </c>
      <c r="L5" s="1371">
        <v>1746573</v>
      </c>
      <c r="M5" s="1375"/>
      <c r="N5" s="1376">
        <v>1813352</v>
      </c>
      <c r="O5" s="1377">
        <v>1778544</v>
      </c>
      <c r="P5" s="1377">
        <v>1702192</v>
      </c>
      <c r="Q5" s="1377">
        <v>1605697</v>
      </c>
      <c r="R5" s="1377">
        <v>1525582</v>
      </c>
      <c r="S5" s="1377">
        <v>1455321</v>
      </c>
      <c r="T5" s="1377">
        <v>1422900</v>
      </c>
      <c r="U5" s="1377">
        <v>1404403</v>
      </c>
      <c r="V5" s="1377">
        <v>1376600</v>
      </c>
      <c r="W5" s="1377">
        <v>1352263</v>
      </c>
      <c r="X5" s="1377">
        <v>1398456</v>
      </c>
      <c r="Y5" s="1377">
        <v>1473800</v>
      </c>
      <c r="Z5" s="1377">
        <v>1634401</v>
      </c>
      <c r="AA5" s="1377">
        <v>1718790</v>
      </c>
      <c r="AB5" s="1377">
        <v>1758800</v>
      </c>
      <c r="AC5" s="1377">
        <v>1719882</v>
      </c>
      <c r="AD5" s="1377">
        <v>1683410</v>
      </c>
      <c r="AE5" s="1377">
        <v>1658650</v>
      </c>
      <c r="AF5" s="1377">
        <v>1676135</v>
      </c>
      <c r="AG5" s="1377">
        <v>1688998</v>
      </c>
      <c r="AH5" s="1377">
        <v>1715890</v>
      </c>
      <c r="AI5" s="1377">
        <v>1744347</v>
      </c>
      <c r="AJ5" s="1377">
        <v>1811117</v>
      </c>
      <c r="AK5" s="1377">
        <v>1892700</v>
      </c>
      <c r="AL5" s="1377">
        <v>2052500</v>
      </c>
      <c r="AM5" s="1377">
        <v>2102600</v>
      </c>
      <c r="AN5" s="1377">
        <v>2076700</v>
      </c>
      <c r="AO5" s="1377">
        <v>1973800</v>
      </c>
      <c r="AP5" s="1377">
        <v>1907937</v>
      </c>
      <c r="AQ5" s="1377">
        <v>1843900</v>
      </c>
      <c r="AR5" s="1377">
        <v>1812837</v>
      </c>
      <c r="AS5" s="1377">
        <v>1800178</v>
      </c>
      <c r="AT5" s="1377">
        <v>1812624</v>
      </c>
      <c r="AU5" s="1377">
        <v>1818600</v>
      </c>
      <c r="AV5" s="1377">
        <v>1858300</v>
      </c>
      <c r="AW5" s="1377">
        <v>1954706</v>
      </c>
      <c r="AX5" s="1377">
        <v>2104986</v>
      </c>
      <c r="AY5" s="1377">
        <v>2150233</v>
      </c>
      <c r="AZ5" s="1377">
        <v>2133916</v>
      </c>
      <c r="BA5" s="1377">
        <v>2043516</v>
      </c>
      <c r="BB5" s="1377">
        <v>1962587</v>
      </c>
      <c r="BC5" s="1377">
        <v>1883299</v>
      </c>
      <c r="BD5" s="1377">
        <v>1863175</v>
      </c>
      <c r="BE5" s="1377">
        <v>1855336</v>
      </c>
      <c r="BF5" s="1377">
        <v>1861689</v>
      </c>
      <c r="BG5" s="1377">
        <v>1867570</v>
      </c>
      <c r="BH5" s="1377">
        <v>1914936</v>
      </c>
      <c r="BI5" s="1377">
        <v>1982676</v>
      </c>
      <c r="BJ5" s="1377">
        <v>2121518</v>
      </c>
      <c r="BK5" s="1377">
        <v>2168156</v>
      </c>
      <c r="BL5" s="1377">
        <v>2141906</v>
      </c>
      <c r="BM5" s="1377">
        <v>2072640</v>
      </c>
      <c r="BN5" s="1377">
        <v>2013936</v>
      </c>
      <c r="BO5" s="1377">
        <v>1964445</v>
      </c>
      <c r="BP5" s="1377">
        <v>1953184</v>
      </c>
      <c r="BQ5" s="1377">
        <v>1964706</v>
      </c>
      <c r="BR5" s="1377">
        <v>1978987</v>
      </c>
      <c r="BS5" s="1377">
        <v>1994872</v>
      </c>
      <c r="BT5" s="1377">
        <v>2058142</v>
      </c>
      <c r="BU5" s="1377">
        <v>2136815</v>
      </c>
      <c r="BV5" s="1377">
        <v>2295744</v>
      </c>
      <c r="BW5" s="1377">
        <v>2336686</v>
      </c>
      <c r="BX5" s="1377">
        <v>2314453</v>
      </c>
      <c r="BY5" s="1377">
        <v>2255710</v>
      </c>
      <c r="BZ5" s="1377">
        <v>2176337</v>
      </c>
      <c r="CA5" s="1377">
        <v>2109145</v>
      </c>
      <c r="CB5" s="1377">
        <v>2093103</v>
      </c>
      <c r="CC5" s="1377">
        <v>2083209</v>
      </c>
      <c r="CD5" s="1377">
        <v>2083116</v>
      </c>
      <c r="CE5" s="1377">
        <v>2075163</v>
      </c>
      <c r="CF5" s="1377">
        <v>2115800</v>
      </c>
      <c r="CG5" s="1377">
        <v>2157883</v>
      </c>
      <c r="CH5" s="1377">
        <v>2260662</v>
      </c>
      <c r="CI5" s="1377">
        <v>2255909</v>
      </c>
      <c r="CJ5" s="1377">
        <v>2182205</v>
      </c>
      <c r="CK5" s="1377">
        <v>2079049</v>
      </c>
      <c r="CL5" s="1377">
        <v>1986710</v>
      </c>
      <c r="CM5" s="1377">
        <v>1912541</v>
      </c>
      <c r="CN5" s="1377">
        <v>1878520</v>
      </c>
      <c r="CO5" s="1377">
        <v>1853190</v>
      </c>
      <c r="CP5" s="1377">
        <v>1821948</v>
      </c>
      <c r="CQ5" s="1377">
        <v>1784814</v>
      </c>
      <c r="CR5" s="1377">
        <v>1799779</v>
      </c>
      <c r="CS5" s="1377">
        <v>1825180</v>
      </c>
      <c r="CT5" s="1377">
        <v>1918599</v>
      </c>
      <c r="CU5" s="1377">
        <v>1918727</v>
      </c>
      <c r="CV5" s="1377">
        <v>1860644</v>
      </c>
      <c r="CW5" s="1377">
        <v>1782181</v>
      </c>
      <c r="CX5" s="1377">
        <v>1702078</v>
      </c>
      <c r="CY5" s="1377">
        <v>1622276</v>
      </c>
      <c r="CZ5" s="1377">
        <v>1585667</v>
      </c>
      <c r="DA5" s="1377">
        <v>1563538</v>
      </c>
      <c r="DB5" s="1377">
        <v>1539400</v>
      </c>
      <c r="DC5" s="1377">
        <v>1516900</v>
      </c>
      <c r="DD5" s="1377">
        <v>1530600</v>
      </c>
      <c r="DE5" s="1377">
        <v>1563300</v>
      </c>
      <c r="DF5" s="1377">
        <v>1647500</v>
      </c>
      <c r="DG5" s="1377">
        <v>1652700</v>
      </c>
      <c r="DH5" s="1377">
        <v>1600500</v>
      </c>
      <c r="DI5" s="1377">
        <v>1521800</v>
      </c>
      <c r="DJ5" s="1377">
        <v>1456900</v>
      </c>
      <c r="DK5" s="1377">
        <v>1392500</v>
      </c>
      <c r="DL5" s="1377">
        <v>1361500</v>
      </c>
      <c r="DM5" s="1377">
        <v>1317700</v>
      </c>
      <c r="DN5" s="1377">
        <v>1324100</v>
      </c>
      <c r="DO5" s="1377">
        <v>1308000</v>
      </c>
      <c r="DP5" s="1377">
        <v>1313600</v>
      </c>
      <c r="DQ5" s="1377">
        <v>1335200</v>
      </c>
      <c r="DR5" s="1377">
        <v>1397100</v>
      </c>
      <c r="DS5" s="1377">
        <v>1383400</v>
      </c>
      <c r="DT5" s="1377">
        <v>1324200</v>
      </c>
      <c r="DU5" s="1377">
        <v>1252700</v>
      </c>
      <c r="DV5" s="1377">
        <v>1202100</v>
      </c>
      <c r="DW5" s="1377">
        <v>1151600</v>
      </c>
      <c r="DX5" s="1377">
        <v>1140000</v>
      </c>
      <c r="DY5" s="1377">
        <v>1136100</v>
      </c>
      <c r="DZ5" s="1377">
        <v>1117100</v>
      </c>
      <c r="EA5" s="1377">
        <v>1069500</v>
      </c>
      <c r="EB5" s="1377">
        <v>1067700</v>
      </c>
      <c r="EC5" s="1377">
        <v>1081700</v>
      </c>
      <c r="ED5" s="1377">
        <v>1133700</v>
      </c>
      <c r="EE5" s="1377">
        <v>1126700</v>
      </c>
      <c r="EF5" s="1378">
        <v>1092200</v>
      </c>
      <c r="EG5" s="1378">
        <v>1042000</v>
      </c>
      <c r="EH5" s="1378">
        <v>1002200</v>
      </c>
      <c r="EI5" s="1378">
        <v>967900</v>
      </c>
      <c r="EJ5" s="1378">
        <v>961800</v>
      </c>
      <c r="EK5" s="1378">
        <v>958600</v>
      </c>
      <c r="EL5" s="1378">
        <v>947400</v>
      </c>
      <c r="EM5" s="1378">
        <v>937300</v>
      </c>
      <c r="EN5" s="1378">
        <v>950500</v>
      </c>
      <c r="EO5" s="1378">
        <v>968900</v>
      </c>
      <c r="EP5" s="1378">
        <v>1023100</v>
      </c>
      <c r="EQ5" s="1378">
        <v>1016700</v>
      </c>
      <c r="ER5" s="1378">
        <v>984700</v>
      </c>
      <c r="ES5" s="1378">
        <v>938300</v>
      </c>
      <c r="ET5" s="1378">
        <v>906000</v>
      </c>
      <c r="EU5" s="1378">
        <v>877100</v>
      </c>
      <c r="EV5" s="1378">
        <v>868400</v>
      </c>
      <c r="EW5" s="1378">
        <v>865500</v>
      </c>
      <c r="EX5" s="1378">
        <v>851200</v>
      </c>
      <c r="EY5" s="1378">
        <v>840500</v>
      </c>
      <c r="EZ5" s="1378">
        <v>849600</v>
      </c>
      <c r="FA5" s="1378">
        <v>866400</v>
      </c>
      <c r="FB5" s="1378">
        <v>922200</v>
      </c>
      <c r="FC5" s="1378">
        <v>919900</v>
      </c>
      <c r="FD5" s="1378">
        <v>909400</v>
      </c>
      <c r="FE5" s="1378">
        <v>965800</v>
      </c>
      <c r="FF5" s="1378">
        <v>1011700</v>
      </c>
      <c r="FG5" s="1378">
        <v>1026500</v>
      </c>
      <c r="FH5" s="1378">
        <v>1029500</v>
      </c>
      <c r="FI5" s="1378">
        <v>1028000</v>
      </c>
      <c r="FJ5" s="1378">
        <v>1023700</v>
      </c>
      <c r="FK5" s="1378">
        <v>1018400</v>
      </c>
      <c r="FL5" s="1378">
        <v>1025700</v>
      </c>
      <c r="FM5" s="1378">
        <v>1046400</v>
      </c>
      <c r="FN5" s="1378">
        <v>1090400</v>
      </c>
      <c r="FO5" s="1378">
        <v>1099500</v>
      </c>
      <c r="FP5" s="1378">
        <v>1078400</v>
      </c>
    </row>
    <row r="6" spans="1:172" s="57" customFormat="1" ht="17.100000000000001" customHeight="1">
      <c r="A6" s="490">
        <v>2</v>
      </c>
      <c r="B6" s="709" t="s">
        <v>18</v>
      </c>
      <c r="C6" s="590"/>
      <c r="D6" s="779">
        <v>104.1</v>
      </c>
      <c r="E6" s="779">
        <v>103.4</v>
      </c>
      <c r="F6" s="1553">
        <v>103.0670989941768</v>
      </c>
      <c r="G6" s="1554">
        <v>102.1006280365574</v>
      </c>
      <c r="H6" s="1554">
        <v>102.5444799638348</v>
      </c>
      <c r="I6" s="1554">
        <v>101.93789387257968</v>
      </c>
      <c r="J6" s="1553">
        <v>101.84369031878948</v>
      </c>
      <c r="K6" s="1553">
        <v>100.966641892187</v>
      </c>
      <c r="L6" s="1553">
        <v>101.5784863838756</v>
      </c>
      <c r="M6" s="1555"/>
      <c r="N6" s="1556">
        <v>103.82343022593388</v>
      </c>
      <c r="O6" s="1557">
        <v>98.080460936431535</v>
      </c>
      <c r="P6" s="1557">
        <v>95.7070502613374</v>
      </c>
      <c r="Q6" s="1558">
        <v>94.331133033171341</v>
      </c>
      <c r="R6" s="1557">
        <v>95.010577960848153</v>
      </c>
      <c r="S6" s="1557">
        <v>95.394478959505292</v>
      </c>
      <c r="T6" s="1557">
        <v>97.772244061619389</v>
      </c>
      <c r="U6" s="1557">
        <v>98.700049195305368</v>
      </c>
      <c r="V6" s="1557">
        <v>98.020297592642564</v>
      </c>
      <c r="W6" s="1557">
        <v>98.23209356385297</v>
      </c>
      <c r="X6" s="1557">
        <v>103.41597751325001</v>
      </c>
      <c r="Y6" s="1557">
        <v>105.38765610072824</v>
      </c>
      <c r="Z6" s="1557">
        <v>110.89706880173701</v>
      </c>
      <c r="AA6" s="1557">
        <v>105.16329835823645</v>
      </c>
      <c r="AB6" s="1557">
        <v>102.32780037119136</v>
      </c>
      <c r="AC6" s="1557">
        <v>97.788264725949517</v>
      </c>
      <c r="AD6" s="1557">
        <v>97.879389399970464</v>
      </c>
      <c r="AE6" s="1557">
        <v>98.529175898919462</v>
      </c>
      <c r="AF6" s="1557">
        <v>101.05417056039551</v>
      </c>
      <c r="AG6" s="1557">
        <v>100.76742028535888</v>
      </c>
      <c r="AH6" s="1557">
        <v>101.59277867706179</v>
      </c>
      <c r="AI6" s="1557">
        <v>101.65510810653302</v>
      </c>
      <c r="AJ6" s="1557">
        <v>103.82961646505761</v>
      </c>
      <c r="AK6" s="1557">
        <v>104.50456817533048</v>
      </c>
      <c r="AL6" s="1557">
        <v>108.44296507634596</v>
      </c>
      <c r="AM6" s="1557">
        <v>102.44092570036541</v>
      </c>
      <c r="AN6" s="1557">
        <v>98.768191762579661</v>
      </c>
      <c r="AO6" s="1557">
        <f>(AO5*100)/AN5</f>
        <v>95.045023354360282</v>
      </c>
      <c r="AP6" s="1557">
        <v>96.66313709595704</v>
      </c>
      <c r="AQ6" s="1557">
        <v>96.643652279923288</v>
      </c>
      <c r="AR6" s="1557">
        <v>98.313357557351267</v>
      </c>
      <c r="AS6" s="1557">
        <v>99.30291581647991</v>
      </c>
      <c r="AT6" s="1557">
        <f>(AT5*100)/AS5</f>
        <v>100.69137607503258</v>
      </c>
      <c r="AU6" s="1557">
        <f>(AU5*100)/AT5</f>
        <v>100.32968778963536</v>
      </c>
      <c r="AV6" s="1557">
        <f>(AV5*100)/AU5</f>
        <v>102.18299791048059</v>
      </c>
      <c r="AW6" s="1557">
        <v>105.1875369961793</v>
      </c>
      <c r="AX6" s="1557">
        <v>107.68811268804617</v>
      </c>
      <c r="AY6" s="1557">
        <v>102.14951548371343</v>
      </c>
      <c r="AZ6" s="1557">
        <v>99.24115200538732</v>
      </c>
      <c r="BA6" s="1557">
        <v>95.763657051167897</v>
      </c>
      <c r="BB6" s="1557">
        <v>96.03971781967941</v>
      </c>
      <c r="BC6" s="1557">
        <v>95.960026230684292</v>
      </c>
      <c r="BD6" s="1557">
        <v>98.931449546779348</v>
      </c>
      <c r="BE6" s="1557">
        <v>99.579266574530038</v>
      </c>
      <c r="BF6" s="1557">
        <v>100.34241776152675</v>
      </c>
      <c r="BG6" s="1557">
        <v>100.31589594180339</v>
      </c>
      <c r="BH6" s="1557">
        <v>102.53623692820082</v>
      </c>
      <c r="BI6" s="1557">
        <v>103.53745503766183</v>
      </c>
      <c r="BJ6" s="1557">
        <v>107.00275788883307</v>
      </c>
      <c r="BK6" s="1557">
        <v>102.19833157201589</v>
      </c>
      <c r="BL6" s="1557">
        <v>98.789293759305139</v>
      </c>
      <c r="BM6" s="1557">
        <v>96.766151269009939</v>
      </c>
      <c r="BN6" s="1557">
        <v>97.16767021769337</v>
      </c>
      <c r="BO6" s="1557">
        <v>97.542573348904824</v>
      </c>
      <c r="BP6" s="1557">
        <v>99.426759211889362</v>
      </c>
      <c r="BQ6" s="1557">
        <v>100.58990858004161</v>
      </c>
      <c r="BR6" s="1557">
        <v>100.7268772019834</v>
      </c>
      <c r="BS6" s="1557">
        <v>100.80268339306929</v>
      </c>
      <c r="BT6" s="1557">
        <v>103.17163206461368</v>
      </c>
      <c r="BU6" s="1557">
        <v>103.82252536511086</v>
      </c>
      <c r="BV6" s="1557">
        <v>107.43765838409034</v>
      </c>
      <c r="BW6" s="1557">
        <v>101.78338699785341</v>
      </c>
      <c r="BX6" s="1557">
        <v>99.048524277545212</v>
      </c>
      <c r="BY6" s="1557">
        <v>97.461905685706299</v>
      </c>
      <c r="BZ6" s="1557">
        <v>96.481240939659799</v>
      </c>
      <c r="CA6" s="1557">
        <v>96.912610501039126</v>
      </c>
      <c r="CB6" s="1557">
        <v>99.239407437610978</v>
      </c>
      <c r="CC6" s="1557">
        <v>99.527304676358497</v>
      </c>
      <c r="CD6" s="1557">
        <v>99.995535733572581</v>
      </c>
      <c r="CE6" s="1557">
        <v>99.618216172311094</v>
      </c>
      <c r="CF6" s="1557">
        <v>101.95825580930268</v>
      </c>
      <c r="CG6" s="1557">
        <v>101.98898761697703</v>
      </c>
      <c r="CH6" s="1557">
        <v>104.76295517412204</v>
      </c>
      <c r="CI6" s="1557">
        <v>99.789751851448827</v>
      </c>
      <c r="CJ6" s="1557">
        <v>96.732846936645046</v>
      </c>
      <c r="CK6" s="1557">
        <v>95.272854750126598</v>
      </c>
      <c r="CL6" s="1557">
        <v>95.55859433808439</v>
      </c>
      <c r="CM6" s="1557">
        <v>96.266742503938673</v>
      </c>
      <c r="CN6" s="1557">
        <v>98.221162317565998</v>
      </c>
      <c r="CO6" s="1557">
        <v>98.651598066563039</v>
      </c>
      <c r="CP6" s="1557">
        <v>98.314150195069047</v>
      </c>
      <c r="CQ6" s="1557">
        <v>97.961851820139756</v>
      </c>
      <c r="CR6" s="1557">
        <v>100.8384627193646</v>
      </c>
      <c r="CS6" s="1557">
        <v>101.41133994784916</v>
      </c>
      <c r="CT6" s="1557">
        <v>105.1183444920501</v>
      </c>
      <c r="CU6" s="1557">
        <v>100.00667153480222</v>
      </c>
      <c r="CV6" s="1557">
        <v>96.972836677651387</v>
      </c>
      <c r="CW6" s="1557">
        <v>95.783019212702698</v>
      </c>
      <c r="CX6" s="1557">
        <v>95.505338683332383</v>
      </c>
      <c r="CY6" s="1557">
        <v>95.311495712887421</v>
      </c>
      <c r="CZ6" s="1557">
        <v>97.743355631224276</v>
      </c>
      <c r="DA6" s="1557">
        <v>98.604435862006341</v>
      </c>
      <c r="DB6" s="1557">
        <v>98.456193581479951</v>
      </c>
      <c r="DC6" s="1557">
        <v>98.538391581135514</v>
      </c>
      <c r="DD6" s="1557">
        <v>100.9</v>
      </c>
      <c r="DE6" s="1557">
        <f t="shared" ref="DE6:EB6" si="0">(DE5*100)/DD5</f>
        <v>102.13641709133672</v>
      </c>
      <c r="DF6" s="1557">
        <f t="shared" si="0"/>
        <v>105.38604234631869</v>
      </c>
      <c r="DG6" s="1557">
        <f t="shared" si="0"/>
        <v>100.31562974203338</v>
      </c>
      <c r="DH6" s="1557">
        <f t="shared" si="0"/>
        <v>96.841532038482484</v>
      </c>
      <c r="DI6" s="1557">
        <f t="shared" si="0"/>
        <v>95.082786629178386</v>
      </c>
      <c r="DJ6" s="1557">
        <f t="shared" si="0"/>
        <v>95.735313444605069</v>
      </c>
      <c r="DK6" s="1557">
        <f t="shared" si="0"/>
        <v>95.579655432768206</v>
      </c>
      <c r="DL6" s="1557">
        <f t="shared" si="0"/>
        <v>97.773788150807903</v>
      </c>
      <c r="DM6" s="1557">
        <f t="shared" si="0"/>
        <v>96.782959970620638</v>
      </c>
      <c r="DN6" s="1557">
        <f t="shared" si="0"/>
        <v>100.48569477119223</v>
      </c>
      <c r="DO6" s="1557">
        <f t="shared" si="0"/>
        <v>98.784079752284569</v>
      </c>
      <c r="DP6" s="1557">
        <f t="shared" si="0"/>
        <v>100.42813455657492</v>
      </c>
      <c r="DQ6" s="1557">
        <f t="shared" si="0"/>
        <v>101.64433617539586</v>
      </c>
      <c r="DR6" s="1557">
        <f t="shared" si="0"/>
        <v>104.63600958657879</v>
      </c>
      <c r="DS6" s="1557">
        <f t="shared" si="0"/>
        <v>99.019397323026269</v>
      </c>
      <c r="DT6" s="1557">
        <f t="shared" si="0"/>
        <v>95.720688159606766</v>
      </c>
      <c r="DU6" s="1557">
        <f t="shared" si="0"/>
        <v>94.60051351759553</v>
      </c>
      <c r="DV6" s="1557">
        <f t="shared" si="0"/>
        <v>95.960724834357791</v>
      </c>
      <c r="DW6" s="1557">
        <f t="shared" si="0"/>
        <v>95.799018384493806</v>
      </c>
      <c r="DX6" s="1557">
        <f t="shared" si="0"/>
        <v>98.992705800625217</v>
      </c>
      <c r="DY6" s="1557">
        <f t="shared" si="0"/>
        <v>99.65789473684211</v>
      </c>
      <c r="DZ6" s="1557">
        <f t="shared" si="0"/>
        <v>98.327612005985387</v>
      </c>
      <c r="EA6" s="1557">
        <f t="shared" si="0"/>
        <v>95.738966968042249</v>
      </c>
      <c r="EB6" s="1557">
        <f t="shared" si="0"/>
        <v>99.831697054698452</v>
      </c>
      <c r="EC6" s="1557">
        <f t="shared" ref="EC6:EQ6" si="1">(EC5*100)/EB5</f>
        <v>101.31122974618339</v>
      </c>
      <c r="ED6" s="1557">
        <f t="shared" si="1"/>
        <v>104.80724785060553</v>
      </c>
      <c r="EE6" s="1557">
        <f t="shared" si="1"/>
        <v>99.382552703537087</v>
      </c>
      <c r="EF6" s="1557">
        <f t="shared" si="1"/>
        <v>96.937960415372331</v>
      </c>
      <c r="EG6" s="1557">
        <f t="shared" si="1"/>
        <v>95.403772202893236</v>
      </c>
      <c r="EH6" s="1557">
        <f t="shared" si="1"/>
        <v>96.180422264875233</v>
      </c>
      <c r="EI6" s="1557">
        <f t="shared" si="1"/>
        <v>96.577529435242468</v>
      </c>
      <c r="EJ6" s="1557">
        <f t="shared" si="1"/>
        <v>99.369769604297971</v>
      </c>
      <c r="EK6" s="1557">
        <f t="shared" si="1"/>
        <v>99.667290496984819</v>
      </c>
      <c r="EL6" s="1557">
        <f t="shared" si="1"/>
        <v>98.83162945962863</v>
      </c>
      <c r="EM6" s="1557">
        <f t="shared" si="1"/>
        <v>98.933924424741392</v>
      </c>
      <c r="EN6" s="1557">
        <f t="shared" si="1"/>
        <v>101.40830043742665</v>
      </c>
      <c r="EO6" s="1557">
        <f t="shared" si="1"/>
        <v>101.93582325092056</v>
      </c>
      <c r="EP6" s="1557">
        <f t="shared" si="1"/>
        <v>105.59397254618639</v>
      </c>
      <c r="EQ6" s="1557">
        <f t="shared" si="1"/>
        <v>99.374450200371413</v>
      </c>
      <c r="ER6" s="1557">
        <f t="shared" ref="ER6:FP6" si="2">(ER5*100)/EQ5</f>
        <v>96.852562211075053</v>
      </c>
      <c r="ES6" s="1557">
        <f t="shared" si="2"/>
        <v>95.287904945668728</v>
      </c>
      <c r="ET6" s="1557">
        <f t="shared" si="2"/>
        <v>96.557604177768297</v>
      </c>
      <c r="EU6" s="1557">
        <f t="shared" si="2"/>
        <v>96.810154525386309</v>
      </c>
      <c r="EV6" s="1557">
        <f t="shared" si="2"/>
        <v>99.00809485805496</v>
      </c>
      <c r="EW6" s="1557">
        <f t="shared" si="2"/>
        <v>99.666052510363883</v>
      </c>
      <c r="EX6" s="1557">
        <f t="shared" si="2"/>
        <v>98.347775852108612</v>
      </c>
      <c r="EY6" s="1557">
        <f t="shared" si="2"/>
        <v>98.742951127819552</v>
      </c>
      <c r="EZ6" s="1557">
        <f t="shared" si="2"/>
        <v>101.08268887566925</v>
      </c>
      <c r="FA6" s="1557">
        <f t="shared" si="2"/>
        <v>101.9774011299435</v>
      </c>
      <c r="FB6" s="1557">
        <f t="shared" si="2"/>
        <v>106.4404432132964</v>
      </c>
      <c r="FC6" s="1557">
        <f t="shared" si="2"/>
        <v>99.750596399913249</v>
      </c>
      <c r="FD6" s="1557">
        <f t="shared" si="2"/>
        <v>98.858571583867814</v>
      </c>
      <c r="FE6" s="1557">
        <f t="shared" si="2"/>
        <v>106.20189135693865</v>
      </c>
      <c r="FF6" s="1557">
        <f t="shared" si="2"/>
        <v>104.75253675709257</v>
      </c>
      <c r="FG6" s="1557">
        <f t="shared" si="2"/>
        <v>101.46288425422556</v>
      </c>
      <c r="FH6" s="1557">
        <f t="shared" si="2"/>
        <v>100.29225523623965</v>
      </c>
      <c r="FI6" s="1557">
        <f t="shared" si="2"/>
        <v>99.854298203011169</v>
      </c>
      <c r="FJ6" s="1557">
        <f t="shared" si="2"/>
        <v>99.581712062256813</v>
      </c>
      <c r="FK6" s="1557">
        <f t="shared" si="2"/>
        <v>99.48227019634659</v>
      </c>
      <c r="FL6" s="1557">
        <f t="shared" si="2"/>
        <v>100.71681068342498</v>
      </c>
      <c r="FM6" s="1557">
        <f t="shared" si="2"/>
        <v>102.01813395729745</v>
      </c>
      <c r="FN6" s="1557">
        <f t="shared" si="2"/>
        <v>104.20489296636086</v>
      </c>
      <c r="FO6" s="1557">
        <f t="shared" si="2"/>
        <v>100.83455612619223</v>
      </c>
      <c r="FP6" s="1557">
        <f t="shared" si="2"/>
        <v>98.080945884492948</v>
      </c>
    </row>
    <row r="7" spans="1:172" s="56" customFormat="1" ht="17.100000000000001" customHeight="1">
      <c r="A7" s="487"/>
      <c r="B7" s="1379"/>
      <c r="C7" s="1380"/>
      <c r="D7" s="862"/>
      <c r="E7" s="862"/>
      <c r="F7" s="1381"/>
      <c r="G7" s="1382"/>
      <c r="H7" s="1382"/>
      <c r="I7" s="1383"/>
      <c r="J7" s="1381"/>
      <c r="K7" s="1381"/>
      <c r="L7" s="1381"/>
      <c r="M7" s="1384"/>
      <c r="N7" s="1385"/>
      <c r="O7" s="1386"/>
      <c r="P7" s="1386"/>
      <c r="Q7" s="1386"/>
      <c r="R7" s="1386"/>
      <c r="S7" s="1386"/>
      <c r="T7" s="1386"/>
      <c r="U7" s="1386"/>
      <c r="V7" s="1386"/>
      <c r="W7" s="1386"/>
      <c r="X7" s="1386"/>
      <c r="Y7" s="1386"/>
      <c r="Z7" s="1386"/>
      <c r="AA7" s="1386"/>
      <c r="AB7" s="1386"/>
      <c r="AC7" s="1386"/>
      <c r="AD7" s="1386"/>
      <c r="AE7" s="1386"/>
      <c r="AF7" s="1386"/>
      <c r="AG7" s="1386"/>
      <c r="AH7" s="1386"/>
      <c r="AI7" s="1386"/>
      <c r="AJ7" s="1386"/>
      <c r="AK7" s="1386"/>
      <c r="AL7" s="1386"/>
      <c r="AM7" s="1386"/>
      <c r="AN7" s="1386"/>
      <c r="AO7" s="1386"/>
      <c r="AP7" s="1386"/>
      <c r="AQ7" s="1386"/>
      <c r="AR7" s="1386"/>
      <c r="AS7" s="1386"/>
      <c r="AT7" s="1386"/>
      <c r="AU7" s="1386"/>
      <c r="AV7" s="1386"/>
      <c r="AW7" s="1386"/>
      <c r="AX7" s="1386"/>
      <c r="AY7" s="1386"/>
      <c r="AZ7" s="1386"/>
      <c r="BA7" s="1386"/>
      <c r="BB7" s="1386"/>
      <c r="BC7" s="1386"/>
      <c r="BD7" s="1386"/>
      <c r="BE7" s="1386"/>
      <c r="BF7" s="1386"/>
      <c r="BG7" s="1386"/>
      <c r="BH7" s="1386"/>
      <c r="BI7" s="1386"/>
      <c r="BJ7" s="1386"/>
      <c r="BK7" s="1386"/>
      <c r="BL7" s="1386"/>
      <c r="BM7" s="1386"/>
      <c r="BN7" s="1386"/>
      <c r="BO7" s="1386"/>
      <c r="BP7" s="1386"/>
      <c r="BQ7" s="1386"/>
      <c r="BR7" s="1386"/>
      <c r="BS7" s="1386"/>
      <c r="BT7" s="1386"/>
      <c r="BU7" s="1386"/>
      <c r="BV7" s="1387"/>
      <c r="BW7" s="1387"/>
      <c r="BX7" s="1387"/>
      <c r="BY7" s="1387"/>
      <c r="BZ7" s="1387"/>
      <c r="CA7" s="1387"/>
      <c r="CB7" s="1387"/>
      <c r="CC7" s="1387"/>
      <c r="CD7" s="1387"/>
      <c r="CE7" s="1387"/>
      <c r="CF7" s="1386"/>
      <c r="CG7" s="1386"/>
      <c r="CH7" s="1386"/>
      <c r="CI7" s="1386"/>
      <c r="CJ7" s="1386"/>
      <c r="CK7" s="1386"/>
      <c r="CL7" s="1386"/>
      <c r="CM7" s="1386"/>
      <c r="CN7" s="1386"/>
      <c r="CO7" s="1386"/>
      <c r="CP7" s="1386"/>
      <c r="CQ7" s="1386"/>
      <c r="CR7" s="1386"/>
      <c r="CS7" s="1386"/>
      <c r="CT7" s="1386"/>
      <c r="CU7" s="1386"/>
      <c r="CV7" s="1386"/>
      <c r="CW7" s="1386"/>
      <c r="CX7" s="1386"/>
      <c r="CY7" s="1386"/>
      <c r="CZ7" s="1386"/>
      <c r="DA7" s="1386"/>
      <c r="DB7" s="1386"/>
      <c r="DC7" s="1386"/>
      <c r="DD7" s="1386"/>
      <c r="DE7" s="1386"/>
      <c r="DF7" s="1386"/>
      <c r="DG7" s="1386"/>
      <c r="DH7" s="1386"/>
      <c r="DI7" s="1386"/>
      <c r="DJ7" s="1386"/>
      <c r="DK7" s="1386"/>
      <c r="DL7" s="1386"/>
      <c r="DM7" s="1386"/>
      <c r="DN7" s="1386"/>
      <c r="DO7" s="1386"/>
      <c r="DP7" s="1386"/>
      <c r="DQ7" s="1386"/>
      <c r="DR7" s="1386"/>
      <c r="DS7" s="1386"/>
      <c r="DT7" s="1386"/>
      <c r="DU7" s="1386"/>
      <c r="DV7" s="1386"/>
      <c r="DW7" s="1386"/>
      <c r="DX7" s="1386"/>
      <c r="DY7" s="1386"/>
      <c r="DZ7" s="1386"/>
      <c r="EA7" s="1386"/>
      <c r="EB7" s="1386"/>
      <c r="EC7" s="1386"/>
      <c r="ED7" s="1386"/>
      <c r="EE7" s="1386"/>
      <c r="EF7" s="1386"/>
      <c r="EG7" s="1386"/>
      <c r="EH7" s="1386"/>
      <c r="EI7" s="1386"/>
      <c r="EJ7" s="1386"/>
      <c r="EK7" s="1386"/>
      <c r="EL7" s="1386"/>
      <c r="EM7" s="1386"/>
      <c r="EN7" s="1386"/>
      <c r="EO7" s="1386"/>
      <c r="EP7" s="1386"/>
      <c r="EQ7" s="1386"/>
      <c r="ER7" s="1386"/>
      <c r="ES7" s="1386"/>
      <c r="ET7" s="1386"/>
      <c r="EU7" s="1386"/>
      <c r="EV7" s="1386"/>
      <c r="EW7" s="1386"/>
      <c r="EX7" s="1386"/>
      <c r="EY7" s="1386"/>
      <c r="EZ7" s="1386"/>
      <c r="FA7" s="1386"/>
      <c r="FB7" s="1386"/>
      <c r="FC7" s="1386"/>
      <c r="FD7" s="1386"/>
      <c r="FE7" s="1386"/>
      <c r="FF7" s="1386"/>
      <c r="FG7" s="1386"/>
      <c r="FH7" s="1386"/>
      <c r="FI7" s="1386"/>
      <c r="FJ7" s="1386"/>
      <c r="FK7" s="1386"/>
      <c r="FL7" s="1386"/>
      <c r="FM7" s="1386"/>
      <c r="FN7" s="1386"/>
      <c r="FO7" s="1386"/>
      <c r="FP7" s="1386"/>
    </row>
    <row r="8" spans="1:172" s="56" customFormat="1" ht="17.100000000000001" customHeight="1" thickBot="1">
      <c r="A8" s="488">
        <v>3</v>
      </c>
      <c r="B8" s="1388" t="s">
        <v>1053</v>
      </c>
      <c r="C8" s="1389"/>
      <c r="D8" s="1390">
        <v>13.1</v>
      </c>
      <c r="E8" s="1390">
        <v>15.1</v>
      </c>
      <c r="F8" s="1391">
        <v>17.5</v>
      </c>
      <c r="G8" s="1392">
        <v>18.100000000000001</v>
      </c>
      <c r="H8" s="1393">
        <v>18</v>
      </c>
      <c r="I8" s="1392">
        <v>19</v>
      </c>
      <c r="J8" s="1391">
        <v>17.600000000000001</v>
      </c>
      <c r="K8" s="1391">
        <v>14.8</v>
      </c>
      <c r="L8" s="1391">
        <v>11.4</v>
      </c>
      <c r="M8" s="1394"/>
      <c r="N8" s="488">
        <v>11.7</v>
      </c>
      <c r="O8" s="1395">
        <v>11.5</v>
      </c>
      <c r="P8" s="1395">
        <v>11.1</v>
      </c>
      <c r="Q8" s="1395">
        <v>10.5</v>
      </c>
      <c r="R8" s="1396">
        <v>10</v>
      </c>
      <c r="S8" s="1395">
        <v>9.6</v>
      </c>
      <c r="T8" s="1395">
        <v>9.4</v>
      </c>
      <c r="U8" s="1395">
        <v>9.3000000000000007</v>
      </c>
      <c r="V8" s="1395">
        <v>8.9</v>
      </c>
      <c r="W8" s="1395">
        <v>8.8000000000000007</v>
      </c>
      <c r="X8" s="1395">
        <v>9.1</v>
      </c>
      <c r="Y8" s="1395">
        <v>9.5</v>
      </c>
      <c r="Z8" s="1395">
        <v>10.4</v>
      </c>
      <c r="AA8" s="1395">
        <v>10.9</v>
      </c>
      <c r="AB8" s="1395">
        <v>11.1</v>
      </c>
      <c r="AC8" s="1396">
        <v>10.9</v>
      </c>
      <c r="AD8" s="1395">
        <v>10.7</v>
      </c>
      <c r="AE8" s="1395">
        <v>10.6</v>
      </c>
      <c r="AF8" s="1395">
        <v>10.7</v>
      </c>
      <c r="AG8" s="1395">
        <v>10.8</v>
      </c>
      <c r="AH8" s="1395">
        <v>10.9</v>
      </c>
      <c r="AI8" s="1395">
        <v>11.1</v>
      </c>
      <c r="AJ8" s="1395">
        <v>11.4</v>
      </c>
      <c r="AK8" s="1395">
        <v>12.1</v>
      </c>
      <c r="AL8" s="1395">
        <v>12.9</v>
      </c>
      <c r="AM8" s="1396">
        <v>13.2</v>
      </c>
      <c r="AN8" s="1396">
        <v>13</v>
      </c>
      <c r="AO8" s="1396">
        <v>12.4</v>
      </c>
      <c r="AP8" s="1396">
        <v>12.1</v>
      </c>
      <c r="AQ8" s="1396">
        <v>11.7</v>
      </c>
      <c r="AR8" s="1396">
        <v>11.5</v>
      </c>
      <c r="AS8" s="1396">
        <v>11.4</v>
      </c>
      <c r="AT8" s="1396">
        <v>11.5</v>
      </c>
      <c r="AU8" s="1396">
        <v>11.5</v>
      </c>
      <c r="AV8" s="1396">
        <v>11.7</v>
      </c>
      <c r="AW8" s="1396">
        <v>12.4</v>
      </c>
      <c r="AX8" s="1396">
        <v>13.1</v>
      </c>
      <c r="AY8" s="1396">
        <v>13.4</v>
      </c>
      <c r="AZ8" s="1396">
        <v>13.3</v>
      </c>
      <c r="BA8" s="1396">
        <v>12.8</v>
      </c>
      <c r="BB8" s="1396">
        <v>12.4</v>
      </c>
      <c r="BC8" s="1396">
        <v>11.9</v>
      </c>
      <c r="BD8" s="1396">
        <v>11.8</v>
      </c>
      <c r="BE8" s="1396">
        <v>11.8</v>
      </c>
      <c r="BF8" s="1396">
        <v>11.8</v>
      </c>
      <c r="BG8" s="1396">
        <v>11.8</v>
      </c>
      <c r="BH8" s="1396">
        <v>12.1</v>
      </c>
      <c r="BI8" s="1396">
        <v>12.5</v>
      </c>
      <c r="BJ8" s="1396">
        <v>13.2</v>
      </c>
      <c r="BK8" s="1396">
        <v>13.4</v>
      </c>
      <c r="BL8" s="1396">
        <v>13.3</v>
      </c>
      <c r="BM8" s="1396">
        <v>12.9</v>
      </c>
      <c r="BN8" s="1396">
        <v>12.6</v>
      </c>
      <c r="BO8" s="1396">
        <v>12.3</v>
      </c>
      <c r="BP8" s="1396">
        <v>12.3</v>
      </c>
      <c r="BQ8" s="1396">
        <v>12.4</v>
      </c>
      <c r="BR8" s="1396">
        <v>12.4</v>
      </c>
      <c r="BS8" s="1396">
        <v>12.5</v>
      </c>
      <c r="BT8" s="1396">
        <v>12.9</v>
      </c>
      <c r="BU8" s="1396">
        <v>13.4</v>
      </c>
      <c r="BV8" s="1395">
        <v>14.2</v>
      </c>
      <c r="BW8" s="1395">
        <v>14.4</v>
      </c>
      <c r="BX8" s="1395">
        <v>14.3</v>
      </c>
      <c r="BY8" s="1396">
        <v>14</v>
      </c>
      <c r="BZ8" s="1396">
        <v>13.6</v>
      </c>
      <c r="CA8" s="1395">
        <v>13.2</v>
      </c>
      <c r="CB8" s="1395">
        <v>13.1</v>
      </c>
      <c r="CC8" s="1396">
        <v>13</v>
      </c>
      <c r="CD8" s="1396">
        <v>13</v>
      </c>
      <c r="CE8" s="1396">
        <v>13</v>
      </c>
      <c r="CF8" s="1395">
        <v>13.2</v>
      </c>
      <c r="CG8" s="1395">
        <v>13.4</v>
      </c>
      <c r="CH8" s="1396">
        <v>13.9</v>
      </c>
      <c r="CI8" s="1396">
        <v>13.9</v>
      </c>
      <c r="CJ8" s="1396">
        <v>13.5</v>
      </c>
      <c r="CK8" s="1396">
        <v>13</v>
      </c>
      <c r="CL8" s="1396">
        <v>12.5</v>
      </c>
      <c r="CM8" s="1396">
        <v>12</v>
      </c>
      <c r="CN8" s="1396">
        <v>11.8</v>
      </c>
      <c r="CO8" s="1396">
        <v>11.7</v>
      </c>
      <c r="CP8" s="1396">
        <v>11.5</v>
      </c>
      <c r="CQ8" s="1396">
        <v>11.3</v>
      </c>
      <c r="CR8" s="1396">
        <v>11.4</v>
      </c>
      <c r="CS8" s="1396">
        <v>11.5</v>
      </c>
      <c r="CT8" s="1396">
        <v>12</v>
      </c>
      <c r="CU8" s="1396">
        <v>12</v>
      </c>
      <c r="CV8" s="1396">
        <v>11.7</v>
      </c>
      <c r="CW8" s="1396">
        <v>11.2</v>
      </c>
      <c r="CX8" s="1396">
        <v>10.8</v>
      </c>
      <c r="CY8" s="1396">
        <v>10.3</v>
      </c>
      <c r="CZ8" s="1396">
        <v>10.1</v>
      </c>
      <c r="DA8" s="1396">
        <v>10</v>
      </c>
      <c r="DB8" s="1396">
        <v>9.6999999999999993</v>
      </c>
      <c r="DC8" s="1396">
        <v>9.6</v>
      </c>
      <c r="DD8" s="1396">
        <v>9.6</v>
      </c>
      <c r="DE8" s="1396">
        <v>9.8000000000000007</v>
      </c>
      <c r="DF8" s="1396">
        <f>'stopa w województwach'!Z4</f>
        <v>10.199999999999999</v>
      </c>
      <c r="DG8" s="1396">
        <f>'stopa w województwach'!AA4</f>
        <v>10.199999999999999</v>
      </c>
      <c r="DH8" s="1396">
        <f>'stopa w województwach'!AB4</f>
        <v>9.9</v>
      </c>
      <c r="DI8" s="1396">
        <f>'stopa w województwach'!AC4</f>
        <v>9.4</v>
      </c>
      <c r="DJ8" s="1396">
        <f>'stopa w województwach'!AD4</f>
        <v>9.1</v>
      </c>
      <c r="DK8" s="1396">
        <f>'stopa w województwach'!AE4</f>
        <v>8.6999999999999993</v>
      </c>
      <c r="DL8" s="1396">
        <f>'stopa w województwach'!AF4</f>
        <v>8.5</v>
      </c>
      <c r="DM8" s="1396">
        <f>'stopa w województwach'!AG4</f>
        <v>8.4</v>
      </c>
      <c r="DN8" s="1396">
        <f>'stopa w województwach'!AH4</f>
        <v>8.3000000000000007</v>
      </c>
      <c r="DO8" s="1396">
        <f>'stopa w województwach'!AI4</f>
        <v>8.1999999999999993</v>
      </c>
      <c r="DP8" s="1396">
        <f>'stopa w województwach'!AJ4</f>
        <v>8.1999999999999993</v>
      </c>
      <c r="DQ8" s="1396">
        <f>'stopa w województwach'!AK4</f>
        <v>8.3000000000000007</v>
      </c>
      <c r="DR8" s="1396">
        <f>'stopa w województwach'!AL4</f>
        <v>8.6</v>
      </c>
      <c r="DS8" s="1396">
        <f>'stopa w województwach'!AM4</f>
        <v>8.5</v>
      </c>
      <c r="DT8" s="1396">
        <f>'stopa w województwach'!AN4</f>
        <v>8.1</v>
      </c>
      <c r="DU8" s="1396">
        <f>'stopa w województwach'!AO4</f>
        <v>7.7</v>
      </c>
      <c r="DV8" s="1396">
        <f>'stopa w województwach'!AP4</f>
        <v>7.4</v>
      </c>
      <c r="DW8" s="1396">
        <f>'stopa w województwach'!AQ4</f>
        <v>7.1</v>
      </c>
      <c r="DX8" s="1396">
        <f>'stopa w województwach'!AR4</f>
        <v>7.1</v>
      </c>
      <c r="DY8" s="1396">
        <f>'stopa w województwach'!AS4</f>
        <v>7</v>
      </c>
      <c r="DZ8" s="1396">
        <f>'stopa w województwach'!AT4</f>
        <v>6.8</v>
      </c>
      <c r="EA8" s="1396">
        <f>'stopa w województwach'!AU4</f>
        <v>6.6</v>
      </c>
      <c r="EB8" s="1396">
        <f>'stopa w województwach'!AV4</f>
        <v>6.5</v>
      </c>
      <c r="EC8" s="1396">
        <f>'stopa w województwach'!AW4</f>
        <v>6.6</v>
      </c>
      <c r="ED8" s="1396">
        <f>'stopa w województwach'!AX4</f>
        <v>6.8</v>
      </c>
      <c r="EE8" s="1396">
        <f>'stopa w województwach'!AY4</f>
        <v>6.8</v>
      </c>
      <c r="EF8" s="1396">
        <f>'stopa w województwach'!AZ4</f>
        <v>6.6</v>
      </c>
      <c r="EG8" s="1396">
        <f>'stopa w województwach'!BA4</f>
        <v>6.3</v>
      </c>
      <c r="EH8" s="1396">
        <f>'stopa w województwach'!BB4</f>
        <v>6.1</v>
      </c>
      <c r="EI8" s="1396">
        <f>'stopa w województwach'!BC4</f>
        <v>5.8</v>
      </c>
      <c r="EJ8" s="1396">
        <f>'stopa w województwach'!BD4</f>
        <v>5.8</v>
      </c>
      <c r="EK8" s="1396">
        <f>'stopa w województwach'!BE4</f>
        <v>5.8</v>
      </c>
      <c r="EL8" s="1396">
        <f>'stopa w województwach'!BF4</f>
        <v>5.7</v>
      </c>
      <c r="EM8" s="1396">
        <f>'stopa w województwach'!BG4</f>
        <v>5.7</v>
      </c>
      <c r="EN8" s="1396">
        <f>'stopa w województwach'!BH4</f>
        <v>5.7</v>
      </c>
      <c r="EO8" s="1396">
        <f>'stopa w województwach'!BI4</f>
        <v>5.8</v>
      </c>
      <c r="EP8" s="1396">
        <f>'stopa w województwach'!BJ4</f>
        <v>6.1</v>
      </c>
      <c r="EQ8" s="1396">
        <f>'stopa w województwach'!BK4</f>
        <v>6.1</v>
      </c>
      <c r="ER8" s="1396">
        <f>'stopa w województwach'!BL4</f>
        <v>5.9</v>
      </c>
      <c r="ES8" s="1396">
        <f>'stopa w województwach'!BM4</f>
        <v>5.6</v>
      </c>
      <c r="ET8" s="1396">
        <f>'stopa w województwach'!BN4</f>
        <v>5.4</v>
      </c>
      <c r="EU8" s="1396">
        <f>'stopa w województwach'!BO4</f>
        <v>5.3</v>
      </c>
      <c r="EV8" s="1396">
        <f>'stopa w województwach'!BP4</f>
        <v>5.2</v>
      </c>
      <c r="EW8" s="1396">
        <f>'stopa w województwach'!BQ4</f>
        <v>5.2</v>
      </c>
      <c r="EX8" s="1396">
        <f>'stopa w województwach'!BR4</f>
        <v>5.0999999999999996</v>
      </c>
      <c r="EY8" s="1396">
        <f>'stopa w województwach'!BS4</f>
        <v>5</v>
      </c>
      <c r="EZ8" s="1396">
        <f>'stopa w województwach'!BT4</f>
        <v>5.0999999999999996</v>
      </c>
      <c r="FA8" s="1396">
        <f>'stopa w województwach'!BU4</f>
        <v>5.2</v>
      </c>
      <c r="FB8" s="1396">
        <f>'stopa w województwach'!BV4</f>
        <v>5.5</v>
      </c>
      <c r="FC8" s="1396">
        <f>'stopa w województwach'!BW4</f>
        <v>5.5</v>
      </c>
      <c r="FD8" s="1396">
        <f>'stopa w województwach'!BX4</f>
        <v>5.4</v>
      </c>
      <c r="FE8" s="1396">
        <f>'stopa w województwach'!BY4</f>
        <v>5.8</v>
      </c>
      <c r="FF8" s="1396">
        <f>'stopa w województwach'!BZ4</f>
        <v>6</v>
      </c>
      <c r="FG8" s="1396">
        <f>'stopa w województwach'!CA4</f>
        <v>6.1</v>
      </c>
      <c r="FH8" s="1396">
        <f>'stopa w województwach'!CB4</f>
        <v>6.1</v>
      </c>
      <c r="FI8" s="1396">
        <f>'stopa w województwach'!CC4</f>
        <v>6.1</v>
      </c>
      <c r="FJ8" s="1396">
        <f>'stopa w województwach'!CD4</f>
        <v>6.1</v>
      </c>
      <c r="FK8" s="1396">
        <f>'stopa w województwach'!CE4</f>
        <v>6.1</v>
      </c>
      <c r="FL8" s="1396">
        <f>'stopa w województwach'!CF4</f>
        <v>6.1</v>
      </c>
      <c r="FM8" s="1396">
        <f>'stopa w województwach'!CG4</f>
        <v>6.2</v>
      </c>
      <c r="FN8" s="1396">
        <f>'stopa w województwach'!CH4</f>
        <v>6.5</v>
      </c>
      <c r="FO8" s="1396">
        <f>'stopa w województwach'!CI4</f>
        <v>6.5</v>
      </c>
      <c r="FP8" s="1396">
        <f>'stopa w województwach'!CJ4</f>
        <v>6.4</v>
      </c>
    </row>
    <row r="9" spans="1:172" s="56" customFormat="1" ht="17.100000000000001" customHeight="1">
      <c r="A9" s="489"/>
      <c r="B9" s="1397" t="s">
        <v>19</v>
      </c>
      <c r="C9" s="1398"/>
      <c r="D9" s="1399"/>
      <c r="E9" s="1400"/>
      <c r="F9" s="1400"/>
      <c r="G9" s="1401"/>
      <c r="H9" s="1401"/>
      <c r="I9" s="1402"/>
      <c r="J9" s="1403"/>
      <c r="K9" s="1403"/>
      <c r="L9" s="1403"/>
      <c r="M9" s="1399"/>
      <c r="N9" s="1404"/>
      <c r="O9" s="1405"/>
      <c r="P9" s="1405"/>
      <c r="Q9" s="1405"/>
      <c r="R9" s="1405"/>
      <c r="S9" s="1405"/>
      <c r="T9" s="1405"/>
      <c r="U9" s="1405"/>
      <c r="V9" s="1405"/>
      <c r="W9" s="1405"/>
      <c r="X9" s="1405"/>
      <c r="Y9" s="1405"/>
      <c r="Z9" s="1405"/>
      <c r="AA9" s="1405"/>
      <c r="AB9" s="1405"/>
      <c r="AC9" s="1405"/>
      <c r="AD9" s="1405"/>
      <c r="AE9" s="1405"/>
      <c r="AF9" s="1405"/>
      <c r="AG9" s="1405"/>
      <c r="AH9" s="1405"/>
      <c r="AI9" s="1405"/>
      <c r="AJ9" s="1405"/>
      <c r="AK9" s="1405"/>
      <c r="AL9" s="1405"/>
      <c r="AM9" s="1405"/>
      <c r="AN9" s="1405"/>
      <c r="AO9" s="1405"/>
      <c r="AP9" s="1405"/>
      <c r="AQ9" s="1405"/>
      <c r="AR9" s="1405"/>
      <c r="AS9" s="1405"/>
      <c r="AT9" s="1405"/>
      <c r="AU9" s="1405"/>
      <c r="AV9" s="1405"/>
      <c r="AW9" s="1405"/>
      <c r="AX9" s="1405"/>
      <c r="AY9" s="1405"/>
      <c r="AZ9" s="1405"/>
      <c r="BA9" s="1405"/>
      <c r="BB9" s="1405"/>
      <c r="BC9" s="1405"/>
      <c r="BD9" s="1405"/>
      <c r="BE9" s="1405"/>
      <c r="BF9" s="1405"/>
      <c r="BG9" s="1405"/>
      <c r="BH9" s="1405"/>
      <c r="BI9" s="1405"/>
      <c r="BJ9" s="1405"/>
      <c r="BK9" s="1405"/>
      <c r="BL9" s="1405"/>
      <c r="BM9" s="1405"/>
      <c r="BN9" s="1405"/>
      <c r="BO9" s="1405"/>
      <c r="BP9" s="1405"/>
      <c r="BQ9" s="1405"/>
      <c r="BR9" s="1405"/>
      <c r="BS9" s="1405"/>
      <c r="BT9" s="1405"/>
      <c r="BU9" s="1405"/>
      <c r="BV9" s="1405"/>
      <c r="BW9" s="1405"/>
      <c r="BX9" s="1405"/>
      <c r="BY9" s="1405"/>
      <c r="BZ9" s="1405"/>
      <c r="CA9" s="1405"/>
      <c r="CB9" s="1405"/>
      <c r="CC9" s="1405"/>
      <c r="CD9" s="1405"/>
      <c r="CE9" s="1405"/>
      <c r="CF9" s="1405"/>
      <c r="CG9" s="1405"/>
      <c r="CH9" s="1405"/>
      <c r="CI9" s="1405"/>
      <c r="CJ9" s="1405"/>
      <c r="CK9" s="1405"/>
      <c r="CL9" s="1405"/>
      <c r="CM9" s="1405"/>
      <c r="CN9" s="1405"/>
      <c r="CO9" s="1405"/>
      <c r="CP9" s="1405"/>
      <c r="CQ9" s="1405"/>
      <c r="CR9" s="1405"/>
      <c r="CS9" s="1405"/>
      <c r="CT9" s="1405"/>
      <c r="CU9" s="1405"/>
      <c r="CV9" s="1405"/>
      <c r="CW9" s="1405"/>
      <c r="CX9" s="1405"/>
      <c r="CY9" s="1405"/>
      <c r="CZ9" s="1405"/>
      <c r="DA9" s="1405"/>
      <c r="DB9" s="1405"/>
      <c r="DC9" s="1405"/>
      <c r="DD9" s="1405"/>
      <c r="DE9" s="1405"/>
      <c r="DF9" s="1405"/>
      <c r="DG9" s="1405"/>
      <c r="DH9" s="1405"/>
      <c r="DI9" s="1405"/>
      <c r="DJ9" s="1405"/>
      <c r="DK9" s="1405"/>
      <c r="DL9" s="1405"/>
      <c r="DM9" s="1405"/>
      <c r="DN9" s="1405"/>
      <c r="DO9" s="1405"/>
      <c r="DP9" s="1405"/>
      <c r="DQ9" s="1405"/>
      <c r="DR9" s="1405"/>
      <c r="DS9" s="1405"/>
      <c r="DT9" s="1405"/>
      <c r="DU9" s="1405"/>
      <c r="DV9" s="1405"/>
      <c r="DW9" s="1405"/>
      <c r="DX9" s="1405"/>
      <c r="DY9" s="1405"/>
      <c r="DZ9" s="1405"/>
      <c r="EA9" s="1405"/>
      <c r="EB9" s="1405"/>
      <c r="EC9" s="1405"/>
      <c r="ED9" s="1405"/>
      <c r="EE9" s="1405"/>
      <c r="EF9" s="1406"/>
      <c r="EG9" s="1406"/>
      <c r="EH9" s="1406"/>
      <c r="EI9" s="1406"/>
      <c r="EJ9" s="1406"/>
      <c r="EK9" s="1406"/>
      <c r="EL9" s="1406"/>
      <c r="EM9" s="1406"/>
      <c r="EN9" s="1406"/>
      <c r="EO9" s="1406"/>
      <c r="EP9" s="1406"/>
      <c r="EQ9" s="1406"/>
      <c r="ER9" s="1406"/>
      <c r="ES9" s="1406"/>
      <c r="ET9" s="1406"/>
      <c r="EU9" s="1406"/>
      <c r="EV9" s="1406"/>
      <c r="EW9" s="1406"/>
      <c r="EX9" s="1406"/>
      <c r="EY9" s="1406"/>
      <c r="EZ9" s="1406"/>
      <c r="FA9" s="1406"/>
      <c r="FB9" s="1406"/>
      <c r="FC9" s="1406"/>
      <c r="FD9" s="1406"/>
      <c r="FE9" s="1406"/>
      <c r="FF9" s="1406"/>
      <c r="FG9" s="1406"/>
      <c r="FH9" s="1406"/>
      <c r="FI9" s="1406"/>
      <c r="FJ9" s="1406"/>
      <c r="FK9" s="1406"/>
      <c r="FL9" s="1406"/>
      <c r="FM9" s="1406"/>
      <c r="FN9" s="1406"/>
      <c r="FO9" s="1406"/>
      <c r="FP9" s="1406"/>
    </row>
    <row r="10" spans="1:172" s="55" customFormat="1" ht="17.100000000000001" customHeight="1">
      <c r="A10" s="490">
        <v>4</v>
      </c>
      <c r="B10" s="844" t="s">
        <v>1195</v>
      </c>
      <c r="C10" s="1407"/>
      <c r="D10" s="779">
        <v>158210</v>
      </c>
      <c r="E10" s="779">
        <v>185152</v>
      </c>
      <c r="F10" s="1408">
        <v>213093</v>
      </c>
      <c r="G10" s="1409">
        <v>208175</v>
      </c>
      <c r="H10" s="1409">
        <v>208028</v>
      </c>
      <c r="I10" s="1410">
        <v>193579</v>
      </c>
      <c r="J10" s="1408">
        <v>178067</v>
      </c>
      <c r="K10" s="1408">
        <v>145261</v>
      </c>
      <c r="L10" s="1408">
        <v>112602</v>
      </c>
      <c r="M10" s="1411"/>
      <c r="N10" s="1412">
        <v>116947</v>
      </c>
      <c r="O10" s="1413">
        <v>115237</v>
      </c>
      <c r="P10" s="1413">
        <v>109658</v>
      </c>
      <c r="Q10" s="1413">
        <v>104024</v>
      </c>
      <c r="R10" s="1413">
        <v>98737</v>
      </c>
      <c r="S10" s="1413">
        <v>94178</v>
      </c>
      <c r="T10" s="1413">
        <v>91434</v>
      </c>
      <c r="U10" s="1413">
        <v>91196</v>
      </c>
      <c r="V10" s="1413">
        <v>90812</v>
      </c>
      <c r="W10" s="1413">
        <v>89661</v>
      </c>
      <c r="X10" s="1413">
        <v>93332</v>
      </c>
      <c r="Y10" s="1413">
        <v>97813</v>
      </c>
      <c r="Z10" s="1413">
        <v>108804</v>
      </c>
      <c r="AA10" s="1413">
        <v>115049</v>
      </c>
      <c r="AB10" s="1413">
        <v>119197</v>
      </c>
      <c r="AC10" s="1413">
        <v>117115</v>
      </c>
      <c r="AD10" s="1413">
        <v>114135</v>
      </c>
      <c r="AE10" s="1413">
        <v>113653</v>
      </c>
      <c r="AF10" s="1413">
        <v>114307</v>
      </c>
      <c r="AG10" s="1413">
        <v>115576</v>
      </c>
      <c r="AH10" s="1413">
        <v>117475</v>
      </c>
      <c r="AI10" s="1413">
        <v>119376</v>
      </c>
      <c r="AJ10" s="1413">
        <v>124889</v>
      </c>
      <c r="AK10" s="1413">
        <v>130007</v>
      </c>
      <c r="AL10" s="1413">
        <v>142263</v>
      </c>
      <c r="AM10" s="1413">
        <v>146679</v>
      </c>
      <c r="AN10" s="1413">
        <v>145582</v>
      </c>
      <c r="AO10" s="1413">
        <v>138275</v>
      </c>
      <c r="AP10" s="1413">
        <v>133538</v>
      </c>
      <c r="AQ10" s="1413">
        <v>128972</v>
      </c>
      <c r="AR10" s="1413">
        <v>126679</v>
      </c>
      <c r="AS10" s="1413">
        <v>125886</v>
      </c>
      <c r="AT10" s="1413">
        <v>127720</v>
      </c>
      <c r="AU10" s="1413">
        <v>129501</v>
      </c>
      <c r="AV10" s="1413">
        <v>134395</v>
      </c>
      <c r="AW10" s="1413">
        <v>142221</v>
      </c>
      <c r="AX10" s="1413">
        <v>152137</v>
      </c>
      <c r="AY10" s="1413">
        <v>155581</v>
      </c>
      <c r="AZ10" s="1413">
        <v>154439</v>
      </c>
      <c r="BA10" s="1413">
        <v>148358</v>
      </c>
      <c r="BB10" s="1413">
        <v>141480</v>
      </c>
      <c r="BC10" s="1413">
        <v>136092</v>
      </c>
      <c r="BD10" s="1413">
        <v>134690</v>
      </c>
      <c r="BE10" s="1413">
        <v>134520</v>
      </c>
      <c r="BF10" s="1413">
        <v>135241</v>
      </c>
      <c r="BG10" s="1413">
        <v>135993</v>
      </c>
      <c r="BH10" s="1413">
        <v>139623</v>
      </c>
      <c r="BI10" s="1413">
        <v>145094</v>
      </c>
      <c r="BJ10" s="1413">
        <v>155724</v>
      </c>
      <c r="BK10" s="1413">
        <v>159263</v>
      </c>
      <c r="BL10" s="1413">
        <v>158163</v>
      </c>
      <c r="BM10" s="1413">
        <v>153457</v>
      </c>
      <c r="BN10" s="1413">
        <v>148329</v>
      </c>
      <c r="BO10" s="1413">
        <v>145215</v>
      </c>
      <c r="BP10" s="1413">
        <v>145529</v>
      </c>
      <c r="BQ10" s="1413">
        <v>146421</v>
      </c>
      <c r="BR10" s="1413">
        <v>147766</v>
      </c>
      <c r="BS10" s="1413">
        <v>149197</v>
      </c>
      <c r="BT10" s="1413">
        <v>154767</v>
      </c>
      <c r="BU10" s="1413">
        <v>161161</v>
      </c>
      <c r="BV10" s="1413">
        <v>173746</v>
      </c>
      <c r="BW10" s="1413">
        <v>178015</v>
      </c>
      <c r="BX10" s="1413">
        <v>176708</v>
      </c>
      <c r="BY10" s="1413">
        <v>172396</v>
      </c>
      <c r="BZ10" s="1413">
        <v>165922</v>
      </c>
      <c r="CA10" s="1413">
        <v>160904</v>
      </c>
      <c r="CB10" s="1413">
        <v>159630</v>
      </c>
      <c r="CC10" s="1413">
        <v>158463</v>
      </c>
      <c r="CD10" s="1413">
        <v>158792</v>
      </c>
      <c r="CE10" s="1413">
        <v>158571</v>
      </c>
      <c r="CF10" s="1413">
        <v>161533</v>
      </c>
      <c r="CG10" s="1413">
        <v>164434</v>
      </c>
      <c r="CH10" s="1413">
        <v>172416</v>
      </c>
      <c r="CI10" s="1413">
        <v>172374</v>
      </c>
      <c r="CJ10" s="1413">
        <v>167121</v>
      </c>
      <c r="CK10" s="1413">
        <v>158987</v>
      </c>
      <c r="CL10" s="1413">
        <v>151436</v>
      </c>
      <c r="CM10" s="1413">
        <v>145443</v>
      </c>
      <c r="CN10" s="1413">
        <v>142509</v>
      </c>
      <c r="CO10" s="1413">
        <v>139906</v>
      </c>
      <c r="CP10" s="1413">
        <v>137262</v>
      </c>
      <c r="CQ10" s="1413">
        <v>134807</v>
      </c>
      <c r="CR10" s="1413">
        <v>136370</v>
      </c>
      <c r="CS10" s="1413">
        <v>139027</v>
      </c>
      <c r="CT10" s="1413">
        <v>145843</v>
      </c>
      <c r="CU10" s="1413">
        <v>146414</v>
      </c>
      <c r="CV10" s="1413">
        <v>142214</v>
      </c>
      <c r="CW10" s="1413">
        <v>135171</v>
      </c>
      <c r="CX10" s="1413">
        <v>128584</v>
      </c>
      <c r="CY10" s="1413">
        <v>122561</v>
      </c>
      <c r="CZ10" s="1413">
        <v>119721</v>
      </c>
      <c r="DA10" s="1413">
        <v>118127</v>
      </c>
      <c r="DB10" s="1413">
        <v>117289</v>
      </c>
      <c r="DC10" s="1413">
        <v>115640</v>
      </c>
      <c r="DD10" s="1413">
        <v>116927</v>
      </c>
      <c r="DE10" s="1413">
        <v>119601</v>
      </c>
      <c r="DF10" s="1413">
        <v>125527</v>
      </c>
      <c r="DG10" s="1413">
        <v>126541</v>
      </c>
      <c r="DH10" s="1413">
        <v>122040</v>
      </c>
      <c r="DI10" s="1413">
        <v>115609</v>
      </c>
      <c r="DJ10" s="1413">
        <v>109640</v>
      </c>
      <c r="DK10" s="1413">
        <v>103435</v>
      </c>
      <c r="DL10" s="1413">
        <v>99809</v>
      </c>
      <c r="DM10" s="1413">
        <v>97586</v>
      </c>
      <c r="DN10" s="1413">
        <v>96132</v>
      </c>
      <c r="DO10" s="1413">
        <v>94680</v>
      </c>
      <c r="DP10" s="1413">
        <v>95019</v>
      </c>
      <c r="DQ10" s="1413">
        <v>96531</v>
      </c>
      <c r="DR10" s="1413">
        <v>100881</v>
      </c>
      <c r="DS10" s="1413">
        <v>100408</v>
      </c>
      <c r="DT10" s="1413">
        <v>95824</v>
      </c>
      <c r="DU10" s="1413">
        <v>90528</v>
      </c>
      <c r="DV10" s="1413">
        <v>86817</v>
      </c>
      <c r="DW10" s="1413">
        <v>83350</v>
      </c>
      <c r="DX10" s="1413">
        <v>82656</v>
      </c>
      <c r="DY10" s="1413">
        <v>82676</v>
      </c>
      <c r="DZ10" s="1413">
        <v>81863</v>
      </c>
      <c r="EA10" s="1413">
        <v>78619</v>
      </c>
      <c r="EB10" s="1413">
        <v>78410</v>
      </c>
      <c r="EC10" s="1413">
        <v>79430</v>
      </c>
      <c r="ED10" s="1413">
        <v>83101</v>
      </c>
      <c r="EE10" s="1413">
        <v>82636</v>
      </c>
      <c r="EF10" s="1413">
        <v>80399</v>
      </c>
      <c r="EG10" s="1413">
        <v>76501</v>
      </c>
      <c r="EH10" s="1413">
        <v>73249</v>
      </c>
      <c r="EI10" s="1413">
        <v>71091</v>
      </c>
      <c r="EJ10" s="1413">
        <v>70988</v>
      </c>
      <c r="EK10" s="1413">
        <v>70633</v>
      </c>
      <c r="EL10" s="1413">
        <v>69964</v>
      </c>
      <c r="EM10" s="1413">
        <v>69385</v>
      </c>
      <c r="EN10" s="1413">
        <v>70364</v>
      </c>
      <c r="EO10" s="1413">
        <v>71489</v>
      </c>
      <c r="EP10" s="1413">
        <v>75147</v>
      </c>
      <c r="EQ10" s="1413">
        <v>74965</v>
      </c>
      <c r="ER10" s="1413">
        <v>72428</v>
      </c>
      <c r="ES10" s="1413">
        <v>69093</v>
      </c>
      <c r="ET10" s="1413">
        <v>66415</v>
      </c>
      <c r="EU10" s="1413">
        <v>64076</v>
      </c>
      <c r="EV10" s="1413">
        <v>63655</v>
      </c>
      <c r="EW10" s="1413">
        <v>63206</v>
      </c>
      <c r="EX10" s="1413">
        <v>61900</v>
      </c>
      <c r="EY10" s="1413">
        <v>60941</v>
      </c>
      <c r="EZ10" s="1413">
        <v>61391</v>
      </c>
      <c r="FA10" s="1413">
        <v>62610</v>
      </c>
      <c r="FB10" s="1413">
        <v>66402</v>
      </c>
      <c r="FC10" s="1413">
        <v>66896</v>
      </c>
      <c r="FD10" s="1413">
        <v>66861</v>
      </c>
      <c r="FE10" s="1413">
        <v>73236</v>
      </c>
      <c r="FF10" s="1413">
        <v>78100</v>
      </c>
      <c r="FG10" s="1413">
        <v>79677</v>
      </c>
      <c r="FH10" s="1413">
        <v>79801</v>
      </c>
      <c r="FI10" s="1413">
        <v>79765</v>
      </c>
      <c r="FJ10" s="1413">
        <v>80298</v>
      </c>
      <c r="FK10" s="1413">
        <v>80459</v>
      </c>
      <c r="FL10" s="1413">
        <v>81746</v>
      </c>
      <c r="FM10" s="1413">
        <v>83050</v>
      </c>
      <c r="FN10" s="1413">
        <v>87033</v>
      </c>
      <c r="FO10" s="1413">
        <v>87907</v>
      </c>
      <c r="FP10" s="1413">
        <v>86052</v>
      </c>
    </row>
    <row r="11" spans="1:172" s="58" customFormat="1" ht="17.100000000000001" customHeight="1">
      <c r="A11" s="490">
        <v>5</v>
      </c>
      <c r="B11" s="1559" t="s">
        <v>18</v>
      </c>
      <c r="C11" s="1407"/>
      <c r="D11" s="1560">
        <v>104</v>
      </c>
      <c r="E11" s="1560">
        <v>104</v>
      </c>
      <c r="F11" s="1561">
        <v>102.81384341482477</v>
      </c>
      <c r="G11" s="1562">
        <v>101.92415971015203</v>
      </c>
      <c r="H11" s="1562">
        <v>102.34828171508697</v>
      </c>
      <c r="I11" s="1563">
        <v>102.24909016960612</v>
      </c>
      <c r="J11" s="1561">
        <v>102.27211376650527</v>
      </c>
      <c r="K11" s="1561">
        <v>100.71273564302206</v>
      </c>
      <c r="L11" s="1561">
        <v>100.49443095816079</v>
      </c>
      <c r="M11" s="1560"/>
      <c r="N11" s="1564">
        <v>103.85872364611642</v>
      </c>
      <c r="O11" s="1565">
        <v>98.537799173984794</v>
      </c>
      <c r="P11" s="1565">
        <v>95.158672995652438</v>
      </c>
      <c r="Q11" s="1565">
        <v>94.86220795564391</v>
      </c>
      <c r="R11" s="1565">
        <v>94.917519034069059</v>
      </c>
      <c r="S11" s="1565">
        <v>95.382683289952098</v>
      </c>
      <c r="T11" s="1565">
        <v>97.086368366285129</v>
      </c>
      <c r="U11" s="1565">
        <v>99.739702955137048</v>
      </c>
      <c r="V11" s="1565">
        <v>99.578928900390366</v>
      </c>
      <c r="W11" s="1565">
        <v>98.732546359511957</v>
      </c>
      <c r="X11" s="1565">
        <v>104.09431079287539</v>
      </c>
      <c r="Y11" s="1565">
        <v>104.80114001628596</v>
      </c>
      <c r="Z11" s="1565">
        <v>111.2367476715774</v>
      </c>
      <c r="AA11" s="1565">
        <v>105.7396786882835</v>
      </c>
      <c r="AB11" s="1565">
        <v>103.60542029917687</v>
      </c>
      <c r="AC11" s="1565">
        <v>98.253311744423101</v>
      </c>
      <c r="AD11" s="1565">
        <v>97.45549246467148</v>
      </c>
      <c r="AE11" s="1565">
        <v>99.577693082752887</v>
      </c>
      <c r="AF11" s="1565">
        <v>100.57543575620529</v>
      </c>
      <c r="AG11" s="1565">
        <v>101.11016823116694</v>
      </c>
      <c r="AH11" s="1565">
        <v>101.64307468678619</v>
      </c>
      <c r="AI11" s="1565">
        <v>101.6182166418387</v>
      </c>
      <c r="AJ11" s="1565">
        <v>104.61818120895323</v>
      </c>
      <c r="AK11" s="1565">
        <v>104.09803905868411</v>
      </c>
      <c r="AL11" s="1565">
        <v>109.42718469005514</v>
      </c>
      <c r="AM11" s="1565">
        <v>103.10410999346281</v>
      </c>
      <c r="AN11" s="1557">
        <v>99.252108345434593</v>
      </c>
      <c r="AO11" s="1557">
        <v>94.980835542855573</v>
      </c>
      <c r="AP11" s="1557">
        <v>96.57421804375339</v>
      </c>
      <c r="AQ11" s="1557">
        <v>96.580748550974249</v>
      </c>
      <c r="AR11" s="1557">
        <v>98.222094718233421</v>
      </c>
      <c r="AS11" s="1557">
        <v>99.37400832024251</v>
      </c>
      <c r="AT11" s="1557">
        <v>101.4568736793607</v>
      </c>
      <c r="AU11" s="1557">
        <v>101.3944566238647</v>
      </c>
      <c r="AV11" s="1557">
        <v>103.77912139674596</v>
      </c>
      <c r="AW11" s="1557">
        <v>105.82313330109007</v>
      </c>
      <c r="AX11" s="1557">
        <v>106.97224741775125</v>
      </c>
      <c r="AY11" s="1557">
        <v>102.26374912085818</v>
      </c>
      <c r="AZ11" s="1557">
        <v>99.265977208013837</v>
      </c>
      <c r="BA11" s="1557">
        <v>96.062523067359933</v>
      </c>
      <c r="BB11" s="1557">
        <v>95.363917011553141</v>
      </c>
      <c r="BC11" s="1557">
        <v>96.191687871077178</v>
      </c>
      <c r="BD11" s="1557">
        <v>98.969814537224821</v>
      </c>
      <c r="BE11" s="1557">
        <v>99.873784245304037</v>
      </c>
      <c r="BF11" s="1557">
        <v>100.53597977995837</v>
      </c>
      <c r="BG11" s="1557">
        <v>100.5560443948211</v>
      </c>
      <c r="BH11" s="1557">
        <v>102.66925503518563</v>
      </c>
      <c r="BI11" s="1557">
        <v>103.91840885813941</v>
      </c>
      <c r="BJ11" s="1557">
        <v>107.32628502901568</v>
      </c>
      <c r="BK11" s="1557">
        <v>102.2726105160412</v>
      </c>
      <c r="BL11" s="1557">
        <v>99.30931854856432</v>
      </c>
      <c r="BM11" s="1557">
        <v>97.024588557374358</v>
      </c>
      <c r="BN11" s="1557">
        <v>96.658347289468708</v>
      </c>
      <c r="BO11" s="1557">
        <v>97.900612826891575</v>
      </c>
      <c r="BP11" s="1557">
        <v>100.21623110560203</v>
      </c>
      <c r="BQ11" s="1557">
        <v>100.61293625325537</v>
      </c>
      <c r="BR11" s="1557">
        <v>100.91858408288428</v>
      </c>
      <c r="BS11" s="1557">
        <v>100.96842304725038</v>
      </c>
      <c r="BT11" s="1557">
        <v>103.73331903456504</v>
      </c>
      <c r="BU11" s="1557">
        <v>104.13137167484024</v>
      </c>
      <c r="BV11" s="1565">
        <v>107.80896122511029</v>
      </c>
      <c r="BW11" s="1565">
        <v>102.45703498210031</v>
      </c>
      <c r="BX11" s="1565">
        <v>99.265792208521759</v>
      </c>
      <c r="BY11" s="1565">
        <v>97.559816193947071</v>
      </c>
      <c r="BZ11" s="1565">
        <v>96.244692452261077</v>
      </c>
      <c r="CA11" s="1565">
        <v>96.975687371174402</v>
      </c>
      <c r="CB11" s="1565">
        <v>99.208223537015854</v>
      </c>
      <c r="CC11" s="1565">
        <v>99.26893441082504</v>
      </c>
      <c r="CD11" s="1565">
        <v>100.20761944428668</v>
      </c>
      <c r="CE11" s="1565">
        <v>99.860824222882769</v>
      </c>
      <c r="CF11" s="1565">
        <v>101.86793297639544</v>
      </c>
      <c r="CG11" s="1565">
        <v>101.79591786198486</v>
      </c>
      <c r="CH11" s="1565">
        <v>104.85422722794556</v>
      </c>
      <c r="CI11" s="1557">
        <v>99.975640311804014</v>
      </c>
      <c r="CJ11" s="1557">
        <v>96.95255665007484</v>
      </c>
      <c r="CK11" s="1557">
        <v>95.13286780237074</v>
      </c>
      <c r="CL11" s="1557">
        <v>95.250555076830182</v>
      </c>
      <c r="CM11" s="1557">
        <v>96.042552629493642</v>
      </c>
      <c r="CN11" s="1557">
        <v>97.982714877993445</v>
      </c>
      <c r="CO11" s="1557">
        <v>98.173448694468419</v>
      </c>
      <c r="CP11" s="1557">
        <v>98.110159678641367</v>
      </c>
      <c r="CQ11" s="1557">
        <v>98.211449636461651</v>
      </c>
      <c r="CR11" s="1557">
        <v>101.15943534089476</v>
      </c>
      <c r="CS11" s="1557">
        <v>101.94837574246534</v>
      </c>
      <c r="CT11" s="1557">
        <v>104.90264481000094</v>
      </c>
      <c r="CU11" s="1557">
        <v>100.39151690516515</v>
      </c>
      <c r="CV11" s="1557">
        <v>97.131421858565432</v>
      </c>
      <c r="CW11" s="1557">
        <v>95.047604314624436</v>
      </c>
      <c r="CX11" s="1557">
        <v>95.12691331720562</v>
      </c>
      <c r="CY11" s="1557">
        <v>95.315902445094252</v>
      </c>
      <c r="CZ11" s="1557">
        <v>97.682786530788746</v>
      </c>
      <c r="DA11" s="1557">
        <v>98.668571094461285</v>
      </c>
      <c r="DB11" s="1557">
        <v>99.29059402168852</v>
      </c>
      <c r="DC11" s="1557">
        <v>98.594071055256677</v>
      </c>
      <c r="DD11" s="1557">
        <v>101.11293670010377</v>
      </c>
      <c r="DE11" s="1566">
        <f t="shared" ref="DE11:EA11" si="3">DE10/DD10</f>
        <v>1.022868969527996</v>
      </c>
      <c r="DF11" s="1566">
        <f t="shared" si="3"/>
        <v>1.0495480807016664</v>
      </c>
      <c r="DG11" s="1566">
        <f t="shared" si="3"/>
        <v>1.008077943390665</v>
      </c>
      <c r="DH11" s="1566">
        <f t="shared" si="3"/>
        <v>0.96443050078630643</v>
      </c>
      <c r="DI11" s="1566">
        <f t="shared" si="3"/>
        <v>0.94730416256964933</v>
      </c>
      <c r="DJ11" s="1566">
        <f t="shared" si="3"/>
        <v>0.94836907161207173</v>
      </c>
      <c r="DK11" s="1566">
        <f t="shared" si="3"/>
        <v>0.94340569135352059</v>
      </c>
      <c r="DL11" s="1566">
        <f t="shared" si="3"/>
        <v>0.96494416783487214</v>
      </c>
      <c r="DM11" s="1566">
        <f t="shared" si="3"/>
        <v>0.9777274594475448</v>
      </c>
      <c r="DN11" s="1566">
        <f t="shared" si="3"/>
        <v>0.98510032176746665</v>
      </c>
      <c r="DO11" s="1566">
        <f t="shared" si="3"/>
        <v>0.98489576831856196</v>
      </c>
      <c r="DP11" s="1566">
        <f t="shared" si="3"/>
        <v>1.0035804816223066</v>
      </c>
      <c r="DQ11" s="1566">
        <f t="shared" si="3"/>
        <v>1.0159126069522937</v>
      </c>
      <c r="DR11" s="1566">
        <f t="shared" si="3"/>
        <v>1.0450632439320011</v>
      </c>
      <c r="DS11" s="1566">
        <f t="shared" si="3"/>
        <v>0.99531130738196494</v>
      </c>
      <c r="DT11" s="1566">
        <f t="shared" si="3"/>
        <v>0.95434626722970284</v>
      </c>
      <c r="DU11" s="1566">
        <f t="shared" si="3"/>
        <v>0.94473200868258478</v>
      </c>
      <c r="DV11" s="1566">
        <f t="shared" si="3"/>
        <v>0.95900715800636271</v>
      </c>
      <c r="DW11" s="1566">
        <f t="shared" si="3"/>
        <v>0.96006542497437142</v>
      </c>
      <c r="DX11" s="1566">
        <f t="shared" si="3"/>
        <v>0.99167366526694656</v>
      </c>
      <c r="DY11" s="1566">
        <f t="shared" si="3"/>
        <v>1.0002419667053812</v>
      </c>
      <c r="DZ11" s="1566">
        <f t="shared" si="3"/>
        <v>0.99016643282210071</v>
      </c>
      <c r="EA11" s="1566">
        <f t="shared" si="3"/>
        <v>0.96037281800080621</v>
      </c>
      <c r="EB11" s="1566">
        <f t="shared" ref="EB11:EQ11" si="4">EB10/EA10</f>
        <v>0.99734160953459083</v>
      </c>
      <c r="EC11" s="1566">
        <f t="shared" si="4"/>
        <v>1.0130085448284658</v>
      </c>
      <c r="ED11" s="1566">
        <f t="shared" si="4"/>
        <v>1.0462167946619665</v>
      </c>
      <c r="EE11" s="1566">
        <f t="shared" si="4"/>
        <v>0.99440439946571035</v>
      </c>
      <c r="EF11" s="1566">
        <f t="shared" si="4"/>
        <v>0.97292947383706863</v>
      </c>
      <c r="EG11" s="1566">
        <f t="shared" si="4"/>
        <v>0.95151680991057108</v>
      </c>
      <c r="EH11" s="1566">
        <f t="shared" si="4"/>
        <v>0.95749075175487897</v>
      </c>
      <c r="EI11" s="1566">
        <f t="shared" si="4"/>
        <v>0.97053884694671599</v>
      </c>
      <c r="EJ11" s="1566">
        <f t="shared" si="4"/>
        <v>0.99855115274788653</v>
      </c>
      <c r="EK11" s="1566">
        <f t="shared" si="4"/>
        <v>0.99499915478672452</v>
      </c>
      <c r="EL11" s="1566">
        <f t="shared" si="4"/>
        <v>0.99052850650545776</v>
      </c>
      <c r="EM11" s="1566">
        <f t="shared" si="4"/>
        <v>0.9917243153621863</v>
      </c>
      <c r="EN11" s="1566">
        <f t="shared" si="4"/>
        <v>1.0141096778842689</v>
      </c>
      <c r="EO11" s="1566">
        <f t="shared" si="4"/>
        <v>1.0159882894662042</v>
      </c>
      <c r="EP11" s="1566">
        <f t="shared" si="4"/>
        <v>1.0511687112702655</v>
      </c>
      <c r="EQ11" s="1566">
        <f t="shared" si="4"/>
        <v>0.9975780802959533</v>
      </c>
      <c r="ER11" s="1566">
        <f t="shared" ref="ER11:FP11" si="5">ER10/EQ10</f>
        <v>0.96615754018541988</v>
      </c>
      <c r="ES11" s="1566">
        <f t="shared" si="5"/>
        <v>0.95395427182857462</v>
      </c>
      <c r="ET11" s="1566">
        <f t="shared" si="5"/>
        <v>0.96124064666464037</v>
      </c>
      <c r="EU11" s="1566">
        <f t="shared" si="5"/>
        <v>0.96478205224723335</v>
      </c>
      <c r="EV11" s="1566">
        <f t="shared" si="5"/>
        <v>0.99342967725825582</v>
      </c>
      <c r="EW11" s="1566">
        <f t="shared" si="5"/>
        <v>0.99294635142565391</v>
      </c>
      <c r="EX11" s="1566">
        <f t="shared" si="5"/>
        <v>0.97933740467677122</v>
      </c>
      <c r="EY11" s="1566">
        <f t="shared" si="5"/>
        <v>0.98450726978998382</v>
      </c>
      <c r="EZ11" s="1566">
        <f t="shared" si="5"/>
        <v>1.0073841912669632</v>
      </c>
      <c r="FA11" s="1566">
        <f t="shared" si="5"/>
        <v>1.0198563307325177</v>
      </c>
      <c r="FB11" s="1566">
        <f t="shared" si="5"/>
        <v>1.0605654048873983</v>
      </c>
      <c r="FC11" s="1566">
        <f t="shared" si="5"/>
        <v>1.0074395349537664</v>
      </c>
      <c r="FD11" s="1566">
        <f t="shared" si="5"/>
        <v>0.99947679980865822</v>
      </c>
      <c r="FE11" s="1566">
        <f t="shared" si="5"/>
        <v>1.0953470633104501</v>
      </c>
      <c r="FF11" s="1566">
        <f t="shared" si="5"/>
        <v>1.0664154241083621</v>
      </c>
      <c r="FG11" s="1566">
        <f t="shared" si="5"/>
        <v>1.0201920614596671</v>
      </c>
      <c r="FH11" s="1566">
        <f t="shared" si="5"/>
        <v>1.0015562834946095</v>
      </c>
      <c r="FI11" s="1566">
        <f t="shared" si="5"/>
        <v>0.99954887783361113</v>
      </c>
      <c r="FJ11" s="1566">
        <f t="shared" si="5"/>
        <v>1.0066821287532126</v>
      </c>
      <c r="FK11" s="1566">
        <f t="shared" si="5"/>
        <v>1.0020050312585618</v>
      </c>
      <c r="FL11" s="1566">
        <f t="shared" si="5"/>
        <v>1.0159957245305062</v>
      </c>
      <c r="FM11" s="1566">
        <f t="shared" si="5"/>
        <v>1.0159518508550878</v>
      </c>
      <c r="FN11" s="1566">
        <f t="shared" si="5"/>
        <v>1.0479590608067428</v>
      </c>
      <c r="FO11" s="1566">
        <f t="shared" si="5"/>
        <v>1.0100421679133202</v>
      </c>
      <c r="FP11" s="1566">
        <f t="shared" si="5"/>
        <v>0.97889815373064715</v>
      </c>
    </row>
    <row r="12" spans="1:172" s="55" customFormat="1" ht="17.100000000000001" customHeight="1">
      <c r="A12" s="491"/>
      <c r="B12" s="1414" t="s">
        <v>1282</v>
      </c>
      <c r="C12" s="1415"/>
      <c r="D12" s="1416"/>
      <c r="E12" s="1416"/>
      <c r="F12" s="1417"/>
      <c r="G12" s="1418"/>
      <c r="H12" s="1418"/>
      <c r="I12" s="1419"/>
      <c r="J12" s="1417"/>
      <c r="K12" s="1417"/>
      <c r="L12" s="1417">
        <v>554</v>
      </c>
      <c r="M12" s="1416"/>
      <c r="N12" s="1420"/>
      <c r="O12" s="1421"/>
      <c r="P12" s="1421"/>
      <c r="Q12" s="1421"/>
      <c r="R12" s="1421"/>
      <c r="S12" s="1421"/>
      <c r="T12" s="1421"/>
      <c r="U12" s="1421"/>
      <c r="V12" s="1421"/>
      <c r="W12" s="1421"/>
      <c r="X12" s="1421"/>
      <c r="Y12" s="1422">
        <f>Y10-X10</f>
        <v>4481</v>
      </c>
      <c r="Z12" s="1421"/>
      <c r="AA12" s="1421"/>
      <c r="AB12" s="1421"/>
      <c r="AC12" s="1421"/>
      <c r="AD12" s="1421"/>
      <c r="AE12" s="1421"/>
      <c r="AF12" s="1421"/>
      <c r="AG12" s="1421"/>
      <c r="AH12" s="1421"/>
      <c r="AI12" s="1421"/>
      <c r="AJ12" s="1421"/>
      <c r="AK12" s="1422">
        <f>AK10-AJ10</f>
        <v>5118</v>
      </c>
      <c r="AL12" s="1421"/>
      <c r="AM12" s="1421"/>
      <c r="AN12" s="1421"/>
      <c r="AO12" s="1421"/>
      <c r="AP12" s="1421"/>
      <c r="AQ12" s="1421"/>
      <c r="AR12" s="1421"/>
      <c r="AS12" s="1421"/>
      <c r="AT12" s="1421"/>
      <c r="AU12" s="1421"/>
      <c r="AV12" s="1421"/>
      <c r="AW12" s="1422">
        <f>AW10-AV10</f>
        <v>7826</v>
      </c>
      <c r="AX12" s="1421"/>
      <c r="AY12" s="1421"/>
      <c r="AZ12" s="1421"/>
      <c r="BA12" s="1421"/>
      <c r="BB12" s="1421"/>
      <c r="BC12" s="1421"/>
      <c r="BD12" s="1421"/>
      <c r="BE12" s="1421"/>
      <c r="BF12" s="1421"/>
      <c r="BG12" s="1421"/>
      <c r="BH12" s="1421"/>
      <c r="BI12" s="1422">
        <f>BI10-BH10</f>
        <v>5471</v>
      </c>
      <c r="BJ12" s="1421"/>
      <c r="BK12" s="1421"/>
      <c r="BL12" s="1421"/>
      <c r="BM12" s="1421"/>
      <c r="BN12" s="1421"/>
      <c r="BO12" s="1421"/>
      <c r="BP12" s="1421"/>
      <c r="BQ12" s="1421"/>
      <c r="BR12" s="1421"/>
      <c r="BS12" s="1421"/>
      <c r="BT12" s="1421"/>
      <c r="BU12" s="1422">
        <f>BU10-BT10</f>
        <v>6394</v>
      </c>
      <c r="BV12" s="1421"/>
      <c r="BW12" s="1421"/>
      <c r="BX12" s="1421"/>
      <c r="BY12" s="1421"/>
      <c r="BZ12" s="1421"/>
      <c r="CA12" s="1421"/>
      <c r="CB12" s="1421"/>
      <c r="CC12" s="1421"/>
      <c r="CD12" s="1421"/>
      <c r="CE12" s="1421"/>
      <c r="CF12" s="1421"/>
      <c r="CG12" s="1422">
        <f>CG10-CF10</f>
        <v>2901</v>
      </c>
      <c r="CH12" s="1422"/>
      <c r="CI12" s="1421"/>
      <c r="CJ12" s="1421"/>
      <c r="CK12" s="1421"/>
      <c r="CL12" s="1421"/>
      <c r="CM12" s="1421"/>
      <c r="CN12" s="1421"/>
      <c r="CO12" s="1421"/>
      <c r="CP12" s="1421"/>
      <c r="CQ12" s="1421"/>
      <c r="CR12" s="1421"/>
      <c r="CS12" s="1421"/>
      <c r="CT12" s="1421"/>
      <c r="CU12" s="1421"/>
      <c r="CV12" s="1421"/>
      <c r="CW12" s="1421"/>
      <c r="CX12" s="1421"/>
      <c r="CY12" s="1421"/>
      <c r="CZ12" s="1421"/>
      <c r="DA12" s="1421"/>
      <c r="DB12" s="1421"/>
      <c r="DC12" s="1421"/>
      <c r="DD12" s="1421"/>
      <c r="DE12" s="1421"/>
      <c r="DF12" s="1421"/>
      <c r="DG12" s="1421"/>
      <c r="DH12" s="1421"/>
      <c r="DI12" s="1421"/>
      <c r="DJ12" s="1421"/>
      <c r="DK12" s="1421"/>
      <c r="DL12" s="1421"/>
      <c r="DM12" s="1421"/>
      <c r="DN12" s="1421"/>
      <c r="DO12" s="1421"/>
      <c r="DP12" s="1421"/>
      <c r="DQ12" s="1421"/>
      <c r="DR12" s="1421"/>
      <c r="DS12" s="1421"/>
      <c r="DT12" s="1421"/>
      <c r="DU12" s="1421"/>
      <c r="DV12" s="1421"/>
      <c r="DW12" s="1421"/>
      <c r="DX12" s="1421"/>
      <c r="DY12" s="1421"/>
      <c r="DZ12" s="1421"/>
      <c r="EA12" s="1421"/>
      <c r="EB12" s="1421"/>
      <c r="EC12" s="1421"/>
      <c r="ED12" s="1421"/>
      <c r="EE12" s="1421"/>
      <c r="EF12" s="1421"/>
      <c r="EG12" s="1421"/>
      <c r="EH12" s="1421"/>
      <c r="EI12" s="1421"/>
      <c r="EJ12" s="1421"/>
      <c r="EK12" s="1421"/>
      <c r="EL12" s="1421"/>
      <c r="EM12" s="1421"/>
      <c r="EN12" s="1421"/>
      <c r="EO12" s="1421"/>
      <c r="EP12" s="1421"/>
      <c r="EQ12" s="1421"/>
      <c r="ER12" s="1421"/>
      <c r="ES12" s="1421"/>
      <c r="ET12" s="1421"/>
      <c r="EU12" s="1421"/>
      <c r="EV12" s="1421"/>
      <c r="EW12" s="1421"/>
      <c r="EX12" s="1421"/>
      <c r="EY12" s="1421"/>
      <c r="EZ12" s="1421"/>
      <c r="FA12" s="1421"/>
      <c r="FB12" s="1421"/>
      <c r="FC12" s="1421"/>
      <c r="FD12" s="1421"/>
      <c r="FE12" s="1421"/>
      <c r="FF12" s="1421"/>
      <c r="FG12" s="1421"/>
      <c r="FH12" s="1421"/>
      <c r="FI12" s="1421"/>
      <c r="FJ12" s="1421"/>
      <c r="FK12" s="1421"/>
      <c r="FL12" s="1421"/>
      <c r="FM12" s="1421"/>
      <c r="FN12" s="1421"/>
      <c r="FO12" s="1421"/>
      <c r="FP12" s="1421"/>
    </row>
    <row r="13" spans="1:172" s="55" customFormat="1" ht="17.100000000000001" customHeight="1">
      <c r="A13" s="492">
        <v>6</v>
      </c>
      <c r="B13" s="822" t="s">
        <v>1054</v>
      </c>
      <c r="C13" s="1423"/>
      <c r="D13" s="774">
        <v>10.199999999999999</v>
      </c>
      <c r="E13" s="774">
        <v>12.2</v>
      </c>
      <c r="F13" s="572">
        <v>14.1</v>
      </c>
      <c r="G13" s="956">
        <v>13.8</v>
      </c>
      <c r="H13" s="956">
        <v>13.9</v>
      </c>
      <c r="I13" s="956">
        <v>15</v>
      </c>
      <c r="J13" s="572">
        <v>13.8</v>
      </c>
      <c r="K13" s="572">
        <v>11.3</v>
      </c>
      <c r="L13" s="572">
        <v>8.8000000000000007</v>
      </c>
      <c r="M13" s="774"/>
      <c r="N13" s="492">
        <v>9.1</v>
      </c>
      <c r="O13" s="807">
        <v>8.9</v>
      </c>
      <c r="P13" s="807">
        <v>8.6</v>
      </c>
      <c r="Q13" s="807">
        <v>8.1</v>
      </c>
      <c r="R13" s="807">
        <v>7.8</v>
      </c>
      <c r="S13" s="807">
        <v>7.4</v>
      </c>
      <c r="T13" s="807">
        <v>7.2</v>
      </c>
      <c r="U13" s="807">
        <v>7.2</v>
      </c>
      <c r="V13" s="706">
        <v>7</v>
      </c>
      <c r="W13" s="706">
        <v>7</v>
      </c>
      <c r="X13" s="807">
        <v>7.2</v>
      </c>
      <c r="Y13" s="807">
        <v>7.5</v>
      </c>
      <c r="Z13" s="807">
        <v>8.1999999999999993</v>
      </c>
      <c r="AA13" s="807">
        <v>8.6999999999999993</v>
      </c>
      <c r="AB13" s="1424">
        <v>9</v>
      </c>
      <c r="AC13" s="706">
        <v>8.8000000000000007</v>
      </c>
      <c r="AD13" s="807">
        <v>8.6</v>
      </c>
      <c r="AE13" s="807">
        <v>8.6</v>
      </c>
      <c r="AF13" s="807">
        <v>8.6999999999999993</v>
      </c>
      <c r="AG13" s="807">
        <v>8.6999999999999993</v>
      </c>
      <c r="AH13" s="807">
        <v>8.9</v>
      </c>
      <c r="AI13" s="706">
        <v>9</v>
      </c>
      <c r="AJ13" s="807">
        <v>9.4</v>
      </c>
      <c r="AK13" s="807">
        <v>9.6999999999999993</v>
      </c>
      <c r="AL13" s="807">
        <v>10.5</v>
      </c>
      <c r="AM13" s="807">
        <v>10.8</v>
      </c>
      <c r="AN13" s="807">
        <v>10.7</v>
      </c>
      <c r="AO13" s="807">
        <v>10.199999999999999</v>
      </c>
      <c r="AP13" s="807">
        <v>9.9</v>
      </c>
      <c r="AQ13" s="807">
        <v>9.6</v>
      </c>
      <c r="AR13" s="807">
        <v>9.4</v>
      </c>
      <c r="AS13" s="807">
        <v>9.3000000000000007</v>
      </c>
      <c r="AT13" s="807">
        <v>9.5</v>
      </c>
      <c r="AU13" s="807">
        <v>9.6</v>
      </c>
      <c r="AV13" s="807">
        <v>9.9</v>
      </c>
      <c r="AW13" s="807">
        <v>10.4</v>
      </c>
      <c r="AX13" s="706">
        <v>11</v>
      </c>
      <c r="AY13" s="706">
        <v>11.2</v>
      </c>
      <c r="AZ13" s="706">
        <v>11.1</v>
      </c>
      <c r="BA13" s="706">
        <v>10.7</v>
      </c>
      <c r="BB13" s="706">
        <v>10.3</v>
      </c>
      <c r="BC13" s="706">
        <v>9.9</v>
      </c>
      <c r="BD13" s="706">
        <v>9.8000000000000007</v>
      </c>
      <c r="BE13" s="706">
        <v>9.8000000000000007</v>
      </c>
      <c r="BF13" s="706">
        <v>9.9</v>
      </c>
      <c r="BG13" s="706">
        <v>9.9</v>
      </c>
      <c r="BH13" s="706">
        <v>10.1</v>
      </c>
      <c r="BI13" s="706">
        <v>10.5</v>
      </c>
      <c r="BJ13" s="807">
        <v>11.1</v>
      </c>
      <c r="BK13" s="807">
        <v>11.3</v>
      </c>
      <c r="BL13" s="807">
        <v>11.3</v>
      </c>
      <c r="BM13" s="706">
        <v>11</v>
      </c>
      <c r="BN13" s="807">
        <v>10.7</v>
      </c>
      <c r="BO13" s="807">
        <v>10.5</v>
      </c>
      <c r="BP13" s="807">
        <v>10.5</v>
      </c>
      <c r="BQ13" s="807">
        <v>10.5</v>
      </c>
      <c r="BR13" s="807">
        <v>10.6</v>
      </c>
      <c r="BS13" s="807">
        <v>10.7</v>
      </c>
      <c r="BT13" s="807">
        <v>11.1</v>
      </c>
      <c r="BU13" s="807">
        <v>11.4</v>
      </c>
      <c r="BV13" s="807">
        <v>12.2</v>
      </c>
      <c r="BW13" s="807">
        <v>12.5</v>
      </c>
      <c r="BX13" s="807">
        <v>12.4</v>
      </c>
      <c r="BY13" s="807">
        <v>12.1</v>
      </c>
      <c r="BZ13" s="807">
        <v>11.7</v>
      </c>
      <c r="CA13" s="807">
        <v>11.4</v>
      </c>
      <c r="CB13" s="807">
        <v>11.3</v>
      </c>
      <c r="CC13" s="807">
        <v>11.2</v>
      </c>
      <c r="CD13" s="807">
        <v>11.3</v>
      </c>
      <c r="CE13" s="807">
        <v>11.2</v>
      </c>
      <c r="CF13" s="807">
        <v>11.4</v>
      </c>
      <c r="CG13" s="807">
        <v>11.5</v>
      </c>
      <c r="CH13" s="706">
        <v>12</v>
      </c>
      <c r="CI13" s="706">
        <v>12</v>
      </c>
      <c r="CJ13" s="706">
        <v>11.7</v>
      </c>
      <c r="CK13" s="706">
        <v>11.2</v>
      </c>
      <c r="CL13" s="807">
        <v>10.7</v>
      </c>
      <c r="CM13" s="706">
        <v>10.3</v>
      </c>
      <c r="CN13" s="706">
        <v>10.1</v>
      </c>
      <c r="CO13" s="706">
        <v>10</v>
      </c>
      <c r="CP13" s="706">
        <v>9.8000000000000007</v>
      </c>
      <c r="CQ13" s="706">
        <v>9.6</v>
      </c>
      <c r="CR13" s="706">
        <v>9.6999999999999993</v>
      </c>
      <c r="CS13" s="1425">
        <v>9.9</v>
      </c>
      <c r="CT13" s="706">
        <v>10.3</v>
      </c>
      <c r="CU13" s="706">
        <v>10.3</v>
      </c>
      <c r="CV13" s="706">
        <v>10.1</v>
      </c>
      <c r="CW13" s="706">
        <v>9.6</v>
      </c>
      <c r="CX13" s="706">
        <v>9.1999999999999993</v>
      </c>
      <c r="CY13" s="706">
        <v>8.8000000000000007</v>
      </c>
      <c r="CZ13" s="706">
        <v>8.6</v>
      </c>
      <c r="DA13" s="706">
        <v>8.5</v>
      </c>
      <c r="DB13" s="706">
        <v>8.3000000000000007</v>
      </c>
      <c r="DC13" s="706">
        <v>8.1999999999999993</v>
      </c>
      <c r="DD13" s="706">
        <v>8.1999999999999993</v>
      </c>
      <c r="DE13" s="706">
        <v>8.4</v>
      </c>
      <c r="DF13" s="706">
        <f>'stopa w województwach'!Z11</f>
        <v>8.6</v>
      </c>
      <c r="DG13" s="706">
        <f>'stopa w województwach'!AA11</f>
        <v>8.6999999999999993</v>
      </c>
      <c r="DH13" s="706">
        <f>'stopa w województwach'!AB11</f>
        <v>8.4</v>
      </c>
      <c r="DI13" s="706">
        <f>'stopa w województwach'!AC11</f>
        <v>8</v>
      </c>
      <c r="DJ13" s="706">
        <f>'stopa w województwach'!AD11</f>
        <v>7.6</v>
      </c>
      <c r="DK13" s="706">
        <f>'stopa w województwach'!AE11</f>
        <v>7.2</v>
      </c>
      <c r="DL13" s="706">
        <f>'stopa w województwach'!AF11</f>
        <v>7</v>
      </c>
      <c r="DM13" s="706">
        <f>'stopa w województwach'!AG11</f>
        <v>6.8</v>
      </c>
      <c r="DN13" s="706">
        <f>'stopa w województwach'!AH11</f>
        <v>6.7</v>
      </c>
      <c r="DO13" s="706">
        <f>'stopa w województwach'!AI11</f>
        <v>6.6</v>
      </c>
      <c r="DP13" s="706">
        <f>'stopa w województwach'!AJ11</f>
        <v>6.6</v>
      </c>
      <c r="DQ13" s="706">
        <f>'stopa w województwach'!AK11</f>
        <v>6.7</v>
      </c>
      <c r="DR13" s="706">
        <f>'stopa w województwach'!AL11</f>
        <v>6.9</v>
      </c>
      <c r="DS13" s="706">
        <f>'stopa w województwach'!AM11</f>
        <v>6.9</v>
      </c>
      <c r="DT13" s="706">
        <f>'stopa w województwach'!AN11</f>
        <v>6.6</v>
      </c>
      <c r="DU13" s="706">
        <f>'stopa w województwach'!AO11</f>
        <v>6.2</v>
      </c>
      <c r="DV13" s="706">
        <f>'stopa w województwach'!AP11</f>
        <v>6</v>
      </c>
      <c r="DW13" s="706">
        <f>'stopa w województwach'!AQ11</f>
        <v>5.8</v>
      </c>
      <c r="DX13" s="706">
        <f>'stopa w województwach'!AR11</f>
        <v>5.7</v>
      </c>
      <c r="DY13" s="706">
        <f>'stopa w województwach'!AS11</f>
        <v>5.7</v>
      </c>
      <c r="DZ13" s="706">
        <f>'stopa w województwach'!AT11</f>
        <v>5.5</v>
      </c>
      <c r="EA13" s="706">
        <f>'stopa w województwach'!AU11</f>
        <v>5.3</v>
      </c>
      <c r="EB13" s="706">
        <f>'stopa w województwach'!AV11</f>
        <v>5.3</v>
      </c>
      <c r="EC13" s="706">
        <f>'stopa w województwach'!AW11</f>
        <v>5.3</v>
      </c>
      <c r="ED13" s="706">
        <f>'stopa w województwach'!AX11</f>
        <v>5.5</v>
      </c>
      <c r="EE13" s="706">
        <f>'stopa w województwach'!AY11</f>
        <v>5.5</v>
      </c>
      <c r="EF13" s="706">
        <f>'stopa w województwach'!AZ11</f>
        <v>5.3</v>
      </c>
      <c r="EG13" s="706">
        <f>'stopa w województwach'!BA11</f>
        <v>5.0999999999999996</v>
      </c>
      <c r="EH13" s="706">
        <f>'stopa w województwach'!BB11</f>
        <v>4.9000000000000004</v>
      </c>
      <c r="EI13" s="706">
        <f>'stopa w województwach'!BC11</f>
        <v>4.7</v>
      </c>
      <c r="EJ13" s="706">
        <f>'stopa w województwach'!BD11</f>
        <v>4.7</v>
      </c>
      <c r="EK13" s="706">
        <f>'stopa w województwach'!BE11</f>
        <v>4.7</v>
      </c>
      <c r="EL13" s="706">
        <f>'stopa w województwach'!BF11</f>
        <v>4.7</v>
      </c>
      <c r="EM13" s="706">
        <f>'stopa w województwach'!BG11</f>
        <v>4.5999999999999996</v>
      </c>
      <c r="EN13" s="706">
        <f>'stopa w województwach'!BH11</f>
        <v>4.7</v>
      </c>
      <c r="EO13" s="706">
        <f>'stopa w województwach'!BI11</f>
        <v>4.7</v>
      </c>
      <c r="EP13" s="706">
        <f>'stopa w województwach'!BJ11</f>
        <v>4.9000000000000004</v>
      </c>
      <c r="EQ13" s="706">
        <f>'stopa w województwach'!BK11</f>
        <v>4.9000000000000004</v>
      </c>
      <c r="ER13" s="706">
        <f>'stopa w województwach'!BL11</f>
        <v>4.7</v>
      </c>
      <c r="ES13" s="706">
        <f>'stopa w województwach'!BM11</f>
        <v>4.5</v>
      </c>
      <c r="ET13" s="706">
        <f>'stopa w województwach'!BN11</f>
        <v>4.3</v>
      </c>
      <c r="EU13" s="706">
        <f>'stopa w województwach'!BO11</f>
        <v>4.2</v>
      </c>
      <c r="EV13" s="706">
        <f>'stopa w województwach'!BP11</f>
        <v>4.2</v>
      </c>
      <c r="EW13" s="706">
        <f>'stopa w województwach'!BQ11</f>
        <v>4.0999999999999996</v>
      </c>
      <c r="EX13" s="706">
        <f>'stopa w województwach'!BR11</f>
        <v>4.0999999999999996</v>
      </c>
      <c r="EY13" s="706">
        <f>'stopa w województwach'!BS11</f>
        <v>4</v>
      </c>
      <c r="EZ13" s="706">
        <f>'stopa w województwach'!BT11</f>
        <v>4</v>
      </c>
      <c r="FA13" s="706">
        <f>'stopa w województwach'!BU11</f>
        <v>4.0999999999999996</v>
      </c>
      <c r="FB13" s="706">
        <f>'stopa w województwach'!BV11</f>
        <v>4.3</v>
      </c>
      <c r="FC13" s="706">
        <f>'stopa w województwach'!BW11</f>
        <v>4.3</v>
      </c>
      <c r="FD13" s="706">
        <f>'stopa w województwach'!BX11</f>
        <v>4.3</v>
      </c>
      <c r="FE13" s="706">
        <f>'stopa w województwach'!BY11</f>
        <v>4.7</v>
      </c>
      <c r="FF13" s="706">
        <f>'stopa w województwach'!BZ11</f>
        <v>5</v>
      </c>
      <c r="FG13" s="706">
        <f>'stopa w województwach'!CA11</f>
        <v>5.0999999999999996</v>
      </c>
      <c r="FH13" s="706">
        <f>'stopa w województwach'!CB11</f>
        <v>5.0999999999999996</v>
      </c>
      <c r="FI13" s="706">
        <f>'stopa w województwach'!CC11</f>
        <v>5.2</v>
      </c>
      <c r="FJ13" s="706">
        <f>'stopa w województwach'!CD11</f>
        <v>5.2</v>
      </c>
      <c r="FK13" s="706">
        <f>'stopa w województwach'!CE11</f>
        <v>5.2</v>
      </c>
      <c r="FL13" s="706">
        <f>'stopa w województwach'!CF11</f>
        <v>5.3</v>
      </c>
      <c r="FM13" s="706">
        <f>'stopa w województwach'!CG11</f>
        <v>5.3</v>
      </c>
      <c r="FN13" s="706">
        <f>'stopa w województwach'!CH11</f>
        <v>5.6</v>
      </c>
      <c r="FO13" s="706">
        <f>'stopa w województwach'!CI11</f>
        <v>5.6</v>
      </c>
      <c r="FP13" s="706">
        <f>'stopa w województwach'!CJ11</f>
        <v>5.5</v>
      </c>
    </row>
    <row r="14" spans="1:172" s="55" customFormat="1" ht="17.100000000000001" customHeight="1">
      <c r="A14" s="487"/>
      <c r="B14" s="1379"/>
      <c r="C14" s="1426"/>
      <c r="D14" s="1427"/>
      <c r="E14" s="1427"/>
      <c r="F14" s="1428"/>
      <c r="G14" s="1382"/>
      <c r="H14" s="1382"/>
      <c r="I14" s="1382"/>
      <c r="J14" s="1428"/>
      <c r="K14" s="1428"/>
      <c r="L14" s="1428"/>
      <c r="M14" s="1427"/>
      <c r="N14" s="487"/>
      <c r="O14" s="1429"/>
      <c r="P14" s="1429"/>
      <c r="Q14" s="1429"/>
      <c r="R14" s="1429"/>
      <c r="S14" s="1429"/>
      <c r="T14" s="1429"/>
      <c r="U14" s="1429"/>
      <c r="V14" s="1430"/>
      <c r="W14" s="1429"/>
      <c r="X14" s="1429"/>
      <c r="Y14" s="1429"/>
      <c r="Z14" s="1429"/>
      <c r="AA14" s="1429"/>
      <c r="AB14" s="1429"/>
      <c r="AC14" s="1429"/>
      <c r="AD14" s="1429"/>
      <c r="AE14" s="1429"/>
      <c r="AF14" s="1429"/>
      <c r="AG14" s="1429"/>
      <c r="AH14" s="1429"/>
      <c r="AI14" s="1429"/>
      <c r="AJ14" s="1429"/>
      <c r="AK14" s="1429"/>
      <c r="AL14" s="1429"/>
      <c r="AM14" s="1429"/>
      <c r="AN14" s="1429"/>
      <c r="AO14" s="1429"/>
      <c r="AP14" s="1429"/>
      <c r="AQ14" s="1429"/>
      <c r="AR14" s="1429"/>
      <c r="AS14" s="1429"/>
      <c r="AT14" s="1429"/>
      <c r="AU14" s="1429"/>
      <c r="AV14" s="1429"/>
      <c r="AW14" s="1429"/>
      <c r="AX14" s="1429"/>
      <c r="AY14" s="1429"/>
      <c r="AZ14" s="1429"/>
      <c r="BA14" s="1429"/>
      <c r="BB14" s="1429"/>
      <c r="BC14" s="1429"/>
      <c r="BD14" s="1429"/>
      <c r="BE14" s="1429"/>
      <c r="BF14" s="1429"/>
      <c r="BG14" s="1429"/>
      <c r="BH14" s="1429"/>
      <c r="BI14" s="1429"/>
      <c r="BJ14" s="1429"/>
      <c r="BK14" s="1429"/>
      <c r="BL14" s="1429"/>
      <c r="BM14" s="1429"/>
      <c r="BN14" s="1429"/>
      <c r="BO14" s="1429"/>
      <c r="BP14" s="1429"/>
      <c r="BQ14" s="1429"/>
      <c r="BR14" s="1429"/>
      <c r="BS14" s="1429"/>
      <c r="BT14" s="1429"/>
      <c r="BU14" s="1429"/>
      <c r="BV14" s="1429"/>
      <c r="BW14" s="1429"/>
      <c r="BX14" s="1429"/>
      <c r="BY14" s="1429"/>
      <c r="BZ14" s="1429"/>
      <c r="CA14" s="1429"/>
      <c r="CB14" s="1429"/>
      <c r="CC14" s="1429"/>
      <c r="CD14" s="1429"/>
      <c r="CE14" s="1429"/>
      <c r="CF14" s="1429"/>
      <c r="CG14" s="1429"/>
      <c r="CH14" s="1429"/>
      <c r="CI14" s="1429"/>
      <c r="CJ14" s="1429"/>
      <c r="CK14" s="1429"/>
      <c r="CL14" s="1429"/>
      <c r="CM14" s="1429"/>
      <c r="CN14" s="1429"/>
      <c r="CO14" s="1429"/>
      <c r="CP14" s="1429"/>
      <c r="CQ14" s="1429"/>
      <c r="CR14" s="1429"/>
      <c r="CS14" s="1429"/>
      <c r="CT14" s="1429"/>
      <c r="CU14" s="1429"/>
      <c r="CV14" s="1429"/>
      <c r="CW14" s="1429"/>
      <c r="CX14" s="1429"/>
      <c r="CY14" s="1429"/>
      <c r="CZ14" s="1429"/>
      <c r="DA14" s="1429"/>
      <c r="DB14" s="1429"/>
      <c r="DC14" s="1429"/>
      <c r="DD14" s="1429"/>
      <c r="DE14" s="1429"/>
      <c r="DF14" s="1429"/>
      <c r="DG14" s="1429"/>
      <c r="DH14" s="1429"/>
      <c r="DI14" s="1429"/>
      <c r="DJ14" s="1429"/>
      <c r="DK14" s="1429"/>
      <c r="DL14" s="1429"/>
      <c r="DM14" s="1429"/>
      <c r="DN14" s="1429"/>
      <c r="DO14" s="1429"/>
      <c r="DP14" s="1429"/>
      <c r="DQ14" s="1429"/>
      <c r="DR14" s="1429"/>
      <c r="DS14" s="1429"/>
      <c r="DT14" s="1429"/>
      <c r="DU14" s="1429"/>
      <c r="DV14" s="1429"/>
      <c r="DW14" s="1429"/>
      <c r="DX14" s="1429"/>
      <c r="DY14" s="1429"/>
      <c r="DZ14" s="1429"/>
      <c r="EA14" s="1429"/>
      <c r="EB14" s="1429"/>
      <c r="EC14" s="1429"/>
      <c r="ED14" s="1429"/>
      <c r="EE14" s="1429"/>
      <c r="EF14" s="1429"/>
      <c r="EG14" s="1429"/>
      <c r="EH14" s="1429"/>
      <c r="EI14" s="1429"/>
      <c r="EJ14" s="1429"/>
      <c r="EK14" s="1429"/>
      <c r="EL14" s="1429"/>
      <c r="EM14" s="1429"/>
      <c r="EN14" s="1429"/>
      <c r="EO14" s="1429"/>
      <c r="EP14" s="1429"/>
      <c r="EQ14" s="1429"/>
      <c r="ER14" s="1429"/>
      <c r="ES14" s="1429"/>
      <c r="ET14" s="1429"/>
      <c r="EU14" s="1429"/>
      <c r="EV14" s="1429"/>
      <c r="EW14" s="1429"/>
      <c r="EX14" s="1429"/>
      <c r="EY14" s="1429"/>
      <c r="EZ14" s="1429"/>
      <c r="FA14" s="1429"/>
      <c r="FB14" s="1429"/>
      <c r="FC14" s="1429"/>
      <c r="FD14" s="1429"/>
      <c r="FE14" s="1429"/>
      <c r="FF14" s="1429"/>
      <c r="FG14" s="1429"/>
      <c r="FH14" s="1429"/>
      <c r="FI14" s="1429"/>
      <c r="FJ14" s="1429"/>
      <c r="FK14" s="1429"/>
      <c r="FL14" s="1429"/>
      <c r="FM14" s="1429"/>
      <c r="FN14" s="1429"/>
      <c r="FO14" s="1429"/>
      <c r="FP14" s="1429"/>
    </row>
    <row r="15" spans="1:172" s="62" customFormat="1" ht="17.100000000000001" customHeight="1">
      <c r="A15" s="493">
        <v>7</v>
      </c>
      <c r="B15" s="1431" t="s">
        <v>20</v>
      </c>
      <c r="C15" s="1432"/>
      <c r="D15" s="1411">
        <v>89496</v>
      </c>
      <c r="E15" s="1411">
        <v>103431</v>
      </c>
      <c r="F15" s="1408">
        <v>113676</v>
      </c>
      <c r="G15" s="1409">
        <v>107363</v>
      </c>
      <c r="H15" s="1409">
        <v>107443</v>
      </c>
      <c r="I15" s="1410">
        <v>102578</v>
      </c>
      <c r="J15" s="1408">
        <v>98734</v>
      </c>
      <c r="K15" s="1408">
        <v>86569</v>
      </c>
      <c r="L15" s="1408">
        <v>69012</v>
      </c>
      <c r="M15" s="1411"/>
      <c r="N15" s="1412">
        <v>70582</v>
      </c>
      <c r="O15" s="1413">
        <v>69068</v>
      </c>
      <c r="P15" s="1413">
        <v>65714</v>
      </c>
      <c r="Q15" s="1413">
        <v>62877</v>
      </c>
      <c r="R15" s="1413">
        <v>60412</v>
      </c>
      <c r="S15" s="1413">
        <v>58201</v>
      </c>
      <c r="T15" s="1413">
        <v>56876</v>
      </c>
      <c r="U15" s="1413">
        <v>56698</v>
      </c>
      <c r="V15" s="1431">
        <v>56399</v>
      </c>
      <c r="W15" s="1413">
        <v>55292</v>
      </c>
      <c r="X15" s="1413">
        <v>56428</v>
      </c>
      <c r="Y15" s="1413">
        <v>57697</v>
      </c>
      <c r="Z15" s="1413">
        <v>60958</v>
      </c>
      <c r="AA15" s="1413">
        <v>62602</v>
      </c>
      <c r="AB15" s="1413">
        <v>63397</v>
      </c>
      <c r="AC15" s="1413">
        <v>62086</v>
      </c>
      <c r="AD15" s="1413">
        <v>60702</v>
      </c>
      <c r="AE15" s="1413">
        <v>60709</v>
      </c>
      <c r="AF15" s="1413">
        <v>61807</v>
      </c>
      <c r="AG15" s="1413">
        <v>63020</v>
      </c>
      <c r="AH15" s="1413">
        <v>63664</v>
      </c>
      <c r="AI15" s="1413">
        <v>64201</v>
      </c>
      <c r="AJ15" s="1413">
        <v>65995</v>
      </c>
      <c r="AK15" s="1413">
        <v>67620</v>
      </c>
      <c r="AL15" s="1413">
        <v>71933</v>
      </c>
      <c r="AM15" s="1413">
        <v>72845</v>
      </c>
      <c r="AN15" s="1413">
        <v>71734</v>
      </c>
      <c r="AO15" s="1413">
        <v>69140</v>
      </c>
      <c r="AP15" s="1413">
        <v>67833</v>
      </c>
      <c r="AQ15" s="1413">
        <v>66553</v>
      </c>
      <c r="AR15" s="1413">
        <v>67317</v>
      </c>
      <c r="AS15" s="1413">
        <v>67964</v>
      </c>
      <c r="AT15" s="1413">
        <v>69257</v>
      </c>
      <c r="AU15" s="1413">
        <v>70538</v>
      </c>
      <c r="AV15" s="1413">
        <v>72644</v>
      </c>
      <c r="AW15" s="1413">
        <v>75517</v>
      </c>
      <c r="AX15" s="1413">
        <v>79151</v>
      </c>
      <c r="AY15" s="1413">
        <v>80336</v>
      </c>
      <c r="AZ15" s="1413">
        <v>80009</v>
      </c>
      <c r="BA15" s="1413">
        <v>77754</v>
      </c>
      <c r="BB15" s="1413">
        <v>75433</v>
      </c>
      <c r="BC15" s="1413">
        <v>73701</v>
      </c>
      <c r="BD15" s="1413">
        <v>74277</v>
      </c>
      <c r="BE15" s="1413">
        <v>75201</v>
      </c>
      <c r="BF15" s="1413">
        <v>75921</v>
      </c>
      <c r="BG15" s="1413">
        <v>76118</v>
      </c>
      <c r="BH15" s="1413">
        <v>77497</v>
      </c>
      <c r="BI15" s="1413">
        <v>78803</v>
      </c>
      <c r="BJ15" s="1413">
        <v>82621</v>
      </c>
      <c r="BK15" s="1413">
        <v>83283</v>
      </c>
      <c r="BL15" s="1413">
        <v>82161</v>
      </c>
      <c r="BM15" s="1413">
        <v>80217</v>
      </c>
      <c r="BN15" s="1413">
        <v>78433</v>
      </c>
      <c r="BO15" s="1413">
        <v>77536</v>
      </c>
      <c r="BP15" s="1413">
        <v>78747</v>
      </c>
      <c r="BQ15" s="1413">
        <v>79971</v>
      </c>
      <c r="BR15" s="1413">
        <v>80429</v>
      </c>
      <c r="BS15" s="1413">
        <v>80762</v>
      </c>
      <c r="BT15" s="1413">
        <v>82671</v>
      </c>
      <c r="BU15" s="1413">
        <v>84177</v>
      </c>
      <c r="BV15" s="1413">
        <v>88356</v>
      </c>
      <c r="BW15" s="1413">
        <v>89270</v>
      </c>
      <c r="BX15" s="1413">
        <v>87691</v>
      </c>
      <c r="BY15" s="1413">
        <v>85848</v>
      </c>
      <c r="BZ15" s="1413">
        <v>83719</v>
      </c>
      <c r="CA15" s="1413">
        <v>82039</v>
      </c>
      <c r="CB15" s="1413">
        <v>83564</v>
      </c>
      <c r="CC15" s="1413">
        <v>84209</v>
      </c>
      <c r="CD15" s="1413">
        <v>84030</v>
      </c>
      <c r="CE15" s="1413">
        <v>83859</v>
      </c>
      <c r="CF15" s="1413">
        <v>84711</v>
      </c>
      <c r="CG15" s="1413">
        <v>84534</v>
      </c>
      <c r="CH15" s="1413">
        <v>87133</v>
      </c>
      <c r="CI15" s="1413">
        <v>86259</v>
      </c>
      <c r="CJ15" s="1413">
        <v>83374</v>
      </c>
      <c r="CK15" s="1413">
        <v>79832</v>
      </c>
      <c r="CL15" s="1413">
        <v>76730</v>
      </c>
      <c r="CM15" s="1413">
        <v>74409</v>
      </c>
      <c r="CN15" s="1413">
        <v>74588</v>
      </c>
      <c r="CO15" s="1413">
        <v>74382</v>
      </c>
      <c r="CP15" s="1413">
        <v>73076</v>
      </c>
      <c r="CQ15" s="1413">
        <v>71927</v>
      </c>
      <c r="CR15" s="1413">
        <v>72505</v>
      </c>
      <c r="CS15" s="1413">
        <v>72800</v>
      </c>
      <c r="CT15" s="1413">
        <v>75145</v>
      </c>
      <c r="CU15" s="1413">
        <v>74993</v>
      </c>
      <c r="CV15" s="1413">
        <v>72802</v>
      </c>
      <c r="CW15" s="1413">
        <v>69772</v>
      </c>
      <c r="CX15" s="1413">
        <v>67130</v>
      </c>
      <c r="CY15" s="1413">
        <v>64935</v>
      </c>
      <c r="CZ15" s="1413">
        <v>64682</v>
      </c>
      <c r="DA15" s="1413">
        <v>64523</v>
      </c>
      <c r="DB15" s="1413">
        <v>63989</v>
      </c>
      <c r="DC15" s="1413">
        <v>63123</v>
      </c>
      <c r="DD15" s="1413">
        <v>63423</v>
      </c>
      <c r="DE15" s="1413">
        <v>64189</v>
      </c>
      <c r="DF15" s="1413">
        <v>66150</v>
      </c>
      <c r="DG15" s="1413">
        <v>66297</v>
      </c>
      <c r="DH15" s="1413">
        <v>63652</v>
      </c>
      <c r="DI15" s="1413">
        <v>60928</v>
      </c>
      <c r="DJ15" s="1413">
        <v>58569</v>
      </c>
      <c r="DK15" s="1413">
        <v>55976</v>
      </c>
      <c r="DL15" s="1413">
        <v>55010</v>
      </c>
      <c r="DM15" s="1413">
        <v>54344</v>
      </c>
      <c r="DN15" s="1413">
        <v>53199</v>
      </c>
      <c r="DO15" s="1413">
        <v>52322</v>
      </c>
      <c r="DP15" s="1413">
        <v>52132</v>
      </c>
      <c r="DQ15" s="1413">
        <v>52328</v>
      </c>
      <c r="DR15" s="1413">
        <v>53787</v>
      </c>
      <c r="DS15" s="1413">
        <v>53289</v>
      </c>
      <c r="DT15" s="1413">
        <v>51216</v>
      </c>
      <c r="DU15" s="1413">
        <v>49046</v>
      </c>
      <c r="DV15" s="1413">
        <v>47792</v>
      </c>
      <c r="DW15" s="1413">
        <v>46678</v>
      </c>
      <c r="DX15" s="1413">
        <v>47109</v>
      </c>
      <c r="DY15" s="1413">
        <v>47869</v>
      </c>
      <c r="DZ15" s="1413">
        <v>47104</v>
      </c>
      <c r="EA15" s="1413">
        <v>45104</v>
      </c>
      <c r="EB15" s="1413">
        <v>44726</v>
      </c>
      <c r="EC15" s="1413">
        <v>44721</v>
      </c>
      <c r="ED15" s="1413">
        <v>46122</v>
      </c>
      <c r="EE15" s="1413">
        <v>45755</v>
      </c>
      <c r="EF15" s="1413">
        <v>44510</v>
      </c>
      <c r="EG15" s="1413">
        <v>43145</v>
      </c>
      <c r="EH15" s="1413">
        <v>41834</v>
      </c>
      <c r="EI15" s="1413">
        <v>41198</v>
      </c>
      <c r="EJ15" s="1413">
        <v>41843</v>
      </c>
      <c r="EK15" s="1413">
        <v>41921</v>
      </c>
      <c r="EL15" s="1413">
        <v>41141</v>
      </c>
      <c r="EM15" s="1413">
        <v>40594</v>
      </c>
      <c r="EN15" s="1413">
        <v>40888</v>
      </c>
      <c r="EO15" s="1413">
        <v>41157</v>
      </c>
      <c r="EP15" s="1413">
        <v>42383</v>
      </c>
      <c r="EQ15" s="1413">
        <v>42075</v>
      </c>
      <c r="ER15" s="1413">
        <v>40687</v>
      </c>
      <c r="ES15" s="1413">
        <v>39212</v>
      </c>
      <c r="ET15" s="1413">
        <v>38123</v>
      </c>
      <c r="EU15" s="1413">
        <v>37187</v>
      </c>
      <c r="EV15" s="1413">
        <v>37457</v>
      </c>
      <c r="EW15" s="1413">
        <v>37548</v>
      </c>
      <c r="EX15" s="1413">
        <v>36322</v>
      </c>
      <c r="EY15" s="1413">
        <v>35517</v>
      </c>
      <c r="EZ15" s="1413">
        <v>35411</v>
      </c>
      <c r="FA15" s="1413">
        <v>35532</v>
      </c>
      <c r="FB15" s="1413">
        <v>36943</v>
      </c>
      <c r="FC15" s="1413">
        <v>36912</v>
      </c>
      <c r="FD15" s="1413">
        <v>36808</v>
      </c>
      <c r="FE15" s="1413">
        <v>40099</v>
      </c>
      <c r="FF15" s="1413">
        <v>42789</v>
      </c>
      <c r="FG15" s="1413">
        <v>43538</v>
      </c>
      <c r="FH15" s="1413">
        <v>43891</v>
      </c>
      <c r="FI15" s="1413">
        <v>44100</v>
      </c>
      <c r="FJ15" s="1413">
        <v>44271</v>
      </c>
      <c r="FK15" s="1413">
        <v>44061</v>
      </c>
      <c r="FL15" s="1413">
        <v>44656</v>
      </c>
      <c r="FM15" s="1413">
        <v>45192</v>
      </c>
      <c r="FN15" s="1413">
        <v>47072</v>
      </c>
      <c r="FO15" s="1413">
        <v>47304</v>
      </c>
      <c r="FP15" s="1413">
        <v>46166</v>
      </c>
    </row>
    <row r="16" spans="1:172" s="58" customFormat="1" ht="17.100000000000001" customHeight="1">
      <c r="A16" s="490">
        <v>8</v>
      </c>
      <c r="B16" s="844" t="s">
        <v>21</v>
      </c>
      <c r="C16" s="1407"/>
      <c r="D16" s="1567">
        <v>56.567852853801917</v>
      </c>
      <c r="E16" s="1567">
        <v>55.862750604908399</v>
      </c>
      <c r="F16" s="1568">
        <v>53.345722290267631</v>
      </c>
      <c r="G16" s="1554">
        <v>51.573435811216527</v>
      </c>
      <c r="H16" s="1554">
        <v>51.648335800949873</v>
      </c>
      <c r="I16" s="1569">
        <v>52.990252041802052</v>
      </c>
      <c r="J16" s="1568">
        <v>55.44766857418837</v>
      </c>
      <c r="K16" s="1568">
        <v>59.595486744549461</v>
      </c>
      <c r="L16" s="1568">
        <v>61.288431821814896</v>
      </c>
      <c r="M16" s="1567"/>
      <c r="N16" s="1570">
        <v>60.353835498131637</v>
      </c>
      <c r="O16" s="1571">
        <v>59.93561095828597</v>
      </c>
      <c r="P16" s="1571">
        <v>59.926316365427056</v>
      </c>
      <c r="Q16" s="1571">
        <v>60.444705068061225</v>
      </c>
      <c r="R16" s="1571">
        <v>61.184763563810932</v>
      </c>
      <c r="S16" s="1571">
        <v>61.798933933615075</v>
      </c>
      <c r="T16" s="1571">
        <v>62.204431611873048</v>
      </c>
      <c r="U16" s="1571">
        <v>62.171586473090926</v>
      </c>
      <c r="V16" s="1572">
        <v>62.105228383914024</v>
      </c>
      <c r="W16" s="1571">
        <v>61.66783774439277</v>
      </c>
      <c r="X16" s="1571">
        <v>60.45943513478764</v>
      </c>
      <c r="Y16" s="1571">
        <v>58.987046711582302</v>
      </c>
      <c r="Z16" s="1571">
        <v>56.025513767876177</v>
      </c>
      <c r="AA16" s="1571">
        <v>54.413336926005442</v>
      </c>
      <c r="AB16" s="1571">
        <v>53.18674127704557</v>
      </c>
      <c r="AC16" s="1571">
        <v>53.012850616914996</v>
      </c>
      <c r="AD16" s="1571">
        <v>53.184386910237876</v>
      </c>
      <c r="AE16" s="1571">
        <v>53.416099882977129</v>
      </c>
      <c r="AF16" s="1571">
        <v>54.071054266142923</v>
      </c>
      <c r="AG16" s="1571">
        <v>54.526891396137614</v>
      </c>
      <c r="AH16" s="1571">
        <v>54.193658225154287</v>
      </c>
      <c r="AI16" s="1571">
        <v>53.780491891167401</v>
      </c>
      <c r="AJ16" s="1571">
        <v>52.842924516971067</v>
      </c>
      <c r="AK16" s="1571">
        <v>52.012583937787973</v>
      </c>
      <c r="AL16" s="1571">
        <v>50.563393152119659</v>
      </c>
      <c r="AM16" s="1571">
        <v>49.662869258721429</v>
      </c>
      <c r="AN16" s="1571">
        <v>49.273948702449474</v>
      </c>
      <c r="AO16" s="1571">
        <v>50.001807991321648</v>
      </c>
      <c r="AP16" s="1571">
        <v>50.796776947385759</v>
      </c>
      <c r="AQ16" s="1571">
        <v>51.602673448500447</v>
      </c>
      <c r="AR16" s="1571">
        <v>53.139825859061098</v>
      </c>
      <c r="AS16" s="1571">
        <v>53.988529304291191</v>
      </c>
      <c r="AT16" s="1571">
        <v>54.225649859066706</v>
      </c>
      <c r="AU16" s="1571">
        <v>54.469077458861328</v>
      </c>
      <c r="AV16" s="1571">
        <v>54.052606123739722</v>
      </c>
      <c r="AW16" s="1571">
        <v>53.098346938919008</v>
      </c>
      <c r="AX16" s="1571">
        <v>52.026134339444056</v>
      </c>
      <c r="AY16" s="1571">
        <v>51.636125233801046</v>
      </c>
      <c r="AZ16" s="1571">
        <v>51.806214751455272</v>
      </c>
      <c r="BA16" s="1571">
        <v>52.409711643457044</v>
      </c>
      <c r="BB16" s="1571">
        <v>53.31707661860333</v>
      </c>
      <c r="BC16" s="1571">
        <f>(BC15/BC$10)*100</f>
        <v>54.155277312406312</v>
      </c>
      <c r="BD16" s="1571">
        <v>55.146633009132081</v>
      </c>
      <c r="BE16" s="1571">
        <v>55.903211418376451</v>
      </c>
      <c r="BF16" s="1571">
        <v>56.137561834059198</v>
      </c>
      <c r="BG16" s="1571">
        <v>55.971998558749348</v>
      </c>
      <c r="BH16" s="1571">
        <v>55.504465596642383</v>
      </c>
      <c r="BI16" s="1571">
        <v>54.311687595627667</v>
      </c>
      <c r="BJ16" s="1571">
        <v>53.056047879581826</v>
      </c>
      <c r="BK16" s="1571">
        <v>52.29274847265215</v>
      </c>
      <c r="BL16" s="1571">
        <v>51.947041975683319</v>
      </c>
      <c r="BM16" s="1571">
        <v>52.273275249744231</v>
      </c>
      <c r="BN16" s="1571">
        <v>52.877724517794903</v>
      </c>
      <c r="BO16" s="1571">
        <v>53.393933133629446</v>
      </c>
      <c r="BP16" s="1571">
        <v>54.110864501233436</v>
      </c>
      <c r="BQ16" s="1571">
        <v>54.617165570512427</v>
      </c>
      <c r="BR16" s="1571">
        <v>54.429977125996508</v>
      </c>
      <c r="BS16" s="1571">
        <v>54.13111523690155</v>
      </c>
      <c r="BT16" s="1571">
        <v>53.416425982283045</v>
      </c>
      <c r="BU16" s="1571">
        <v>52.23161931236465</v>
      </c>
      <c r="BV16" s="1571">
        <v>50.853544829809024</v>
      </c>
      <c r="BW16" s="1571">
        <v>50.147459483751369</v>
      </c>
      <c r="BX16" s="1571">
        <v>49.624804762659302</v>
      </c>
      <c r="BY16" s="1571">
        <v>49.79697904823778</v>
      </c>
      <c r="BZ16" s="1571">
        <v>50.456841166331166</v>
      </c>
      <c r="CA16" s="1571">
        <v>50.986302391488096</v>
      </c>
      <c r="CB16" s="1571">
        <v>52.348556035832857</v>
      </c>
      <c r="CC16" s="1571">
        <v>53.141111805279465</v>
      </c>
      <c r="CD16" s="1571">
        <v>52.918283036928813</v>
      </c>
      <c r="CE16" s="1571">
        <v>52.884196984316176</v>
      </c>
      <c r="CF16" s="1571">
        <v>52.441915893346867</v>
      </c>
      <c r="CG16" s="1571">
        <v>51.409075981852901</v>
      </c>
      <c r="CH16" s="1571">
        <v>50.536493132887891</v>
      </c>
      <c r="CI16" s="1571">
        <v>50.04176964043301</v>
      </c>
      <c r="CJ16" s="1571">
        <v>49.888404210123205</v>
      </c>
      <c r="CK16" s="1571">
        <v>50.212910489536874</v>
      </c>
      <c r="CL16" s="1571">
        <v>50.668269103779821</v>
      </c>
      <c r="CM16" s="1571">
        <v>51.160248344712365</v>
      </c>
      <c r="CN16" s="1571">
        <v>52.339150509792361</v>
      </c>
      <c r="CO16" s="1571">
        <v>53.165696967964202</v>
      </c>
      <c r="CP16" s="1571">
        <v>53.238332531946206</v>
      </c>
      <c r="CQ16" s="1571">
        <v>53.355537917170473</v>
      </c>
      <c r="CR16" s="1571">
        <v>53.167852166898875</v>
      </c>
      <c r="CS16" s="1571">
        <v>52.363929308695432</v>
      </c>
      <c r="CT16" s="1571">
        <v>51.524584656102803</v>
      </c>
      <c r="CU16" s="1571">
        <v>51.219828704905268</v>
      </c>
      <c r="CV16" s="1571">
        <v>51.19186577974039</v>
      </c>
      <c r="CW16" s="1571">
        <v>51.617580694083784</v>
      </c>
      <c r="CX16" s="1571">
        <v>52.207117526286318</v>
      </c>
      <c r="CY16" s="1571">
        <v>52.981780501138211</v>
      </c>
      <c r="CZ16" s="1571">
        <v>54.02728009288262</v>
      </c>
      <c r="DA16" s="1571">
        <v>54.621720690443333</v>
      </c>
      <c r="DB16" s="1571">
        <v>54.556693296046518</v>
      </c>
      <c r="DC16" s="1571">
        <v>54.585783465928742</v>
      </c>
      <c r="DD16" s="1571">
        <v>54.241535316907132</v>
      </c>
      <c r="DE16" s="1571">
        <f t="shared" ref="DE16:DJ16" si="6">(DE15/DE$10)*100</f>
        <v>53.669283701641291</v>
      </c>
      <c r="DF16" s="1571">
        <f t="shared" si="6"/>
        <v>52.697825965728484</v>
      </c>
      <c r="DG16" s="1571">
        <f t="shared" si="6"/>
        <v>52.391714938241364</v>
      </c>
      <c r="DH16" s="1571">
        <f t="shared" si="6"/>
        <v>52.156669944280566</v>
      </c>
      <c r="DI16" s="1571">
        <f t="shared" si="6"/>
        <v>52.701779273239971</v>
      </c>
      <c r="DJ16" s="1571">
        <f t="shared" si="6"/>
        <v>53.419372491791314</v>
      </c>
      <c r="DK16" s="1571">
        <f t="shared" ref="DK16:DP16" si="7">(DK15/DK$10)*100</f>
        <v>54.117078358389328</v>
      </c>
      <c r="DL16" s="1571">
        <f t="shared" si="7"/>
        <v>55.115270166017098</v>
      </c>
      <c r="DM16" s="1571">
        <f t="shared" si="7"/>
        <v>55.688315946959612</v>
      </c>
      <c r="DN16" s="1571">
        <f t="shared" si="7"/>
        <v>55.339533141929842</v>
      </c>
      <c r="DO16" s="1571">
        <f t="shared" si="7"/>
        <v>55.261934938741021</v>
      </c>
      <c r="DP16" s="1571">
        <f t="shared" si="7"/>
        <v>54.864816510382127</v>
      </c>
      <c r="DQ16" s="1571">
        <f t="shared" ref="DQ16:DV16" si="8">(DQ15/DQ$10)*100</f>
        <v>54.20849260859206</v>
      </c>
      <c r="DR16" s="1571">
        <f t="shared" si="8"/>
        <v>53.317274808933298</v>
      </c>
      <c r="DS16" s="1571">
        <f t="shared" si="8"/>
        <v>53.072464345470479</v>
      </c>
      <c r="DT16" s="1571">
        <f t="shared" si="8"/>
        <v>53.447987977959585</v>
      </c>
      <c r="DU16" s="1571">
        <f t="shared" si="8"/>
        <v>54.177712972781897</v>
      </c>
      <c r="DV16" s="1571">
        <f t="shared" si="8"/>
        <v>55.049126323185547</v>
      </c>
      <c r="DW16" s="1571">
        <f t="shared" ref="DW16:EC16" si="9">(DW15/DW$10)*100</f>
        <v>56.002399520095977</v>
      </c>
      <c r="DX16" s="1571">
        <f t="shared" si="9"/>
        <v>56.994047619047613</v>
      </c>
      <c r="DY16" s="1571">
        <f t="shared" si="9"/>
        <v>57.899511345493252</v>
      </c>
      <c r="DZ16" s="1571">
        <f t="shared" si="9"/>
        <v>57.540036402281856</v>
      </c>
      <c r="EA16" s="1571">
        <f t="shared" si="9"/>
        <v>57.370355766417788</v>
      </c>
      <c r="EB16" s="1571">
        <f t="shared" si="9"/>
        <v>57.041193725290142</v>
      </c>
      <c r="EC16" s="1571">
        <f t="shared" si="9"/>
        <v>56.302404633010198</v>
      </c>
      <c r="ED16" s="1571">
        <f t="shared" ref="ED16:FP16" si="10">(ED15/ED$10)*100</f>
        <v>55.501137170431157</v>
      </c>
      <c r="EE16" s="1571">
        <f t="shared" si="10"/>
        <v>55.369330558110263</v>
      </c>
      <c r="EF16" s="1571">
        <f t="shared" si="10"/>
        <v>55.361385091854373</v>
      </c>
      <c r="EG16" s="1571">
        <f t="shared" si="10"/>
        <v>56.39795558227997</v>
      </c>
      <c r="EH16" s="1571">
        <f t="shared" si="10"/>
        <v>57.112042485221636</v>
      </c>
      <c r="EI16" s="1571">
        <f t="shared" si="10"/>
        <v>57.951076788904366</v>
      </c>
      <c r="EJ16" s="1571">
        <f t="shared" si="10"/>
        <v>58.943765143404512</v>
      </c>
      <c r="EK16" s="1571">
        <f t="shared" si="10"/>
        <v>59.350445259298056</v>
      </c>
      <c r="EL16" s="1571">
        <f t="shared" si="10"/>
        <v>58.803098736493055</v>
      </c>
      <c r="EM16" s="1571">
        <f t="shared" si="10"/>
        <v>58.50544065720257</v>
      </c>
      <c r="EN16" s="1571">
        <f t="shared" si="10"/>
        <v>58.109260417258824</v>
      </c>
      <c r="EO16" s="1571">
        <f t="shared" si="10"/>
        <v>57.571094853753721</v>
      </c>
      <c r="EP16" s="1571">
        <f t="shared" si="10"/>
        <v>56.400122426710318</v>
      </c>
      <c r="EQ16" s="1571">
        <f t="shared" si="10"/>
        <v>56.126192223037421</v>
      </c>
      <c r="ER16" s="1571">
        <f t="shared" si="10"/>
        <v>56.175788369139013</v>
      </c>
      <c r="ES16" s="1571">
        <f t="shared" si="10"/>
        <v>56.752493016658711</v>
      </c>
      <c r="ET16" s="1571">
        <f t="shared" si="10"/>
        <v>57.401189490325976</v>
      </c>
      <c r="EU16" s="1571">
        <f t="shared" si="10"/>
        <v>58.035770023097577</v>
      </c>
      <c r="EV16" s="1571">
        <f t="shared" si="10"/>
        <v>58.843767182467985</v>
      </c>
      <c r="EW16" s="1571">
        <f t="shared" si="10"/>
        <v>59.405752618422305</v>
      </c>
      <c r="EX16" s="1571">
        <f t="shared" si="10"/>
        <v>58.678513731825518</v>
      </c>
      <c r="EY16" s="1571">
        <f t="shared" si="10"/>
        <v>58.280960273050987</v>
      </c>
      <c r="EZ16" s="1571">
        <f t="shared" si="10"/>
        <v>57.681093319867735</v>
      </c>
      <c r="FA16" s="1571">
        <f t="shared" si="10"/>
        <v>56.751317680881655</v>
      </c>
      <c r="FB16" s="1571">
        <f t="shared" si="10"/>
        <v>55.635372428541309</v>
      </c>
      <c r="FC16" s="1571">
        <f t="shared" si="10"/>
        <v>55.178187036594117</v>
      </c>
      <c r="FD16" s="1571">
        <f t="shared" si="10"/>
        <v>55.051524805192862</v>
      </c>
      <c r="FE16" s="1571">
        <f t="shared" si="10"/>
        <v>54.753126877491944</v>
      </c>
      <c r="FF16" s="1571">
        <f t="shared" si="10"/>
        <v>54.787451984635084</v>
      </c>
      <c r="FG16" s="1571">
        <f t="shared" si="10"/>
        <v>54.643121603474029</v>
      </c>
      <c r="FH16" s="1571">
        <f t="shared" si="10"/>
        <v>55.000563902707988</v>
      </c>
      <c r="FI16" s="1571">
        <f t="shared" si="10"/>
        <v>55.287406757349714</v>
      </c>
      <c r="FJ16" s="1571">
        <f t="shared" si="10"/>
        <v>55.133378166330417</v>
      </c>
      <c r="FK16" s="1571">
        <f t="shared" si="10"/>
        <v>54.762052722504627</v>
      </c>
      <c r="FL16" s="1571">
        <f t="shared" si="10"/>
        <v>54.627749369999755</v>
      </c>
      <c r="FM16" s="1571">
        <f t="shared" si="10"/>
        <v>54.415412402167377</v>
      </c>
      <c r="FN16" s="1571">
        <f t="shared" si="10"/>
        <v>54.085232038422205</v>
      </c>
      <c r="FO16" s="1571">
        <f t="shared" si="10"/>
        <v>53.811414335604667</v>
      </c>
      <c r="FP16" s="1571">
        <f t="shared" si="10"/>
        <v>53.648956444940268</v>
      </c>
    </row>
    <row r="17" spans="1:172" s="55" customFormat="1" ht="17.100000000000001" customHeight="1">
      <c r="A17" s="494"/>
      <c r="B17" s="1433"/>
      <c r="C17" s="1426"/>
      <c r="D17" s="1434"/>
      <c r="E17" s="1434"/>
      <c r="F17" s="1435"/>
      <c r="G17" s="1436"/>
      <c r="H17" s="1437"/>
      <c r="I17" s="1438"/>
      <c r="J17" s="1435"/>
      <c r="K17" s="1435"/>
      <c r="L17" s="1435"/>
      <c r="M17" s="1439"/>
      <c r="N17" s="1440"/>
      <c r="O17" s="1441"/>
      <c r="P17" s="1441"/>
      <c r="Q17" s="1441"/>
      <c r="R17" s="1441"/>
      <c r="S17" s="1441"/>
      <c r="T17" s="1441"/>
      <c r="U17" s="1441"/>
      <c r="V17" s="1442"/>
      <c r="W17" s="1441"/>
      <c r="X17" s="1441"/>
      <c r="Y17" s="1441"/>
      <c r="Z17" s="1443"/>
      <c r="AA17" s="1444"/>
      <c r="AB17" s="1444"/>
      <c r="AC17" s="1444"/>
      <c r="AD17" s="1444"/>
      <c r="AE17" s="1444"/>
      <c r="AF17" s="1444"/>
      <c r="AG17" s="1444"/>
      <c r="AH17" s="1444"/>
      <c r="AI17" s="1444"/>
      <c r="AJ17" s="1444"/>
      <c r="AK17" s="1444"/>
      <c r="AL17" s="1444"/>
      <c r="AM17" s="1444"/>
      <c r="AN17" s="1444"/>
      <c r="AO17" s="1444"/>
      <c r="AP17" s="1444"/>
      <c r="AQ17" s="1444"/>
      <c r="AR17" s="1444"/>
      <c r="AS17" s="1444"/>
      <c r="AT17" s="1444"/>
      <c r="AU17" s="1444"/>
      <c r="AV17" s="1444"/>
      <c r="AW17" s="1444"/>
      <c r="AX17" s="1444"/>
      <c r="AY17" s="1444"/>
      <c r="AZ17" s="1444"/>
      <c r="BA17" s="1444"/>
      <c r="BB17" s="1444"/>
      <c r="BC17" s="1444"/>
      <c r="BD17" s="1444"/>
      <c r="BE17" s="1444"/>
      <c r="BF17" s="1444"/>
      <c r="BG17" s="1444"/>
      <c r="BH17" s="1444"/>
      <c r="BI17" s="1444"/>
      <c r="BJ17" s="1444"/>
      <c r="BK17" s="1444"/>
      <c r="BL17" s="1444"/>
      <c r="BM17" s="1444"/>
      <c r="BN17" s="1444"/>
      <c r="BO17" s="1444"/>
      <c r="BP17" s="1444"/>
      <c r="BQ17" s="1444"/>
      <c r="BR17" s="1444"/>
      <c r="BS17" s="1444"/>
      <c r="BT17" s="1444"/>
      <c r="BU17" s="1444"/>
      <c r="BV17" s="1444"/>
      <c r="BW17" s="1444"/>
      <c r="BX17" s="1444"/>
      <c r="BY17" s="1444"/>
      <c r="BZ17" s="1444"/>
      <c r="CA17" s="1444"/>
      <c r="CB17" s="1444"/>
      <c r="CC17" s="1444"/>
      <c r="CD17" s="1444"/>
      <c r="CE17" s="1444"/>
      <c r="CF17" s="1444"/>
      <c r="CG17" s="1444"/>
      <c r="CH17" s="1444"/>
      <c r="CI17" s="1444"/>
      <c r="CJ17" s="1444"/>
      <c r="CK17" s="1444"/>
      <c r="CL17" s="1444"/>
      <c r="CM17" s="1444"/>
      <c r="CN17" s="1444"/>
      <c r="CO17" s="1444"/>
      <c r="CP17" s="1444"/>
      <c r="CQ17" s="1444"/>
      <c r="CR17" s="1444"/>
      <c r="CS17" s="1444"/>
      <c r="CT17" s="1444"/>
      <c r="CU17" s="1444"/>
      <c r="CV17" s="1444"/>
      <c r="CW17" s="1444"/>
      <c r="CX17" s="1444"/>
      <c r="CY17" s="1444"/>
      <c r="CZ17" s="1444"/>
      <c r="DA17" s="1444"/>
      <c r="DB17" s="1444"/>
      <c r="DC17" s="1444"/>
      <c r="DD17" s="1444"/>
      <c r="DE17" s="1444"/>
      <c r="DF17" s="1444"/>
      <c r="DG17" s="1444"/>
      <c r="DH17" s="1444"/>
      <c r="DI17" s="1444"/>
      <c r="DJ17" s="1444"/>
      <c r="DK17" s="1444"/>
      <c r="DL17" s="1444"/>
      <c r="DM17" s="1444"/>
      <c r="DN17" s="1444"/>
      <c r="DO17" s="1444"/>
      <c r="DP17" s="1444"/>
      <c r="DQ17" s="1444"/>
      <c r="DR17" s="1444"/>
      <c r="DS17" s="1444"/>
      <c r="DT17" s="1444"/>
      <c r="DU17" s="1444"/>
      <c r="DV17" s="1444"/>
      <c r="DW17" s="1444"/>
      <c r="DX17" s="1444"/>
      <c r="DY17" s="1444"/>
      <c r="DZ17" s="1444"/>
      <c r="EA17" s="1444"/>
      <c r="EB17" s="1444"/>
      <c r="EC17" s="1444"/>
      <c r="ED17" s="1444"/>
      <c r="EE17" s="1444"/>
      <c r="EF17" s="1441"/>
      <c r="EG17" s="1441"/>
      <c r="EH17" s="1441"/>
      <c r="EI17" s="1441"/>
      <c r="EJ17" s="1441"/>
      <c r="EK17" s="1441"/>
      <c r="EL17" s="1441"/>
      <c r="EM17" s="1441"/>
      <c r="EN17" s="1441"/>
      <c r="EO17" s="1441"/>
      <c r="EP17" s="1441"/>
      <c r="EQ17" s="1441"/>
      <c r="ER17" s="1441"/>
      <c r="ES17" s="1441"/>
      <c r="ET17" s="1441"/>
      <c r="EU17" s="1441"/>
      <c r="EV17" s="1441"/>
      <c r="EW17" s="1441"/>
      <c r="EX17" s="1441"/>
      <c r="EY17" s="1441"/>
      <c r="EZ17" s="1441"/>
      <c r="FA17" s="1441"/>
      <c r="FB17" s="1441"/>
      <c r="FC17" s="1441"/>
      <c r="FD17" s="1441"/>
      <c r="FE17" s="1441"/>
      <c r="FF17" s="1441"/>
      <c r="FG17" s="1441"/>
      <c r="FH17" s="1441"/>
      <c r="FI17" s="1441"/>
      <c r="FJ17" s="1441"/>
      <c r="FK17" s="1441"/>
      <c r="FL17" s="1441"/>
      <c r="FM17" s="1441"/>
      <c r="FN17" s="1441"/>
      <c r="FO17" s="1441"/>
      <c r="FP17" s="1441"/>
    </row>
    <row r="18" spans="1:172" s="62" customFormat="1" ht="17.100000000000001" customHeight="1">
      <c r="A18" s="493">
        <v>9</v>
      </c>
      <c r="B18" s="1431" t="s">
        <v>22</v>
      </c>
      <c r="C18" s="1432"/>
      <c r="D18" s="1411">
        <v>33971</v>
      </c>
      <c r="E18" s="1411">
        <v>34216</v>
      </c>
      <c r="F18" s="1408">
        <v>38164</v>
      </c>
      <c r="G18" s="1409">
        <v>34033</v>
      </c>
      <c r="H18" s="1409">
        <v>30411</v>
      </c>
      <c r="I18" s="1410">
        <v>25342</v>
      </c>
      <c r="J18" s="1408">
        <v>20423</v>
      </c>
      <c r="K18" s="1408">
        <v>17043</v>
      </c>
      <c r="L18" s="1408">
        <v>15099</v>
      </c>
      <c r="M18" s="1411"/>
      <c r="N18" s="1412">
        <v>16101</v>
      </c>
      <c r="O18" s="1413">
        <v>15656</v>
      </c>
      <c r="P18" s="1413">
        <v>14532</v>
      </c>
      <c r="Q18" s="1413">
        <v>14056</v>
      </c>
      <c r="R18" s="1413">
        <v>13002</v>
      </c>
      <c r="S18" s="1413">
        <v>12714</v>
      </c>
      <c r="T18" s="1413">
        <v>12444</v>
      </c>
      <c r="U18" s="1413">
        <v>12484</v>
      </c>
      <c r="V18" s="1431">
        <v>12566</v>
      </c>
      <c r="W18" s="1413">
        <v>13099</v>
      </c>
      <c r="X18" s="1413">
        <v>14758</v>
      </c>
      <c r="Y18" s="1413">
        <v>16966</v>
      </c>
      <c r="Z18" s="1413">
        <v>20852</v>
      </c>
      <c r="AA18" s="1413">
        <v>22682</v>
      </c>
      <c r="AB18" s="1413">
        <v>24185</v>
      </c>
      <c r="AC18" s="1413">
        <v>24360</v>
      </c>
      <c r="AD18" s="1413">
        <v>23617</v>
      </c>
      <c r="AE18" s="1413">
        <v>23358</v>
      </c>
      <c r="AF18" s="1413">
        <v>22730</v>
      </c>
      <c r="AG18" s="1413">
        <v>21750</v>
      </c>
      <c r="AH18" s="1413">
        <v>21102</v>
      </c>
      <c r="AI18" s="1413">
        <v>21110</v>
      </c>
      <c r="AJ18" s="1413">
        <v>22018</v>
      </c>
      <c r="AK18" s="1413">
        <v>22947</v>
      </c>
      <c r="AL18" s="1413">
        <v>26621</v>
      </c>
      <c r="AM18" s="1413">
        <v>27446</v>
      </c>
      <c r="AN18" s="1413">
        <v>26818</v>
      </c>
      <c r="AO18" s="1413">
        <v>24976</v>
      </c>
      <c r="AP18" s="1413">
        <v>23681</v>
      </c>
      <c r="AQ18" s="1413">
        <v>22642</v>
      </c>
      <c r="AR18" s="1413">
        <v>21127</v>
      </c>
      <c r="AS18" s="1413">
        <v>20247</v>
      </c>
      <c r="AT18" s="1413">
        <v>19609</v>
      </c>
      <c r="AU18" s="1413">
        <v>19907</v>
      </c>
      <c r="AV18" s="1413">
        <v>21059</v>
      </c>
      <c r="AW18" s="1413">
        <v>23028</v>
      </c>
      <c r="AX18" s="1413">
        <v>25822</v>
      </c>
      <c r="AY18" s="1413">
        <v>26198</v>
      </c>
      <c r="AZ18" s="1413">
        <v>25375</v>
      </c>
      <c r="BA18" s="1413">
        <v>23777</v>
      </c>
      <c r="BB18" s="1413">
        <v>22279</v>
      </c>
      <c r="BC18" s="1413">
        <v>21502</v>
      </c>
      <c r="BD18" s="1413">
        <v>20451</v>
      </c>
      <c r="BE18" s="1413">
        <v>20444</v>
      </c>
      <c r="BF18" s="1413">
        <v>19914</v>
      </c>
      <c r="BG18" s="1413">
        <v>20086</v>
      </c>
      <c r="BH18" s="1413">
        <v>21081</v>
      </c>
      <c r="BI18" s="1413">
        <v>22894</v>
      </c>
      <c r="BJ18" s="1413">
        <v>26425</v>
      </c>
      <c r="BK18" s="1413">
        <v>26978</v>
      </c>
      <c r="BL18" s="1413">
        <v>26087</v>
      </c>
      <c r="BM18" s="1413">
        <v>24692</v>
      </c>
      <c r="BN18" s="1413">
        <v>23491</v>
      </c>
      <c r="BO18" s="1413">
        <v>23001</v>
      </c>
      <c r="BP18" s="1413">
        <v>21979</v>
      </c>
      <c r="BQ18" s="1413">
        <v>21515</v>
      </c>
      <c r="BR18" s="1413">
        <v>21141</v>
      </c>
      <c r="BS18" s="1413">
        <v>22084</v>
      </c>
      <c r="BT18" s="1413">
        <v>23633</v>
      </c>
      <c r="BU18" s="1413">
        <v>25508</v>
      </c>
      <c r="BV18" s="1413">
        <v>29847</v>
      </c>
      <c r="BW18" s="1413">
        <v>30531</v>
      </c>
      <c r="BX18" s="1413">
        <v>29935</v>
      </c>
      <c r="BY18" s="1413">
        <v>28311</v>
      </c>
      <c r="BZ18" s="1413">
        <v>25936</v>
      </c>
      <c r="CA18" s="1413">
        <v>24022</v>
      </c>
      <c r="CB18" s="1413">
        <v>21693</v>
      </c>
      <c r="CC18" s="1413">
        <v>20439</v>
      </c>
      <c r="CD18" s="1413">
        <v>19151</v>
      </c>
      <c r="CE18" s="1413">
        <v>19033</v>
      </c>
      <c r="CF18" s="1413">
        <v>19472</v>
      </c>
      <c r="CG18" s="1413">
        <v>20848</v>
      </c>
      <c r="CH18" s="1413">
        <v>23019</v>
      </c>
      <c r="CI18" s="1413">
        <v>22727</v>
      </c>
      <c r="CJ18" s="1413">
        <v>21437</v>
      </c>
      <c r="CK18" s="1413">
        <v>20006</v>
      </c>
      <c r="CL18" s="1413">
        <v>18904</v>
      </c>
      <c r="CM18" s="1413">
        <v>18054</v>
      </c>
      <c r="CN18" s="1413">
        <v>17250</v>
      </c>
      <c r="CO18" s="1413">
        <v>16606</v>
      </c>
      <c r="CP18" s="1413">
        <v>15965</v>
      </c>
      <c r="CQ18" s="1413">
        <v>16115</v>
      </c>
      <c r="CR18" s="1413">
        <v>16435</v>
      </c>
      <c r="CS18" s="1413">
        <v>17129</v>
      </c>
      <c r="CT18" s="1413">
        <v>19565</v>
      </c>
      <c r="CU18" s="1413">
        <v>19802</v>
      </c>
      <c r="CV18" s="1413">
        <v>18774</v>
      </c>
      <c r="CW18" s="1413">
        <v>17794</v>
      </c>
      <c r="CX18" s="1413">
        <v>16438</v>
      </c>
      <c r="CY18" s="1413">
        <v>16022</v>
      </c>
      <c r="CZ18" s="1413">
        <v>15451</v>
      </c>
      <c r="DA18" s="1413">
        <v>14722</v>
      </c>
      <c r="DB18" s="1413">
        <v>14161</v>
      </c>
      <c r="DC18" s="1413">
        <v>14120</v>
      </c>
      <c r="DD18" s="1413">
        <v>14646</v>
      </c>
      <c r="DE18" s="1413">
        <v>15424</v>
      </c>
      <c r="DF18" s="1413">
        <v>17191</v>
      </c>
      <c r="DG18" s="1413">
        <v>17246</v>
      </c>
      <c r="DH18" s="1413">
        <v>16224</v>
      </c>
      <c r="DI18" s="1413">
        <v>14901</v>
      </c>
      <c r="DJ18" s="1413">
        <v>13762</v>
      </c>
      <c r="DK18" s="1413">
        <v>13405</v>
      </c>
      <c r="DL18" s="1413">
        <v>12701</v>
      </c>
      <c r="DM18" s="1413">
        <v>12095</v>
      </c>
      <c r="DN18" s="1413">
        <v>11629</v>
      </c>
      <c r="DO18" s="1413">
        <v>11505</v>
      </c>
      <c r="DP18" s="1413">
        <v>11884</v>
      </c>
      <c r="DQ18" s="1413">
        <v>12335</v>
      </c>
      <c r="DR18" s="1413">
        <v>14041</v>
      </c>
      <c r="DS18" s="1413">
        <v>14235</v>
      </c>
      <c r="DT18" s="1413">
        <v>13391</v>
      </c>
      <c r="DU18" s="1413">
        <v>12642</v>
      </c>
      <c r="DV18" s="1413">
        <v>11966</v>
      </c>
      <c r="DW18" s="1413">
        <v>11965</v>
      </c>
      <c r="DX18" s="1413">
        <v>11639</v>
      </c>
      <c r="DY18" s="1413">
        <v>11375</v>
      </c>
      <c r="DZ18" s="1413">
        <v>10739</v>
      </c>
      <c r="EA18" s="1413">
        <v>10436</v>
      </c>
      <c r="EB18" s="1413">
        <v>10675</v>
      </c>
      <c r="EC18" s="1413">
        <v>11016</v>
      </c>
      <c r="ED18" s="1413">
        <v>12061</v>
      </c>
      <c r="EE18" s="1413">
        <v>11920</v>
      </c>
      <c r="EF18" s="1413">
        <v>11361</v>
      </c>
      <c r="EG18" s="1413">
        <v>10681</v>
      </c>
      <c r="EH18" s="1413">
        <v>10060</v>
      </c>
      <c r="EI18" s="1413">
        <v>9883</v>
      </c>
      <c r="EJ18" s="1413">
        <v>9818</v>
      </c>
      <c r="EK18" s="1413">
        <v>9826</v>
      </c>
      <c r="EL18" s="1413">
        <v>9346</v>
      </c>
      <c r="EM18" s="1413">
        <v>9393</v>
      </c>
      <c r="EN18" s="1413">
        <v>10232</v>
      </c>
      <c r="EO18" s="1413">
        <v>10607</v>
      </c>
      <c r="EP18" s="1413">
        <v>11507</v>
      </c>
      <c r="EQ18" s="1413">
        <v>11501</v>
      </c>
      <c r="ER18" s="1413">
        <v>10711</v>
      </c>
      <c r="ES18" s="1413">
        <v>10298</v>
      </c>
      <c r="ET18" s="1413">
        <v>9663</v>
      </c>
      <c r="EU18" s="1413">
        <v>9493</v>
      </c>
      <c r="EV18" s="1413">
        <v>9428</v>
      </c>
      <c r="EW18" s="1413">
        <v>9355</v>
      </c>
      <c r="EX18" s="1413">
        <v>8920</v>
      </c>
      <c r="EY18" s="1413">
        <v>9029</v>
      </c>
      <c r="EZ18" s="1413">
        <v>9455</v>
      </c>
      <c r="FA18" s="1413">
        <v>9903</v>
      </c>
      <c r="FB18" s="1413">
        <v>10956</v>
      </c>
      <c r="FC18" s="1413">
        <v>10842</v>
      </c>
      <c r="FD18" s="1413">
        <v>10421</v>
      </c>
      <c r="FE18" s="1413">
        <v>12774</v>
      </c>
      <c r="FF18" s="1413">
        <v>14064</v>
      </c>
      <c r="FG18" s="1413">
        <v>14448</v>
      </c>
      <c r="FH18" s="1413">
        <v>14069</v>
      </c>
      <c r="FI18" s="1413">
        <v>13506</v>
      </c>
      <c r="FJ18" s="1413">
        <v>13316</v>
      </c>
      <c r="FK18" s="1413">
        <v>12711</v>
      </c>
      <c r="FL18" s="1413">
        <v>12784</v>
      </c>
      <c r="FM18" s="1413">
        <v>12915</v>
      </c>
      <c r="FN18" s="1413">
        <v>13586</v>
      </c>
      <c r="FO18" s="1413">
        <v>12885</v>
      </c>
      <c r="FP18" s="1413">
        <v>11883</v>
      </c>
    </row>
    <row r="19" spans="1:172" s="58" customFormat="1" ht="17.100000000000001" customHeight="1">
      <c r="A19" s="490">
        <v>10</v>
      </c>
      <c r="B19" s="844" t="s">
        <v>21</v>
      </c>
      <c r="C19" s="1407"/>
      <c r="D19" s="1567">
        <v>21.472094052209091</v>
      </c>
      <c r="E19" s="1567">
        <v>18.479951607328033</v>
      </c>
      <c r="F19" s="1568">
        <v>17.909551228806205</v>
      </c>
      <c r="G19" s="1554">
        <v>16.34826468115768</v>
      </c>
      <c r="H19" s="1554">
        <v>14.618705174303459</v>
      </c>
      <c r="I19" s="1569">
        <v>13.091296060006508</v>
      </c>
      <c r="J19" s="1568">
        <v>11.469278417674246</v>
      </c>
      <c r="K19" s="1568">
        <v>11.732674289726768</v>
      </c>
      <c r="L19" s="1568">
        <v>13.409175680716151</v>
      </c>
      <c r="M19" s="1567"/>
      <c r="N19" s="1570">
        <v>13.767775146006311</v>
      </c>
      <c r="O19" s="1571">
        <v>13.585914246292424</v>
      </c>
      <c r="P19" s="1571">
        <v>13.252111109084607</v>
      </c>
      <c r="Q19" s="1571">
        <v>13.512266400061524</v>
      </c>
      <c r="R19" s="1571">
        <v>13.168315828919249</v>
      </c>
      <c r="S19" s="1571">
        <v>13.499968145426744</v>
      </c>
      <c r="T19" s="1571">
        <v>13.609816917120545</v>
      </c>
      <c r="U19" s="1571">
        <v>13.689196894600641</v>
      </c>
      <c r="V19" s="1572">
        <v>13.83737832004581</v>
      </c>
      <c r="W19" s="1571">
        <v>14.609473461148104</v>
      </c>
      <c r="X19" s="1571">
        <v>15.812368748124971</v>
      </c>
      <c r="Y19" s="1571">
        <v>17.345342643615879</v>
      </c>
      <c r="Z19" s="1571">
        <v>19.164736590566523</v>
      </c>
      <c r="AA19" s="1571">
        <v>19.71507792331963</v>
      </c>
      <c r="AB19" s="1571">
        <v>20.289940183058299</v>
      </c>
      <c r="AC19" s="1571">
        <v>20.800068308927123</v>
      </c>
      <c r="AD19" s="1571">
        <v>20.692162789678889</v>
      </c>
      <c r="AE19" s="1571">
        <v>20.55203118263486</v>
      </c>
      <c r="AF19" s="1571">
        <v>19.885046410106117</v>
      </c>
      <c r="AG19" s="1571">
        <v>18.818785907108744</v>
      </c>
      <c r="AH19" s="1571">
        <v>17.96297084486061</v>
      </c>
      <c r="AI19" s="1571">
        <v>17.683621498458653</v>
      </c>
      <c r="AJ19" s="1571">
        <v>17.630055489274476</v>
      </c>
      <c r="AK19" s="1571">
        <v>17.650588045259102</v>
      </c>
      <c r="AL19" s="1571">
        <v>18.712525393109942</v>
      </c>
      <c r="AM19" s="1571">
        <v>18.711608342025784</v>
      </c>
      <c r="AN19" s="1571">
        <v>18.4212333942383</v>
      </c>
      <c r="AO19" s="1571">
        <v>18.062556499728803</v>
      </c>
      <c r="AP19" s="1571">
        <v>17.733529032934445</v>
      </c>
      <c r="AQ19" s="1571">
        <v>17.555748534565645</v>
      </c>
      <c r="AR19" s="1571">
        <v>16.677586656036123</v>
      </c>
      <c r="AS19" s="1571">
        <v>16.083599447118822</v>
      </c>
      <c r="AT19" s="1571">
        <v>15.353116191669278</v>
      </c>
      <c r="AU19" s="1571">
        <v>15.372082068864334</v>
      </c>
      <c r="AV19" s="1571">
        <v>15.669481751553258</v>
      </c>
      <c r="AW19" s="1571">
        <v>16.191701647436034</v>
      </c>
      <c r="AX19" s="1571">
        <v>16.972859988037097</v>
      </c>
      <c r="AY19" s="1571">
        <v>16.838817079206329</v>
      </c>
      <c r="AZ19" s="1571">
        <v>16.430435317503999</v>
      </c>
      <c r="BA19" s="1571">
        <v>16.026773075937932</v>
      </c>
      <c r="BB19" s="1571">
        <v>15.747102063895957</v>
      </c>
      <c r="BC19" s="1571">
        <f>(BC18/BC$10)*100</f>
        <v>15.799606148781706</v>
      </c>
      <c r="BD19" s="1571">
        <v>15.183755289925013</v>
      </c>
      <c r="BE19" s="1571">
        <v>15.197740112994351</v>
      </c>
      <c r="BF19" s="1571">
        <v>14.724824572429959</v>
      </c>
      <c r="BG19" s="1571">
        <v>14.769877861360511</v>
      </c>
      <c r="BH19" s="1571">
        <v>15.098515287595884</v>
      </c>
      <c r="BI19" s="1571">
        <v>15.778736543206474</v>
      </c>
      <c r="BJ19" s="1571">
        <v>16.969124861935221</v>
      </c>
      <c r="BK19" s="1571">
        <v>16.939276542574234</v>
      </c>
      <c r="BL19" s="1571">
        <v>16.493743795957336</v>
      </c>
      <c r="BM19" s="1571">
        <v>16.090500922082406</v>
      </c>
      <c r="BN19" s="1571">
        <v>15.837091870099576</v>
      </c>
      <c r="BO19" s="1571">
        <v>15.839272802396447</v>
      </c>
      <c r="BP19" s="1571">
        <v>15.102831738004111</v>
      </c>
      <c r="BQ19" s="1571">
        <v>14.69393051543153</v>
      </c>
      <c r="BR19" s="1571">
        <v>14.307080113151876</v>
      </c>
      <c r="BS19" s="1571">
        <v>14.801906204548349</v>
      </c>
      <c r="BT19" s="1571">
        <v>15.270051109086562</v>
      </c>
      <c r="BU19" s="1571">
        <v>15.827650610259306</v>
      </c>
      <c r="BV19" s="1571">
        <v>17.178524973236794</v>
      </c>
      <c r="BW19" s="1571">
        <v>17.150801898716399</v>
      </c>
      <c r="BX19" s="1571">
        <v>16.940376213866944</v>
      </c>
      <c r="BY19" s="1571">
        <v>16.422074758115038</v>
      </c>
      <c r="BZ19" s="1571">
        <v>15.63144127963742</v>
      </c>
      <c r="CA19" s="1571">
        <v>14.929398896236265</v>
      </c>
      <c r="CB19" s="1571">
        <v>13.589550836308964</v>
      </c>
      <c r="CC19" s="1571">
        <v>12.898279093542342</v>
      </c>
      <c r="CD19" s="1571">
        <v>12.060431255982669</v>
      </c>
      <c r="CE19" s="1571">
        <v>12.002825232860989</v>
      </c>
      <c r="CF19" s="1571">
        <v>12.0545027950945</v>
      </c>
      <c r="CG19" s="1571">
        <v>12.678643103007895</v>
      </c>
      <c r="CH19" s="1571">
        <v>13.350849109131403</v>
      </c>
      <c r="CI19" s="1571">
        <v>13.1847030294592</v>
      </c>
      <c r="CJ19" s="1571">
        <v>12.827232962943016</v>
      </c>
      <c r="CK19" s="1571">
        <v>12.583418770088119</v>
      </c>
      <c r="CL19" s="1571">
        <v>12.483161203412664</v>
      </c>
      <c r="CM19" s="1571">
        <v>12.413110290629319</v>
      </c>
      <c r="CN19" s="1571">
        <v>12.104498663242321</v>
      </c>
      <c r="CO19" s="1571">
        <v>11.869398024387804</v>
      </c>
      <c r="CP19" s="1571">
        <v>11.631041366146494</v>
      </c>
      <c r="CQ19" s="1571">
        <v>11.954127011208616</v>
      </c>
      <c r="CR19" s="1571">
        <v>12.051770917357189</v>
      </c>
      <c r="CS19" s="1571">
        <v>12.320628367151706</v>
      </c>
      <c r="CT19" s="1571">
        <v>13.415110769800402</v>
      </c>
      <c r="CU19" s="1571">
        <v>13.524662942068383</v>
      </c>
      <c r="CV19" s="1571">
        <v>13.201231946221892</v>
      </c>
      <c r="CW19" s="1571">
        <v>13.16406625681544</v>
      </c>
      <c r="CX19" s="1571">
        <v>12.78386113357805</v>
      </c>
      <c r="CY19" s="1571">
        <v>13.072674015388255</v>
      </c>
      <c r="CZ19" s="1571">
        <v>12.905839409961494</v>
      </c>
      <c r="DA19" s="1571">
        <v>12.462857771720268</v>
      </c>
      <c r="DB19" s="1571">
        <v>12.07359598939372</v>
      </c>
      <c r="DC19" s="1571">
        <v>12.210307851954342</v>
      </c>
      <c r="DD19" s="1571">
        <v>0</v>
      </c>
      <c r="DE19" s="1571">
        <f t="shared" ref="DE19:DJ19" si="11">(DE18/DE$10)*100</f>
        <v>12.896213242364194</v>
      </c>
      <c r="DF19" s="1571">
        <f t="shared" si="11"/>
        <v>13.695061620209199</v>
      </c>
      <c r="DG19" s="1571">
        <f t="shared" si="11"/>
        <v>13.628784346575419</v>
      </c>
      <c r="DH19" s="1571">
        <f t="shared" si="11"/>
        <v>13.29400196656834</v>
      </c>
      <c r="DI19" s="1571">
        <f t="shared" si="11"/>
        <v>12.889134928941518</v>
      </c>
      <c r="DJ19" s="1571">
        <f t="shared" si="11"/>
        <v>12.551988325428676</v>
      </c>
      <c r="DK19" s="1571">
        <f t="shared" ref="DK19:DP19" si="12">(DK18/DK$10)*100</f>
        <v>12.959829844830088</v>
      </c>
      <c r="DL19" s="1571">
        <f t="shared" si="12"/>
        <v>12.725305333186384</v>
      </c>
      <c r="DM19" s="1571">
        <f t="shared" si="12"/>
        <v>12.394195888754535</v>
      </c>
      <c r="DN19" s="1571">
        <f t="shared" si="12"/>
        <v>12.096908417592477</v>
      </c>
      <c r="DO19" s="1571">
        <f t="shared" si="12"/>
        <v>12.15145754119138</v>
      </c>
      <c r="DP19" s="1571">
        <f t="shared" si="12"/>
        <v>12.506972289752577</v>
      </c>
      <c r="DQ19" s="1571">
        <f t="shared" ref="DQ19:DV19" si="13">(DQ18/DQ$10)*100</f>
        <v>12.778278480488133</v>
      </c>
      <c r="DR19" s="1571">
        <f t="shared" si="13"/>
        <v>13.918379080302534</v>
      </c>
      <c r="DS19" s="1571">
        <f t="shared" si="13"/>
        <v>14.177157198629592</v>
      </c>
      <c r="DT19" s="1571">
        <f t="shared" si="13"/>
        <v>13.974578393721822</v>
      </c>
      <c r="DU19" s="1571">
        <f t="shared" si="13"/>
        <v>13.964740190880171</v>
      </c>
      <c r="DV19" s="1571">
        <f t="shared" si="13"/>
        <v>13.783014847322528</v>
      </c>
      <c r="DW19" s="1571">
        <f t="shared" ref="DW19:FP19" si="14">(DW18/DW$10)*100</f>
        <v>14.355128974205158</v>
      </c>
      <c r="DX19" s="1571">
        <f t="shared" si="14"/>
        <v>14.081252419667054</v>
      </c>
      <c r="DY19" s="1571">
        <f t="shared" si="14"/>
        <v>13.758527263050945</v>
      </c>
      <c r="DZ19" s="1571">
        <f t="shared" si="14"/>
        <v>13.118258553925461</v>
      </c>
      <c r="EA19" s="1571">
        <f t="shared" si="14"/>
        <v>13.274144926798865</v>
      </c>
      <c r="EB19" s="1571">
        <f t="shared" si="14"/>
        <v>13.614334906261957</v>
      </c>
      <c r="EC19" s="1571">
        <f t="shared" si="14"/>
        <v>13.868815309077176</v>
      </c>
      <c r="ED19" s="1571">
        <f t="shared" si="14"/>
        <v>14.51366409549825</v>
      </c>
      <c r="EE19" s="1571">
        <f t="shared" si="14"/>
        <v>14.424705939300065</v>
      </c>
      <c r="EF19" s="1571">
        <f t="shared" si="14"/>
        <v>14.130772770805608</v>
      </c>
      <c r="EG19" s="1571">
        <f t="shared" si="14"/>
        <v>13.961908994653665</v>
      </c>
      <c r="EH19" s="1571">
        <f t="shared" si="14"/>
        <v>13.733975890455843</v>
      </c>
      <c r="EI19" s="1571">
        <f t="shared" si="14"/>
        <v>13.90190038120156</v>
      </c>
      <c r="EJ19" s="1571">
        <f t="shared" si="14"/>
        <v>13.830506564489772</v>
      </c>
      <c r="EK19" s="1571">
        <f t="shared" si="14"/>
        <v>13.911344555660952</v>
      </c>
      <c r="EL19" s="1571">
        <f t="shared" si="14"/>
        <v>13.358298553541822</v>
      </c>
      <c r="EM19" s="1571">
        <f t="shared" si="14"/>
        <v>13.537508106939541</v>
      </c>
      <c r="EN19" s="1571">
        <f t="shared" si="14"/>
        <v>14.541526917173556</v>
      </c>
      <c r="EO19" s="1571">
        <f t="shared" si="14"/>
        <v>14.837247688455566</v>
      </c>
      <c r="EP19" s="1571">
        <f t="shared" si="14"/>
        <v>15.31265386509109</v>
      </c>
      <c r="EQ19" s="1571">
        <f t="shared" si="14"/>
        <v>15.341826185553259</v>
      </c>
      <c r="ER19" s="1571">
        <f t="shared" si="14"/>
        <v>14.788479593527365</v>
      </c>
      <c r="ES19" s="1571">
        <f t="shared" si="14"/>
        <v>14.904548941282039</v>
      </c>
      <c r="ET19" s="1571">
        <f t="shared" si="14"/>
        <v>14.549424075886472</v>
      </c>
      <c r="EU19" s="1571">
        <f t="shared" si="14"/>
        <v>14.81521942693052</v>
      </c>
      <c r="EV19" s="1571">
        <f t="shared" si="14"/>
        <v>14.811091037624696</v>
      </c>
      <c r="EW19" s="1571">
        <f t="shared" si="14"/>
        <v>14.800810049678828</v>
      </c>
      <c r="EX19" s="1571">
        <f t="shared" si="14"/>
        <v>14.410339256865912</v>
      </c>
      <c r="EY19" s="1571">
        <f t="shared" si="14"/>
        <v>14.815969544313351</v>
      </c>
      <c r="EZ19" s="1571">
        <f t="shared" si="14"/>
        <v>15.401280317961916</v>
      </c>
      <c r="FA19" s="1571">
        <f t="shared" si="14"/>
        <v>15.816962146621947</v>
      </c>
      <c r="FB19" s="1571">
        <f t="shared" si="14"/>
        <v>16.499503027017258</v>
      </c>
      <c r="FC19" s="1571">
        <f t="shared" si="14"/>
        <v>16.207247070078928</v>
      </c>
      <c r="FD19" s="1571">
        <f t="shared" si="14"/>
        <v>15.5860666158149</v>
      </c>
      <c r="FE19" s="1571">
        <f t="shared" si="14"/>
        <v>17.442241520563655</v>
      </c>
      <c r="FF19" s="1571">
        <f t="shared" si="14"/>
        <v>18.007682458386682</v>
      </c>
      <c r="FG19" s="1571">
        <f t="shared" si="14"/>
        <v>18.133212846869235</v>
      </c>
      <c r="FH19" s="1571">
        <f t="shared" si="14"/>
        <v>17.630104885903684</v>
      </c>
      <c r="FI19" s="1571">
        <f t="shared" si="14"/>
        <v>16.932238450448192</v>
      </c>
      <c r="FJ19" s="1571">
        <f t="shared" si="14"/>
        <v>16.583227477645771</v>
      </c>
      <c r="FK19" s="1571">
        <f t="shared" si="14"/>
        <v>15.79810835332281</v>
      </c>
      <c r="FL19" s="1571">
        <f t="shared" si="14"/>
        <v>15.638685684926479</v>
      </c>
      <c r="FM19" s="1571">
        <f t="shared" si="14"/>
        <v>15.550872968091511</v>
      </c>
      <c r="FN19" s="1571">
        <f t="shared" si="14"/>
        <v>15.610170854733262</v>
      </c>
      <c r="FO19" s="1571">
        <f t="shared" si="14"/>
        <v>14.657535804884708</v>
      </c>
      <c r="FP19" s="1571">
        <f t="shared" si="14"/>
        <v>13.809092176823315</v>
      </c>
    </row>
    <row r="20" spans="1:172" s="55" customFormat="1" ht="17.100000000000001" customHeight="1">
      <c r="A20" s="487"/>
      <c r="B20" s="1379"/>
      <c r="C20" s="1426"/>
      <c r="D20" s="862"/>
      <c r="E20" s="862"/>
      <c r="F20" s="561"/>
      <c r="G20" s="684"/>
      <c r="H20" s="1382"/>
      <c r="I20" s="760"/>
      <c r="J20" s="561"/>
      <c r="K20" s="561"/>
      <c r="L20" s="561"/>
      <c r="M20" s="761"/>
      <c r="N20" s="731"/>
      <c r="O20" s="571"/>
      <c r="P20" s="571"/>
      <c r="Q20" s="571"/>
      <c r="R20" s="571"/>
      <c r="S20" s="571"/>
      <c r="T20" s="571"/>
      <c r="U20" s="571"/>
      <c r="V20" s="704"/>
      <c r="W20" s="571"/>
      <c r="X20" s="571"/>
      <c r="Y20" s="571"/>
      <c r="Z20" s="1443"/>
      <c r="AA20" s="1444"/>
      <c r="AB20" s="1444"/>
      <c r="AC20" s="1444"/>
      <c r="AD20" s="1444"/>
      <c r="AE20" s="1444"/>
      <c r="AF20" s="1444"/>
      <c r="AG20" s="1444"/>
      <c r="AH20" s="1444"/>
      <c r="AI20" s="1444"/>
      <c r="AJ20" s="1444"/>
      <c r="AK20" s="1444"/>
      <c r="AL20" s="1444"/>
      <c r="AM20" s="1444"/>
      <c r="AN20" s="1444"/>
      <c r="AO20" s="1444"/>
      <c r="AP20" s="1444"/>
      <c r="AQ20" s="1444"/>
      <c r="AR20" s="1444"/>
      <c r="AS20" s="1444"/>
      <c r="AT20" s="1444"/>
      <c r="AU20" s="1444"/>
      <c r="AV20" s="1444"/>
      <c r="AW20" s="1444"/>
      <c r="AX20" s="1444"/>
      <c r="AY20" s="1444"/>
      <c r="AZ20" s="1444"/>
      <c r="BA20" s="1444"/>
      <c r="BB20" s="1444"/>
      <c r="BC20" s="1444"/>
      <c r="BD20" s="1444"/>
      <c r="BE20" s="1444"/>
      <c r="BF20" s="1444"/>
      <c r="BG20" s="1444"/>
      <c r="BH20" s="1444"/>
      <c r="BI20" s="1444"/>
      <c r="BJ20" s="1444"/>
      <c r="BK20" s="1444"/>
      <c r="BL20" s="1444"/>
      <c r="BM20" s="1444"/>
      <c r="BN20" s="1444"/>
      <c r="BO20" s="1444"/>
      <c r="BP20" s="1444"/>
      <c r="BQ20" s="1444"/>
      <c r="BR20" s="1444"/>
      <c r="BS20" s="1444"/>
      <c r="BT20" s="1444"/>
      <c r="BU20" s="1444"/>
      <c r="BV20" s="1444"/>
      <c r="BW20" s="1444"/>
      <c r="BX20" s="1444"/>
      <c r="BY20" s="1444"/>
      <c r="BZ20" s="1444"/>
      <c r="CA20" s="1444"/>
      <c r="CB20" s="1444"/>
      <c r="CC20" s="1444"/>
      <c r="CD20" s="1444"/>
      <c r="CE20" s="1444"/>
      <c r="CF20" s="1444"/>
      <c r="CG20" s="1444"/>
      <c r="CH20" s="1444"/>
      <c r="CI20" s="1444"/>
      <c r="CJ20" s="1444"/>
      <c r="CK20" s="1444"/>
      <c r="CL20" s="1444"/>
      <c r="CM20" s="1444"/>
      <c r="CN20" s="1444"/>
      <c r="CO20" s="1444"/>
      <c r="CP20" s="1444"/>
      <c r="CQ20" s="1444"/>
      <c r="CR20" s="1444"/>
      <c r="CS20" s="1444"/>
      <c r="CT20" s="1444"/>
      <c r="CU20" s="1444"/>
      <c r="CV20" s="1444"/>
      <c r="CW20" s="1444"/>
      <c r="CX20" s="1444"/>
      <c r="CY20" s="1444"/>
      <c r="CZ20" s="1444"/>
      <c r="DA20" s="1444"/>
      <c r="DB20" s="1444"/>
      <c r="DC20" s="1444"/>
      <c r="DD20" s="1444"/>
      <c r="DE20" s="1444"/>
      <c r="DF20" s="1444"/>
      <c r="DG20" s="1444"/>
      <c r="DH20" s="1444"/>
      <c r="DI20" s="1444"/>
      <c r="DJ20" s="1444"/>
      <c r="DK20" s="1444"/>
      <c r="DL20" s="1444"/>
      <c r="DM20" s="1444"/>
      <c r="DN20" s="1444"/>
      <c r="DO20" s="1444"/>
      <c r="DP20" s="1444"/>
      <c r="DQ20" s="1444"/>
      <c r="DR20" s="1444"/>
      <c r="DS20" s="1444"/>
      <c r="DT20" s="1444"/>
      <c r="DU20" s="1444"/>
      <c r="DV20" s="1444"/>
      <c r="DW20" s="1444"/>
      <c r="DX20" s="1444"/>
      <c r="DY20" s="1444"/>
      <c r="DZ20" s="1444"/>
      <c r="EA20" s="1444"/>
      <c r="EB20" s="1444"/>
      <c r="EC20" s="1444"/>
      <c r="ED20" s="1444"/>
      <c r="EE20" s="1444"/>
      <c r="EF20" s="1441"/>
      <c r="EG20" s="1441"/>
      <c r="EH20" s="1441"/>
      <c r="EI20" s="1441"/>
      <c r="EJ20" s="1441"/>
      <c r="EK20" s="1441"/>
      <c r="EL20" s="1441"/>
      <c r="EM20" s="1441"/>
      <c r="EN20" s="1441"/>
      <c r="EO20" s="1441"/>
      <c r="EP20" s="1441"/>
      <c r="EQ20" s="1441"/>
      <c r="ER20" s="1441"/>
      <c r="ES20" s="1441"/>
      <c r="ET20" s="1441"/>
      <c r="EU20" s="1441"/>
      <c r="EV20" s="1441"/>
      <c r="EW20" s="1441"/>
      <c r="EX20" s="1441"/>
      <c r="EY20" s="1441"/>
      <c r="EZ20" s="1441"/>
      <c r="FA20" s="1441"/>
      <c r="FB20" s="1441"/>
      <c r="FC20" s="1441"/>
      <c r="FD20" s="1441"/>
      <c r="FE20" s="1441"/>
      <c r="FF20" s="1441"/>
      <c r="FG20" s="1441"/>
      <c r="FH20" s="1441"/>
      <c r="FI20" s="1441"/>
      <c r="FJ20" s="1441"/>
      <c r="FK20" s="1441"/>
      <c r="FL20" s="1441"/>
      <c r="FM20" s="1441"/>
      <c r="FN20" s="1441"/>
      <c r="FO20" s="1441"/>
      <c r="FP20" s="1441"/>
    </row>
    <row r="21" spans="1:172" s="55" customFormat="1" ht="17.100000000000001" customHeight="1">
      <c r="A21" s="490">
        <v>11</v>
      </c>
      <c r="B21" s="844" t="s">
        <v>23</v>
      </c>
      <c r="C21" s="1407"/>
      <c r="D21" s="779">
        <v>124239</v>
      </c>
      <c r="E21" s="779">
        <v>150936</v>
      </c>
      <c r="F21" s="582">
        <v>174929</v>
      </c>
      <c r="G21" s="1445">
        <v>174142</v>
      </c>
      <c r="H21" s="1445">
        <v>177617</v>
      </c>
      <c r="I21" s="951">
        <v>168237</v>
      </c>
      <c r="J21" s="1408">
        <v>157644</v>
      </c>
      <c r="K21" s="1408">
        <v>128218</v>
      </c>
      <c r="L21" s="1408">
        <v>97503</v>
      </c>
      <c r="M21" s="1411"/>
      <c r="N21" s="1412">
        <v>100846</v>
      </c>
      <c r="O21" s="1413">
        <v>99581</v>
      </c>
      <c r="P21" s="1413">
        <v>95126</v>
      </c>
      <c r="Q21" s="1413">
        <v>89968</v>
      </c>
      <c r="R21" s="1413">
        <v>85735</v>
      </c>
      <c r="S21" s="1413">
        <v>81464</v>
      </c>
      <c r="T21" s="1413">
        <v>78990</v>
      </c>
      <c r="U21" s="1413">
        <v>78712</v>
      </c>
      <c r="V21" s="1431">
        <v>78246</v>
      </c>
      <c r="W21" s="1413">
        <v>76562</v>
      </c>
      <c r="X21" s="1413">
        <v>78574</v>
      </c>
      <c r="Y21" s="1413">
        <v>80847</v>
      </c>
      <c r="Z21" s="1413">
        <v>87952</v>
      </c>
      <c r="AA21" s="1413">
        <v>92367</v>
      </c>
      <c r="AB21" s="1413">
        <v>95012</v>
      </c>
      <c r="AC21" s="1413">
        <v>92755</v>
      </c>
      <c r="AD21" s="1413">
        <v>90518</v>
      </c>
      <c r="AE21" s="1413">
        <v>90295</v>
      </c>
      <c r="AF21" s="1413">
        <v>91577</v>
      </c>
      <c r="AG21" s="1413">
        <v>93826</v>
      </c>
      <c r="AH21" s="1413">
        <v>96373</v>
      </c>
      <c r="AI21" s="1413">
        <v>98266</v>
      </c>
      <c r="AJ21" s="1413">
        <v>102871</v>
      </c>
      <c r="AK21" s="1413">
        <v>107060</v>
      </c>
      <c r="AL21" s="1413">
        <v>115642</v>
      </c>
      <c r="AM21" s="1413">
        <v>119233</v>
      </c>
      <c r="AN21" s="1413">
        <v>118764</v>
      </c>
      <c r="AO21" s="1413">
        <v>113299</v>
      </c>
      <c r="AP21" s="1413">
        <v>109857</v>
      </c>
      <c r="AQ21" s="1413">
        <v>106330</v>
      </c>
      <c r="AR21" s="1413">
        <v>105552</v>
      </c>
      <c r="AS21" s="1413">
        <v>105639</v>
      </c>
      <c r="AT21" s="1413">
        <v>108111</v>
      </c>
      <c r="AU21" s="1413">
        <v>109594</v>
      </c>
      <c r="AV21" s="1413">
        <v>113336</v>
      </c>
      <c r="AW21" s="1413">
        <v>119193</v>
      </c>
      <c r="AX21" s="1413">
        <v>126315</v>
      </c>
      <c r="AY21" s="1413">
        <v>129383</v>
      </c>
      <c r="AZ21" s="1413">
        <v>129064</v>
      </c>
      <c r="BA21" s="1413">
        <v>124581</v>
      </c>
      <c r="BB21" s="1413">
        <v>119201</v>
      </c>
      <c r="BC21" s="1413">
        <v>114590</v>
      </c>
      <c r="BD21" s="1413">
        <v>114239</v>
      </c>
      <c r="BE21" s="1413">
        <v>114076</v>
      </c>
      <c r="BF21" s="1413">
        <v>115327</v>
      </c>
      <c r="BG21" s="1413">
        <v>115907</v>
      </c>
      <c r="BH21" s="1413">
        <v>118542</v>
      </c>
      <c r="BI21" s="1413">
        <v>122200</v>
      </c>
      <c r="BJ21" s="1413">
        <v>129299</v>
      </c>
      <c r="BK21" s="1413">
        <v>132285</v>
      </c>
      <c r="BL21" s="1413">
        <v>132076</v>
      </c>
      <c r="BM21" s="1413">
        <v>128765</v>
      </c>
      <c r="BN21" s="1413">
        <v>124838</v>
      </c>
      <c r="BO21" s="1413">
        <v>122214</v>
      </c>
      <c r="BP21" s="1413">
        <v>123550</v>
      </c>
      <c r="BQ21" s="1413">
        <v>124906</v>
      </c>
      <c r="BR21" s="1413">
        <v>126625</v>
      </c>
      <c r="BS21" s="1413">
        <v>127113</v>
      </c>
      <c r="BT21" s="1413">
        <v>131134</v>
      </c>
      <c r="BU21" s="1413">
        <v>135653</v>
      </c>
      <c r="BV21" s="1413">
        <v>143899</v>
      </c>
      <c r="BW21" s="1413">
        <v>147484</v>
      </c>
      <c r="BX21" s="1413">
        <v>146773</v>
      </c>
      <c r="BY21" s="1413">
        <v>144085</v>
      </c>
      <c r="BZ21" s="1413">
        <v>139986</v>
      </c>
      <c r="CA21" s="1413">
        <v>136882</v>
      </c>
      <c r="CB21" s="1413">
        <v>137937</v>
      </c>
      <c r="CC21" s="1413">
        <v>138024</v>
      </c>
      <c r="CD21" s="1413">
        <v>139641</v>
      </c>
      <c r="CE21" s="1413">
        <v>139538</v>
      </c>
      <c r="CF21" s="1413">
        <v>142061</v>
      </c>
      <c r="CG21" s="1413">
        <v>143586</v>
      </c>
      <c r="CH21" s="1413">
        <v>149397</v>
      </c>
      <c r="CI21" s="1413">
        <v>149647</v>
      </c>
      <c r="CJ21" s="1413">
        <v>145684</v>
      </c>
      <c r="CK21" s="1413">
        <v>138981</v>
      </c>
      <c r="CL21" s="1413">
        <v>132532</v>
      </c>
      <c r="CM21" s="1413">
        <v>127389</v>
      </c>
      <c r="CN21" s="1413">
        <v>125259</v>
      </c>
      <c r="CO21" s="1413">
        <v>123300</v>
      </c>
      <c r="CP21" s="1413">
        <v>121297</v>
      </c>
      <c r="CQ21" s="1413">
        <v>118692</v>
      </c>
      <c r="CR21" s="1413">
        <v>119935</v>
      </c>
      <c r="CS21" s="1413">
        <v>121898</v>
      </c>
      <c r="CT21" s="1413">
        <v>126278</v>
      </c>
      <c r="CU21" s="1413">
        <v>126612</v>
      </c>
      <c r="CV21" s="1413">
        <v>123440</v>
      </c>
      <c r="CW21" s="1413">
        <v>117377</v>
      </c>
      <c r="CX21" s="1413">
        <v>112146</v>
      </c>
      <c r="CY21" s="1413">
        <v>106539</v>
      </c>
      <c r="CZ21" s="1413">
        <v>104270</v>
      </c>
      <c r="DA21" s="1413">
        <v>103405</v>
      </c>
      <c r="DB21" s="1413">
        <v>103128</v>
      </c>
      <c r="DC21" s="1413">
        <v>101520</v>
      </c>
      <c r="DD21" s="1413">
        <v>116927</v>
      </c>
      <c r="DE21" s="1413">
        <f>DE10-DE18</f>
        <v>104177</v>
      </c>
      <c r="DF21" s="1413">
        <v>108336</v>
      </c>
      <c r="DG21" s="1413">
        <v>109295</v>
      </c>
      <c r="DH21" s="1413">
        <v>105816</v>
      </c>
      <c r="DI21" s="1413">
        <v>100708</v>
      </c>
      <c r="DJ21" s="1413">
        <v>95878</v>
      </c>
      <c r="DK21" s="1413">
        <v>90030</v>
      </c>
      <c r="DL21" s="1413">
        <v>87108</v>
      </c>
      <c r="DM21" s="1413">
        <v>85491</v>
      </c>
      <c r="DN21" s="1413">
        <v>84503</v>
      </c>
      <c r="DO21" s="1413">
        <v>83175</v>
      </c>
      <c r="DP21" s="1413">
        <v>83135</v>
      </c>
      <c r="DQ21" s="1413">
        <v>84196</v>
      </c>
      <c r="DR21" s="1413">
        <v>86840</v>
      </c>
      <c r="DS21" s="1413">
        <v>86173</v>
      </c>
      <c r="DT21" s="1413">
        <v>82433</v>
      </c>
      <c r="DU21" s="1413">
        <v>77886</v>
      </c>
      <c r="DV21" s="1413">
        <v>74851</v>
      </c>
      <c r="DW21" s="1413">
        <v>71385</v>
      </c>
      <c r="DX21" s="1413">
        <v>71017</v>
      </c>
      <c r="DY21" s="1413">
        <v>71301</v>
      </c>
      <c r="DZ21" s="1413">
        <v>71124</v>
      </c>
      <c r="EA21" s="1413">
        <v>68183</v>
      </c>
      <c r="EB21" s="1413">
        <v>67735</v>
      </c>
      <c r="EC21" s="1413">
        <v>68414</v>
      </c>
      <c r="ED21" s="1413">
        <v>71040</v>
      </c>
      <c r="EE21" s="1413">
        <v>70716</v>
      </c>
      <c r="EF21" s="1413">
        <v>69038</v>
      </c>
      <c r="EG21" s="1413">
        <v>65820</v>
      </c>
      <c r="EH21" s="1413">
        <v>63189</v>
      </c>
      <c r="EI21" s="1413">
        <v>61208</v>
      </c>
      <c r="EJ21" s="1413">
        <v>61170</v>
      </c>
      <c r="EK21" s="1413">
        <v>60807</v>
      </c>
      <c r="EL21" s="1413">
        <v>60618</v>
      </c>
      <c r="EM21" s="1413">
        <v>59992</v>
      </c>
      <c r="EN21" s="1413">
        <v>60132</v>
      </c>
      <c r="EO21" s="1413">
        <v>60882</v>
      </c>
      <c r="EP21" s="1413">
        <v>63640</v>
      </c>
      <c r="EQ21" s="1413">
        <v>63464</v>
      </c>
      <c r="ER21" s="1413">
        <v>61717</v>
      </c>
      <c r="ES21" s="1413">
        <v>58795</v>
      </c>
      <c r="ET21" s="1413">
        <v>56752</v>
      </c>
      <c r="EU21" s="1413">
        <v>54583</v>
      </c>
      <c r="EV21" s="1413">
        <v>54227</v>
      </c>
      <c r="EW21" s="1413">
        <v>53851</v>
      </c>
      <c r="EX21" s="1413">
        <v>52980</v>
      </c>
      <c r="EY21" s="1413">
        <v>51912</v>
      </c>
      <c r="EZ21" s="1413">
        <v>51936</v>
      </c>
      <c r="FA21" s="1413">
        <v>52707</v>
      </c>
      <c r="FB21" s="1413">
        <v>55446</v>
      </c>
      <c r="FC21" s="1413">
        <v>56054</v>
      </c>
      <c r="FD21" s="1413">
        <v>56440</v>
      </c>
      <c r="FE21" s="1413">
        <v>60462</v>
      </c>
      <c r="FF21" s="1413">
        <v>64036</v>
      </c>
      <c r="FG21" s="1413">
        <v>65229</v>
      </c>
      <c r="FH21" s="1413">
        <v>65732</v>
      </c>
      <c r="FI21" s="1413">
        <v>66259</v>
      </c>
      <c r="FJ21" s="1413">
        <v>66982</v>
      </c>
      <c r="FK21" s="1413">
        <v>67748</v>
      </c>
      <c r="FL21" s="1413">
        <v>68962</v>
      </c>
      <c r="FM21" s="1413">
        <v>70135</v>
      </c>
      <c r="FN21" s="1413">
        <v>73447</v>
      </c>
      <c r="FO21" s="1413">
        <v>75022</v>
      </c>
      <c r="FP21" s="1413">
        <v>74169</v>
      </c>
    </row>
    <row r="22" spans="1:172" s="58" customFormat="1" ht="17.100000000000001" customHeight="1">
      <c r="A22" s="490">
        <v>12</v>
      </c>
      <c r="B22" s="844" t="s">
        <v>21</v>
      </c>
      <c r="C22" s="1407"/>
      <c r="D22" s="1567">
        <v>78.527905947790913</v>
      </c>
      <c r="E22" s="1567">
        <v>81.520048392671967</v>
      </c>
      <c r="F22" s="1568">
        <v>82.090448771193806</v>
      </c>
      <c r="G22" s="1554">
        <v>83.651735318842327</v>
      </c>
      <c r="H22" s="1554">
        <v>85.381294825696543</v>
      </c>
      <c r="I22" s="1569">
        <v>86.908703939993487</v>
      </c>
      <c r="J22" s="1568">
        <v>88.530721582325754</v>
      </c>
      <c r="K22" s="1568">
        <v>88.267325710273241</v>
      </c>
      <c r="L22" s="1568">
        <v>86.590824319283854</v>
      </c>
      <c r="M22" s="1567"/>
      <c r="N22" s="1570">
        <v>86.232224853993685</v>
      </c>
      <c r="O22" s="1571">
        <v>86.414085753707582</v>
      </c>
      <c r="P22" s="1571">
        <v>86.747888890915391</v>
      </c>
      <c r="Q22" s="1571">
        <v>86.48773359993848</v>
      </c>
      <c r="R22" s="1571">
        <v>86.831684171080752</v>
      </c>
      <c r="S22" s="1571">
        <v>86.500031854573251</v>
      </c>
      <c r="T22" s="1571">
        <v>86.39018308287946</v>
      </c>
      <c r="U22" s="1571">
        <v>86.310803105399359</v>
      </c>
      <c r="V22" s="1572">
        <v>86.162621679954185</v>
      </c>
      <c r="W22" s="1571">
        <v>85.390526538851901</v>
      </c>
      <c r="X22" s="1571">
        <v>84.187631251875032</v>
      </c>
      <c r="Y22" s="1571">
        <v>82.654657356384121</v>
      </c>
      <c r="Z22" s="1571">
        <v>80.83526340943348</v>
      </c>
      <c r="AA22" s="1571">
        <v>80.284922076680374</v>
      </c>
      <c r="AB22" s="1571">
        <v>79.710059816941708</v>
      </c>
      <c r="AC22" s="1571">
        <v>79.199931691072877</v>
      </c>
      <c r="AD22" s="1571">
        <v>79.307837210321111</v>
      </c>
      <c r="AE22" s="1571">
        <v>79.447968817365137</v>
      </c>
      <c r="AF22" s="1571">
        <v>80.114953589893872</v>
      </c>
      <c r="AG22" s="1571">
        <v>81.181214092891267</v>
      </c>
      <c r="AH22" s="1571">
        <v>82.037029155139393</v>
      </c>
      <c r="AI22" s="1571">
        <v>82.316378501541337</v>
      </c>
      <c r="AJ22" s="1571">
        <v>82.369944510725517</v>
      </c>
      <c r="AK22" s="1571">
        <v>82.349411954740901</v>
      </c>
      <c r="AL22" s="1571">
        <v>81.287474606890058</v>
      </c>
      <c r="AM22" s="1571">
        <v>81.288391657974216</v>
      </c>
      <c r="AN22" s="1571">
        <v>81.5787666057617</v>
      </c>
      <c r="AO22" s="1571">
        <v>81.9374435002712</v>
      </c>
      <c r="AP22" s="1571">
        <v>82.266470967065558</v>
      </c>
      <c r="AQ22" s="1571">
        <v>82.444251465434363</v>
      </c>
      <c r="AR22" s="1571">
        <v>83.322413343963873</v>
      </c>
      <c r="AS22" s="1571">
        <v>83.916400552881171</v>
      </c>
      <c r="AT22" s="1571">
        <v>84.646883808330713</v>
      </c>
      <c r="AU22" s="1571">
        <v>84.62791793113567</v>
      </c>
      <c r="AV22" s="1571">
        <v>84.330518248446737</v>
      </c>
      <c r="AW22" s="1571">
        <v>83.808298352563966</v>
      </c>
      <c r="AX22" s="1571">
        <v>83.027140011962899</v>
      </c>
      <c r="AY22" s="1571">
        <v>83.161182920793678</v>
      </c>
      <c r="AZ22" s="1571">
        <v>83.569564682495994</v>
      </c>
      <c r="BA22" s="1571">
        <v>83.973226924062061</v>
      </c>
      <c r="BB22" s="1571">
        <v>84.252897936104048</v>
      </c>
      <c r="BC22" s="1571">
        <f>(BC21/BC$10)*100</f>
        <v>84.200393851218294</v>
      </c>
      <c r="BD22" s="1571">
        <v>84.816244710074983</v>
      </c>
      <c r="BE22" s="1571">
        <v>84.802259887005647</v>
      </c>
      <c r="BF22" s="1571">
        <v>85.275175427570034</v>
      </c>
      <c r="BG22" s="1571">
        <v>85.230122138639487</v>
      </c>
      <c r="BH22" s="1571">
        <v>84.901484712404113</v>
      </c>
      <c r="BI22" s="1571">
        <v>84.221263456793523</v>
      </c>
      <c r="BJ22" s="1571">
        <v>83.030875138064786</v>
      </c>
      <c r="BK22" s="1571">
        <v>83.060723457425766</v>
      </c>
      <c r="BL22" s="1571">
        <v>83.506256204042657</v>
      </c>
      <c r="BM22" s="1571">
        <v>83.909499077917587</v>
      </c>
      <c r="BN22" s="1571">
        <v>84.16290812990043</v>
      </c>
      <c r="BO22" s="1571">
        <v>84.160727197603563</v>
      </c>
      <c r="BP22" s="1571">
        <v>84.897168261995887</v>
      </c>
      <c r="BQ22" s="1571">
        <v>85.306069484568468</v>
      </c>
      <c r="BR22" s="1571">
        <v>85.692919886848131</v>
      </c>
      <c r="BS22" s="1571">
        <v>85.198093795451641</v>
      </c>
      <c r="BT22" s="1571">
        <v>84.729948890913448</v>
      </c>
      <c r="BU22" s="1571">
        <v>84.172349389740702</v>
      </c>
      <c r="BV22" s="1571">
        <v>82.82147502676321</v>
      </c>
      <c r="BW22" s="1571">
        <v>82.849198101283591</v>
      </c>
      <c r="BX22" s="1571">
        <v>83.059623786133045</v>
      </c>
      <c r="BY22" s="1571">
        <v>83.577925241884969</v>
      </c>
      <c r="BZ22" s="1571">
        <v>84.368558720362586</v>
      </c>
      <c r="CA22" s="1571">
        <v>85.070601103763735</v>
      </c>
      <c r="CB22" s="1571">
        <v>86.410449163691041</v>
      </c>
      <c r="CC22" s="1571">
        <v>87.101720906457658</v>
      </c>
      <c r="CD22" s="1571">
        <v>87.939568744017322</v>
      </c>
      <c r="CE22" s="1571">
        <v>87.997174767139015</v>
      </c>
      <c r="CF22" s="1571">
        <v>87.945497204905493</v>
      </c>
      <c r="CG22" s="1571">
        <v>87.321356896992114</v>
      </c>
      <c r="CH22" s="1571">
        <v>86.649150890868597</v>
      </c>
      <c r="CI22" s="1571">
        <v>86.8152969705408</v>
      </c>
      <c r="CJ22" s="1571">
        <v>87.172767037056985</v>
      </c>
      <c r="CK22" s="1571">
        <v>87.416581229911884</v>
      </c>
      <c r="CL22" s="1571">
        <v>87.516838796587336</v>
      </c>
      <c r="CM22" s="1571">
        <v>87.586889709370681</v>
      </c>
      <c r="CN22" s="1571">
        <v>87.895501336757675</v>
      </c>
      <c r="CO22" s="1571">
        <v>88.130601975612194</v>
      </c>
      <c r="CP22" s="1571">
        <v>88.368958633853509</v>
      </c>
      <c r="CQ22" s="1571">
        <v>88.045872988791388</v>
      </c>
      <c r="CR22" s="1571">
        <v>87.948229082642811</v>
      </c>
      <c r="CS22" s="1571">
        <v>87.679371632848287</v>
      </c>
      <c r="CT22" s="1571">
        <v>86.584889230199607</v>
      </c>
      <c r="CU22" s="1571">
        <v>86.475337057931625</v>
      </c>
      <c r="CV22" s="1571">
        <v>86.798768053778105</v>
      </c>
      <c r="CW22" s="1571">
        <v>86.835933743184555</v>
      </c>
      <c r="CX22" s="1571">
        <v>87.216138866421957</v>
      </c>
      <c r="CY22" s="1571">
        <v>86.927325984611741</v>
      </c>
      <c r="CZ22" s="1571">
        <v>87.094160590038499</v>
      </c>
      <c r="DA22" s="1571">
        <v>87.537142228279734</v>
      </c>
      <c r="DB22" s="1571">
        <v>87.926404010606291</v>
      </c>
      <c r="DC22" s="1571">
        <v>87.78969214804566</v>
      </c>
      <c r="DD22" s="1571">
        <v>100</v>
      </c>
      <c r="DE22" s="1571">
        <f t="shared" ref="DE22:DJ22" si="15">(DE21/DE$10)*100</f>
        <v>87.103786757635802</v>
      </c>
      <c r="DF22" s="1571">
        <f t="shared" si="15"/>
        <v>86.304938379790798</v>
      </c>
      <c r="DG22" s="1571">
        <f t="shared" si="15"/>
        <v>86.371215653424585</v>
      </c>
      <c r="DH22" s="1571">
        <f t="shared" si="15"/>
        <v>86.705998033431669</v>
      </c>
      <c r="DI22" s="1571">
        <f t="shared" si="15"/>
        <v>87.110865071058484</v>
      </c>
      <c r="DJ22" s="1571">
        <f t="shared" si="15"/>
        <v>87.448011674571319</v>
      </c>
      <c r="DK22" s="1571">
        <f t="shared" ref="DK22:DP22" si="16">(DK21/DK$10)*100</f>
        <v>87.040170155169918</v>
      </c>
      <c r="DL22" s="1571">
        <f t="shared" si="16"/>
        <v>87.274694666813616</v>
      </c>
      <c r="DM22" s="1571">
        <f t="shared" si="16"/>
        <v>87.605804111245462</v>
      </c>
      <c r="DN22" s="1571">
        <f t="shared" si="16"/>
        <v>87.903091582407527</v>
      </c>
      <c r="DO22" s="1571">
        <f t="shared" si="16"/>
        <v>87.848542458808623</v>
      </c>
      <c r="DP22" s="1571">
        <f t="shared" si="16"/>
        <v>87.493027710247432</v>
      </c>
      <c r="DQ22" s="1571">
        <f t="shared" ref="DQ22:DV22" si="17">(DQ21/DQ$10)*100</f>
        <v>87.22172151951186</v>
      </c>
      <c r="DR22" s="1571">
        <f t="shared" si="17"/>
        <v>86.081620919697471</v>
      </c>
      <c r="DS22" s="1571">
        <f t="shared" si="17"/>
        <v>85.822842801370413</v>
      </c>
      <c r="DT22" s="1571">
        <f t="shared" si="17"/>
        <v>86.025421606278172</v>
      </c>
      <c r="DU22" s="1571">
        <f t="shared" si="17"/>
        <v>86.035259809119836</v>
      </c>
      <c r="DV22" s="1571">
        <f t="shared" si="17"/>
        <v>86.216985152677466</v>
      </c>
      <c r="DW22" s="1571">
        <f t="shared" ref="DW22:FP22" si="18">(DW21/DW$10)*100</f>
        <v>85.644871025794842</v>
      </c>
      <c r="DX22" s="1571">
        <f t="shared" si="18"/>
        <v>85.918747580332948</v>
      </c>
      <c r="DY22" s="1571">
        <f t="shared" si="18"/>
        <v>86.241472736949049</v>
      </c>
      <c r="DZ22" s="1571">
        <f t="shared" si="18"/>
        <v>86.881741446074528</v>
      </c>
      <c r="EA22" s="1571">
        <f t="shared" si="18"/>
        <v>86.725855073201132</v>
      </c>
      <c r="EB22" s="1571">
        <f t="shared" si="18"/>
        <v>86.385665093738041</v>
      </c>
      <c r="EC22" s="1571">
        <f t="shared" si="18"/>
        <v>86.131184690922822</v>
      </c>
      <c r="ED22" s="1571">
        <f t="shared" si="18"/>
        <v>85.486335904501757</v>
      </c>
      <c r="EE22" s="1571">
        <f t="shared" si="18"/>
        <v>85.575294060699932</v>
      </c>
      <c r="EF22" s="1571">
        <f t="shared" si="18"/>
        <v>85.869227229194394</v>
      </c>
      <c r="EG22" s="1571">
        <f t="shared" si="18"/>
        <v>86.038091005346345</v>
      </c>
      <c r="EH22" s="1571">
        <f t="shared" si="18"/>
        <v>86.266024109544162</v>
      </c>
      <c r="EI22" s="1571">
        <f t="shared" si="18"/>
        <v>86.098099618798443</v>
      </c>
      <c r="EJ22" s="1571">
        <f t="shared" si="18"/>
        <v>86.169493435510219</v>
      </c>
      <c r="EK22" s="1571">
        <f t="shared" si="18"/>
        <v>86.088655444339039</v>
      </c>
      <c r="EL22" s="1571">
        <f t="shared" si="18"/>
        <v>86.641701446458171</v>
      </c>
      <c r="EM22" s="1571">
        <f t="shared" si="18"/>
        <v>86.462491893060459</v>
      </c>
      <c r="EN22" s="1571">
        <f t="shared" si="18"/>
        <v>85.458473082826444</v>
      </c>
      <c r="EO22" s="1571">
        <f t="shared" si="18"/>
        <v>85.162752311544438</v>
      </c>
      <c r="EP22" s="1571">
        <f t="shared" si="18"/>
        <v>84.687346134908921</v>
      </c>
      <c r="EQ22" s="1571">
        <f t="shared" si="18"/>
        <v>84.658173814446741</v>
      </c>
      <c r="ER22" s="1571">
        <f t="shared" si="18"/>
        <v>85.21152040647263</v>
      </c>
      <c r="ES22" s="1571">
        <f t="shared" si="18"/>
        <v>85.09545105871797</v>
      </c>
      <c r="ET22" s="1571">
        <f t="shared" si="18"/>
        <v>85.450575924113522</v>
      </c>
      <c r="EU22" s="1571">
        <f t="shared" si="18"/>
        <v>85.184780573069489</v>
      </c>
      <c r="EV22" s="1571">
        <f t="shared" si="18"/>
        <v>85.188908962375308</v>
      </c>
      <c r="EW22" s="1571">
        <f t="shared" si="18"/>
        <v>85.19918995032117</v>
      </c>
      <c r="EX22" s="1571">
        <f t="shared" si="18"/>
        <v>85.58966074313409</v>
      </c>
      <c r="EY22" s="1571">
        <f t="shared" si="18"/>
        <v>85.184030455686639</v>
      </c>
      <c r="EZ22" s="1571">
        <f t="shared" si="18"/>
        <v>84.59871968203808</v>
      </c>
      <c r="FA22" s="1571">
        <f t="shared" si="18"/>
        <v>84.183037853378053</v>
      </c>
      <c r="FB22" s="1571">
        <f t="shared" si="18"/>
        <v>83.500496972982745</v>
      </c>
      <c r="FC22" s="1571">
        <f t="shared" si="18"/>
        <v>83.792752929921065</v>
      </c>
      <c r="FD22" s="1571">
        <f t="shared" si="18"/>
        <v>84.4139333841851</v>
      </c>
      <c r="FE22" s="1571">
        <f t="shared" si="18"/>
        <v>82.557758479436345</v>
      </c>
      <c r="FF22" s="1571">
        <f t="shared" si="18"/>
        <v>81.992317541613318</v>
      </c>
      <c r="FG22" s="1571">
        <f t="shared" si="18"/>
        <v>81.866787153130758</v>
      </c>
      <c r="FH22" s="1571">
        <f t="shared" si="18"/>
        <v>82.369895114096309</v>
      </c>
      <c r="FI22" s="1571">
        <f t="shared" si="18"/>
        <v>83.067761549551804</v>
      </c>
      <c r="FJ22" s="1571">
        <f t="shared" si="18"/>
        <v>83.416772522354236</v>
      </c>
      <c r="FK22" s="1571">
        <f t="shared" si="18"/>
        <v>84.201891646677183</v>
      </c>
      <c r="FL22" s="1571">
        <f t="shared" si="18"/>
        <v>84.361314315073514</v>
      </c>
      <c r="FM22" s="1571">
        <f t="shared" si="18"/>
        <v>84.449127031908489</v>
      </c>
      <c r="FN22" s="1571">
        <f t="shared" si="18"/>
        <v>84.389829145266731</v>
      </c>
      <c r="FO22" s="1571">
        <f t="shared" si="18"/>
        <v>85.342464195115298</v>
      </c>
      <c r="FP22" s="1571">
        <f t="shared" si="18"/>
        <v>86.190907823176687</v>
      </c>
    </row>
    <row r="23" spans="1:172" s="55" customFormat="1" ht="17.100000000000001" customHeight="1">
      <c r="A23" s="487"/>
      <c r="B23" s="1379"/>
      <c r="C23" s="1426"/>
      <c r="D23" s="862"/>
      <c r="E23" s="862"/>
      <c r="F23" s="561"/>
      <c r="G23" s="684"/>
      <c r="H23" s="1382"/>
      <c r="I23" s="760"/>
      <c r="J23" s="561"/>
      <c r="K23" s="561"/>
      <c r="L23" s="561"/>
      <c r="M23" s="761"/>
      <c r="N23" s="731"/>
      <c r="O23" s="571"/>
      <c r="P23" s="571"/>
      <c r="Q23" s="571"/>
      <c r="R23" s="571"/>
      <c r="S23" s="571"/>
      <c r="T23" s="571"/>
      <c r="U23" s="571"/>
      <c r="V23" s="704"/>
      <c r="W23" s="571"/>
      <c r="X23" s="571"/>
      <c r="Y23" s="571"/>
      <c r="Z23" s="1443"/>
      <c r="AA23" s="1444"/>
      <c r="AB23" s="1444"/>
      <c r="AC23" s="1444"/>
      <c r="AD23" s="1444"/>
      <c r="AE23" s="1444"/>
      <c r="AF23" s="1444"/>
      <c r="AG23" s="1444"/>
      <c r="AH23" s="1444"/>
      <c r="AI23" s="1444"/>
      <c r="AJ23" s="1444"/>
      <c r="AK23" s="1444"/>
      <c r="AL23" s="1444"/>
      <c r="AM23" s="1444"/>
      <c r="AN23" s="1444"/>
      <c r="AO23" s="1444"/>
      <c r="AP23" s="1444"/>
      <c r="AQ23" s="1444"/>
      <c r="AR23" s="1444"/>
      <c r="AS23" s="1444"/>
      <c r="AT23" s="1444"/>
      <c r="AU23" s="1444"/>
      <c r="AV23" s="1444"/>
      <c r="AW23" s="1444"/>
      <c r="AX23" s="1444"/>
      <c r="AY23" s="1444"/>
      <c r="AZ23" s="1444"/>
      <c r="BA23" s="1444"/>
      <c r="BB23" s="1444"/>
      <c r="BC23" s="1444"/>
      <c r="BD23" s="1444"/>
      <c r="BE23" s="1444"/>
      <c r="BF23" s="1444"/>
      <c r="BG23" s="1444"/>
      <c r="BH23" s="1444"/>
      <c r="BI23" s="1444"/>
      <c r="BJ23" s="1444"/>
      <c r="BK23" s="1444"/>
      <c r="BL23" s="1444"/>
      <c r="BM23" s="1444"/>
      <c r="BN23" s="1444"/>
      <c r="BO23" s="1444"/>
      <c r="BP23" s="1444"/>
      <c r="BQ23" s="1444"/>
      <c r="BR23" s="1444"/>
      <c r="BS23" s="1444"/>
      <c r="BT23" s="1444"/>
      <c r="BU23" s="1444"/>
      <c r="BV23" s="1444"/>
      <c r="BW23" s="1444"/>
      <c r="BX23" s="1444"/>
      <c r="BY23" s="1444"/>
      <c r="BZ23" s="1444"/>
      <c r="CA23" s="1444"/>
      <c r="CB23" s="1444"/>
      <c r="CC23" s="1444"/>
      <c r="CD23" s="1444"/>
      <c r="CE23" s="1444"/>
      <c r="CF23" s="1444"/>
      <c r="CG23" s="1444"/>
      <c r="CH23" s="1444"/>
      <c r="CI23" s="1444"/>
      <c r="CJ23" s="1444"/>
      <c r="CK23" s="1444"/>
      <c r="CL23" s="1444"/>
      <c r="CM23" s="1444"/>
      <c r="CN23" s="1444"/>
      <c r="CO23" s="1444"/>
      <c r="CP23" s="1444"/>
      <c r="CQ23" s="1444"/>
      <c r="CR23" s="1444"/>
      <c r="CS23" s="1444"/>
      <c r="CT23" s="1444"/>
      <c r="CU23" s="1444"/>
      <c r="CV23" s="1444"/>
      <c r="CW23" s="1444"/>
      <c r="CX23" s="1444"/>
      <c r="CY23" s="1444"/>
      <c r="CZ23" s="1444"/>
      <c r="DA23" s="1444"/>
      <c r="DB23" s="1444"/>
      <c r="DC23" s="1444"/>
      <c r="DD23" s="1444"/>
      <c r="DE23" s="1444"/>
      <c r="DF23" s="1444"/>
      <c r="DG23" s="1444"/>
      <c r="DH23" s="1444"/>
      <c r="DI23" s="1444"/>
      <c r="DJ23" s="1444"/>
      <c r="DK23" s="1444"/>
      <c r="DL23" s="1444"/>
      <c r="DM23" s="1444"/>
      <c r="DN23" s="1444"/>
      <c r="DO23" s="1444"/>
      <c r="DP23" s="1444"/>
      <c r="DQ23" s="1444"/>
      <c r="DR23" s="1444"/>
      <c r="DS23" s="1444"/>
      <c r="DT23" s="1444"/>
      <c r="DU23" s="1444"/>
      <c r="DV23" s="1444"/>
      <c r="DW23" s="1444"/>
      <c r="DX23" s="1444"/>
      <c r="DY23" s="1444"/>
      <c r="DZ23" s="1444"/>
      <c r="EA23" s="1444"/>
      <c r="EB23" s="1444"/>
      <c r="EC23" s="1444"/>
      <c r="ED23" s="1444"/>
      <c r="EE23" s="1444"/>
      <c r="EF23" s="1441"/>
      <c r="EG23" s="1441"/>
      <c r="EH23" s="1441"/>
      <c r="EI23" s="1441"/>
      <c r="EJ23" s="1441"/>
      <c r="EK23" s="1441"/>
      <c r="EL23" s="1441"/>
      <c r="EM23" s="1441"/>
      <c r="EN23" s="1441"/>
      <c r="EO23" s="1441"/>
      <c r="EP23" s="1441"/>
      <c r="EQ23" s="1441"/>
      <c r="ER23" s="1441"/>
      <c r="ES23" s="1441"/>
      <c r="ET23" s="1441"/>
      <c r="EU23" s="1441"/>
      <c r="EV23" s="1441"/>
      <c r="EW23" s="1441"/>
      <c r="EX23" s="1441"/>
      <c r="EY23" s="1441"/>
      <c r="EZ23" s="1441"/>
      <c r="FA23" s="1441"/>
      <c r="FB23" s="1441"/>
      <c r="FC23" s="1441"/>
      <c r="FD23" s="1441"/>
      <c r="FE23" s="1441"/>
      <c r="FF23" s="1441"/>
      <c r="FG23" s="1441"/>
      <c r="FH23" s="1441"/>
      <c r="FI23" s="1441"/>
      <c r="FJ23" s="1441"/>
      <c r="FK23" s="1441"/>
      <c r="FL23" s="1441"/>
      <c r="FM23" s="1441"/>
      <c r="FN23" s="1441"/>
      <c r="FO23" s="1441"/>
      <c r="FP23" s="1441"/>
    </row>
    <row r="24" spans="1:172" s="55" customFormat="1" ht="17.100000000000001" customHeight="1">
      <c r="A24" s="490">
        <v>13</v>
      </c>
      <c r="B24" s="844" t="s">
        <v>24</v>
      </c>
      <c r="C24" s="1407"/>
      <c r="D24" s="1411">
        <v>14533</v>
      </c>
      <c r="E24" s="1411">
        <v>15807</v>
      </c>
      <c r="F24" s="1408">
        <v>19309</v>
      </c>
      <c r="G24" s="1409">
        <v>14818</v>
      </c>
      <c r="H24" s="1409">
        <v>12430</v>
      </c>
      <c r="I24" s="1410">
        <v>9866</v>
      </c>
      <c r="J24" s="1408">
        <v>8041</v>
      </c>
      <c r="K24" s="1408">
        <v>6187</v>
      </c>
      <c r="L24" s="1408">
        <v>4805</v>
      </c>
      <c r="M24" s="1446"/>
      <c r="N24" s="732">
        <v>4760</v>
      </c>
      <c r="O24" s="596">
        <v>4584</v>
      </c>
      <c r="P24" s="596">
        <v>4371</v>
      </c>
      <c r="Q24" s="596">
        <v>4118</v>
      </c>
      <c r="R24" s="596">
        <v>3916</v>
      </c>
      <c r="S24" s="596">
        <v>3693</v>
      </c>
      <c r="T24" s="596">
        <v>3390</v>
      </c>
      <c r="U24" s="596">
        <v>3230</v>
      </c>
      <c r="V24" s="710">
        <v>3078</v>
      </c>
      <c r="W24" s="596">
        <v>2929</v>
      </c>
      <c r="X24" s="596">
        <v>2972</v>
      </c>
      <c r="Y24" s="1413">
        <v>3162</v>
      </c>
      <c r="Z24" s="1413">
        <v>3568</v>
      </c>
      <c r="AA24" s="1413">
        <v>3901</v>
      </c>
      <c r="AB24" s="1413">
        <v>4281</v>
      </c>
      <c r="AC24" s="1413">
        <v>4424</v>
      </c>
      <c r="AD24" s="1413">
        <v>4506</v>
      </c>
      <c r="AE24" s="1413">
        <v>4638</v>
      </c>
      <c r="AF24" s="1413">
        <v>5012</v>
      </c>
      <c r="AG24" s="1413">
        <v>5067</v>
      </c>
      <c r="AH24" s="1413">
        <v>5124</v>
      </c>
      <c r="AI24" s="1413">
        <v>5204</v>
      </c>
      <c r="AJ24" s="1413">
        <v>5296</v>
      </c>
      <c r="AK24" s="1413">
        <v>5445</v>
      </c>
      <c r="AL24" s="1413">
        <v>5874</v>
      </c>
      <c r="AM24" s="1413">
        <v>5998</v>
      </c>
      <c r="AN24" s="1413">
        <v>5946</v>
      </c>
      <c r="AO24" s="1413">
        <v>5753</v>
      </c>
      <c r="AP24" s="1413">
        <v>5457</v>
      </c>
      <c r="AQ24" s="1413">
        <v>5264</v>
      </c>
      <c r="AR24" s="1413">
        <v>5121</v>
      </c>
      <c r="AS24" s="1413">
        <v>4900</v>
      </c>
      <c r="AT24" s="1413">
        <v>4771</v>
      </c>
      <c r="AU24" s="1413">
        <v>4763</v>
      </c>
      <c r="AV24" s="1413">
        <v>4749</v>
      </c>
      <c r="AW24" s="1413">
        <v>4780</v>
      </c>
      <c r="AX24" s="1413">
        <v>5020</v>
      </c>
      <c r="AY24" s="1413">
        <v>4966</v>
      </c>
      <c r="AZ24" s="1413">
        <v>4835</v>
      </c>
      <c r="BA24" s="1413">
        <v>4688</v>
      </c>
      <c r="BB24" s="1413">
        <v>4536</v>
      </c>
      <c r="BC24" s="1413">
        <v>4398</v>
      </c>
      <c r="BD24" s="1413">
        <v>4275</v>
      </c>
      <c r="BE24" s="1413">
        <v>4163</v>
      </c>
      <c r="BF24" s="1413">
        <v>4044</v>
      </c>
      <c r="BG24" s="1413">
        <v>3975</v>
      </c>
      <c r="BH24" s="1413">
        <v>3988</v>
      </c>
      <c r="BI24" s="1413">
        <v>4184</v>
      </c>
      <c r="BJ24" s="1413">
        <v>4495</v>
      </c>
      <c r="BK24" s="1413">
        <v>4587</v>
      </c>
      <c r="BL24" s="1413">
        <v>4719</v>
      </c>
      <c r="BM24" s="1413">
        <v>4673</v>
      </c>
      <c r="BN24" s="1413">
        <v>4727</v>
      </c>
      <c r="BO24" s="1413">
        <v>4992</v>
      </c>
      <c r="BP24" s="1413">
        <v>5084</v>
      </c>
      <c r="BQ24" s="1413">
        <v>5200</v>
      </c>
      <c r="BR24" s="1413">
        <v>5336</v>
      </c>
      <c r="BS24" s="1413">
        <v>5813</v>
      </c>
      <c r="BT24" s="1413">
        <v>6708</v>
      </c>
      <c r="BU24" s="1413">
        <v>7720</v>
      </c>
      <c r="BV24" s="1413">
        <v>9395</v>
      </c>
      <c r="BW24" s="1413">
        <v>10479</v>
      </c>
      <c r="BX24" s="1413">
        <v>11081</v>
      </c>
      <c r="BY24" s="1413">
        <v>11320</v>
      </c>
      <c r="BZ24" s="1413">
        <v>11373</v>
      </c>
      <c r="CA24" s="1413">
        <v>11331</v>
      </c>
      <c r="CB24" s="1413">
        <v>11177</v>
      </c>
      <c r="CC24" s="1413">
        <v>11218</v>
      </c>
      <c r="CD24" s="1413">
        <v>11260</v>
      </c>
      <c r="CE24" s="1413">
        <v>11432</v>
      </c>
      <c r="CF24" s="1413">
        <v>11594</v>
      </c>
      <c r="CG24" s="1413">
        <v>11972</v>
      </c>
      <c r="CH24" s="1413">
        <v>12556</v>
      </c>
      <c r="CI24" s="1413">
        <v>12660</v>
      </c>
      <c r="CJ24" s="1413">
        <v>12467</v>
      </c>
      <c r="CK24" s="1413">
        <v>12074</v>
      </c>
      <c r="CL24" s="1413">
        <v>11658</v>
      </c>
      <c r="CM24" s="1413">
        <v>11276</v>
      </c>
      <c r="CN24" s="1413">
        <v>10981</v>
      </c>
      <c r="CO24" s="1413">
        <v>10632</v>
      </c>
      <c r="CP24" s="1413">
        <v>10276</v>
      </c>
      <c r="CQ24" s="1413">
        <v>10060</v>
      </c>
      <c r="CR24" s="1413">
        <v>10209</v>
      </c>
      <c r="CS24" s="1413">
        <v>10277</v>
      </c>
      <c r="CT24" s="1413">
        <v>10638</v>
      </c>
      <c r="CU24" s="1413">
        <v>10924</v>
      </c>
      <c r="CV24" s="1413">
        <v>10718</v>
      </c>
      <c r="CW24" s="1413">
        <v>10325</v>
      </c>
      <c r="CX24" s="1413">
        <v>9945</v>
      </c>
      <c r="CY24" s="1413">
        <v>9527</v>
      </c>
      <c r="CZ24" s="1413">
        <v>9311</v>
      </c>
      <c r="DA24" s="1413">
        <v>8982</v>
      </c>
      <c r="DB24" s="1413">
        <v>8653</v>
      </c>
      <c r="DC24" s="1413">
        <v>8284</v>
      </c>
      <c r="DD24" s="1413">
        <v>8205</v>
      </c>
      <c r="DE24" s="1413">
        <v>8233</v>
      </c>
      <c r="DF24" s="1413">
        <v>8341</v>
      </c>
      <c r="DG24" s="1413">
        <v>8349</v>
      </c>
      <c r="DH24" s="1413">
        <v>8077</v>
      </c>
      <c r="DI24" s="1413">
        <v>7674</v>
      </c>
      <c r="DJ24" s="1413">
        <v>7389</v>
      </c>
      <c r="DK24" s="1413">
        <v>7058</v>
      </c>
      <c r="DL24" s="1413">
        <v>6758</v>
      </c>
      <c r="DM24" s="1413">
        <v>6378</v>
      </c>
      <c r="DN24" s="1413">
        <v>6086</v>
      </c>
      <c r="DO24" s="1413">
        <v>6015</v>
      </c>
      <c r="DP24" s="1413">
        <v>6013</v>
      </c>
      <c r="DQ24" s="1413">
        <v>6007</v>
      </c>
      <c r="DR24" s="1413">
        <v>6237</v>
      </c>
      <c r="DS24" s="1413">
        <v>6234</v>
      </c>
      <c r="DT24" s="1413">
        <v>5993</v>
      </c>
      <c r="DU24" s="1413">
        <v>5833</v>
      </c>
      <c r="DV24" s="1413">
        <v>5576</v>
      </c>
      <c r="DW24" s="1413">
        <v>5406</v>
      </c>
      <c r="DX24" s="1413">
        <v>5215</v>
      </c>
      <c r="DY24" s="1413">
        <v>5117</v>
      </c>
      <c r="DZ24" s="1413">
        <v>4928</v>
      </c>
      <c r="EA24" s="1413">
        <v>4578</v>
      </c>
      <c r="EB24" s="1413">
        <v>4437</v>
      </c>
      <c r="EC24" s="1413">
        <v>4433</v>
      </c>
      <c r="ED24" s="1413">
        <v>4564</v>
      </c>
      <c r="EE24" s="1413">
        <v>4486</v>
      </c>
      <c r="EF24" s="1413">
        <v>4350</v>
      </c>
      <c r="EG24" s="1413">
        <v>4177</v>
      </c>
      <c r="EH24" s="1413">
        <v>4015</v>
      </c>
      <c r="EI24" s="1413">
        <v>3840</v>
      </c>
      <c r="EJ24" s="1413">
        <v>3790</v>
      </c>
      <c r="EK24" s="1413">
        <v>3708</v>
      </c>
      <c r="EL24" s="1413">
        <v>3621</v>
      </c>
      <c r="EM24" s="1413">
        <v>3572</v>
      </c>
      <c r="EN24" s="1413">
        <v>3483</v>
      </c>
      <c r="EO24" s="1413">
        <v>3516</v>
      </c>
      <c r="EP24" s="1413">
        <v>3639</v>
      </c>
      <c r="EQ24" s="1413">
        <v>3589</v>
      </c>
      <c r="ER24" s="1413">
        <v>3527</v>
      </c>
      <c r="ES24" s="1413">
        <v>3451</v>
      </c>
      <c r="ET24" s="1413">
        <v>3325</v>
      </c>
      <c r="EU24" s="1413">
        <v>3227</v>
      </c>
      <c r="EV24" s="1413">
        <v>3144</v>
      </c>
      <c r="EW24" s="1413">
        <v>3121</v>
      </c>
      <c r="EX24" s="1413">
        <v>2998</v>
      </c>
      <c r="EY24" s="1413">
        <v>2933</v>
      </c>
      <c r="EZ24" s="1413">
        <v>2926</v>
      </c>
      <c r="FA24" s="1413">
        <v>2983</v>
      </c>
      <c r="FB24" s="1413">
        <v>3149</v>
      </c>
      <c r="FC24" s="1413">
        <v>3153</v>
      </c>
      <c r="FD24" s="1413">
        <v>3243</v>
      </c>
      <c r="FE24" s="1413">
        <v>4246</v>
      </c>
      <c r="FF24" s="1413">
        <v>4820</v>
      </c>
      <c r="FG24" s="1413">
        <v>4961</v>
      </c>
      <c r="FH24" s="1413">
        <v>4906</v>
      </c>
      <c r="FI24" s="1413">
        <v>4857</v>
      </c>
      <c r="FJ24" s="1413">
        <v>4924</v>
      </c>
      <c r="FK24" s="1413">
        <v>4749</v>
      </c>
      <c r="FL24" s="1413">
        <v>4740</v>
      </c>
      <c r="FM24" s="1413">
        <v>4719</v>
      </c>
      <c r="FN24" s="1413">
        <v>4909</v>
      </c>
      <c r="FO24" s="1413">
        <v>4903</v>
      </c>
      <c r="FP24" s="1413">
        <v>4668</v>
      </c>
    </row>
    <row r="25" spans="1:172" s="58" customFormat="1" ht="17.100000000000001" customHeight="1">
      <c r="A25" s="490">
        <v>14</v>
      </c>
      <c r="B25" s="844" t="s">
        <v>21</v>
      </c>
      <c r="C25" s="1407"/>
      <c r="D25" s="1567">
        <v>9.1999999999999993</v>
      </c>
      <c r="E25" s="1567">
        <v>8.5373098859315579</v>
      </c>
      <c r="F25" s="1568">
        <v>9.0613018728911801</v>
      </c>
      <c r="G25" s="1554">
        <v>7.1180497177855173</v>
      </c>
      <c r="H25" s="1554">
        <v>5.9751571903782184</v>
      </c>
      <c r="I25" s="1569">
        <v>5.0999999999999996</v>
      </c>
      <c r="J25" s="1568">
        <v>4.515715994541381</v>
      </c>
      <c r="K25" s="1568">
        <v>4.2592299378360332</v>
      </c>
      <c r="L25" s="1568">
        <v>4.2672421448997353</v>
      </c>
      <c r="M25" s="1567"/>
      <c r="N25" s="1570">
        <v>4.0702198431768233</v>
      </c>
      <c r="O25" s="1571">
        <v>3.9778890460529168</v>
      </c>
      <c r="P25" s="1571">
        <v>3.9860292910685948</v>
      </c>
      <c r="Q25" s="1571">
        <v>3.958701838037376</v>
      </c>
      <c r="R25" s="1571">
        <v>3.9660917386592667</v>
      </c>
      <c r="S25" s="1571">
        <v>3.9212979676782265</v>
      </c>
      <c r="T25" s="1571">
        <v>3.707592361703524</v>
      </c>
      <c r="U25" s="1571">
        <v>3.5418220097372695</v>
      </c>
      <c r="V25" s="1572">
        <v>3.3894199004536842</v>
      </c>
      <c r="W25" s="1571">
        <v>3.2667491997635536</v>
      </c>
      <c r="X25" s="1571">
        <v>3.1843312047314964</v>
      </c>
      <c r="Y25" s="1571">
        <v>3.2326991299724988</v>
      </c>
      <c r="Z25" s="1571">
        <v>3.2792912025293184</v>
      </c>
      <c r="AA25" s="1571">
        <v>3.3907291675720779</v>
      </c>
      <c r="AB25" s="1571">
        <v>3.5915333439599988</v>
      </c>
      <c r="AC25" s="1571">
        <v>3.7774836698971095</v>
      </c>
      <c r="AD25" s="1571">
        <v>3.9479563674595877</v>
      </c>
      <c r="AE25" s="1571">
        <v>4.0808425646485356</v>
      </c>
      <c r="AF25" s="1571">
        <v>4.3846833527255544</v>
      </c>
      <c r="AG25" s="1571">
        <v>4.3841281927043676</v>
      </c>
      <c r="AH25" s="1571">
        <v>4.3617791019365821</v>
      </c>
      <c r="AI25" s="1571">
        <v>4.3593352097574058</v>
      </c>
      <c r="AJ25" s="1571">
        <v>4.2405656222725785</v>
      </c>
      <c r="AK25" s="1571">
        <v>4.1882360180605662</v>
      </c>
      <c r="AL25" s="1571">
        <v>4.1289723961957785</v>
      </c>
      <c r="AM25" s="1571">
        <v>4.0892015898663061</v>
      </c>
      <c r="AN25" s="1571">
        <v>4.0842961355112584</v>
      </c>
      <c r="AO25" s="1571">
        <v>4.1605496293617792</v>
      </c>
      <c r="AP25" s="1571">
        <v>4.0864772574098751</v>
      </c>
      <c r="AQ25" s="1571">
        <v>4.0815060633315765</v>
      </c>
      <c r="AR25" s="1571">
        <v>4.042501124890471</v>
      </c>
      <c r="AS25" s="1571">
        <v>3.8924105937117712</v>
      </c>
      <c r="AT25" s="1571">
        <v>3.7355151894769811</v>
      </c>
      <c r="AU25" s="1571">
        <v>3.6779638767268206</v>
      </c>
      <c r="AV25" s="1571">
        <v>3.5336136016964921</v>
      </c>
      <c r="AW25" s="1571">
        <v>3.3609663833048566</v>
      </c>
      <c r="AX25" s="1571">
        <v>3.2996575455017516</v>
      </c>
      <c r="AY25" s="1571">
        <v>3.1919064667279424</v>
      </c>
      <c r="AZ25" s="1571">
        <v>3.1306859018771163</v>
      </c>
      <c r="BA25" s="1571">
        <v>3.1599239676997537</v>
      </c>
      <c r="BB25" s="1571">
        <v>3.2061068702290076</v>
      </c>
      <c r="BC25" s="1571">
        <f>(BC24/BC$10)*100</f>
        <v>3.2316374217441144</v>
      </c>
      <c r="BD25" s="1571">
        <v>3.1739550077956791</v>
      </c>
      <c r="BE25" s="1571">
        <v>3.0947071067499254</v>
      </c>
      <c r="BF25" s="1571">
        <v>2.9902174636389849</v>
      </c>
      <c r="BG25" s="1571">
        <v>2.9229445633231124</v>
      </c>
      <c r="BH25" s="1571">
        <v>2.8562629366221901</v>
      </c>
      <c r="BI25" s="1571">
        <v>2.8836478420885769</v>
      </c>
      <c r="BJ25" s="1571">
        <v>2.8865171714058206</v>
      </c>
      <c r="BK25" s="1571">
        <v>2.8801416524867669</v>
      </c>
      <c r="BL25" s="1571">
        <v>2.9836308112516834</v>
      </c>
      <c r="BM25" s="1571">
        <v>3.0451527137895305</v>
      </c>
      <c r="BN25" s="1571">
        <v>3.1868346715746751</v>
      </c>
      <c r="BO25" s="1571">
        <v>3.4376613986158455</v>
      </c>
      <c r="BP25" s="1571">
        <v>3.4934617842491877</v>
      </c>
      <c r="BQ25" s="1571">
        <v>3.5514031457236328</v>
      </c>
      <c r="BR25" s="1571">
        <v>3.6111148708092524</v>
      </c>
      <c r="BS25" s="1571">
        <v>3.8961909421771219</v>
      </c>
      <c r="BT25" s="1571">
        <v>4.3342573029134117</v>
      </c>
      <c r="BU25" s="1571">
        <v>4.7902408150855358</v>
      </c>
      <c r="BV25" s="1571">
        <v>5.4073187296398189</v>
      </c>
      <c r="BW25" s="1571">
        <v>5.886582591354661</v>
      </c>
      <c r="BX25" s="1571">
        <v>6.2707970210743147</v>
      </c>
      <c r="BY25" s="1571">
        <v>6.5662776398524327</v>
      </c>
      <c r="BZ25" s="1571">
        <v>6.8544255734622288</v>
      </c>
      <c r="CA25" s="1571">
        <v>7.0420872072788745</v>
      </c>
      <c r="CB25" s="1571">
        <v>7.0018167011213421</v>
      </c>
      <c r="CC25" s="1571">
        <v>7.0792550942491301</v>
      </c>
      <c r="CD25" s="1571">
        <v>7.0910373318555102</v>
      </c>
      <c r="CE25" s="1571">
        <v>7.2093888542041098</v>
      </c>
      <c r="CF25" s="1571">
        <v>7.1774807624448256</v>
      </c>
      <c r="CG25" s="1571">
        <v>7.2807326951846942</v>
      </c>
      <c r="CH25" s="1571">
        <v>7.2823867854491464</v>
      </c>
      <c r="CI25" s="1571">
        <v>7.344495109471266</v>
      </c>
      <c r="CJ25" s="1571">
        <v>7.459864409619378</v>
      </c>
      <c r="CK25" s="1571">
        <v>7.5943316120185926</v>
      </c>
      <c r="CL25" s="1571">
        <v>7.6983015927520535</v>
      </c>
      <c r="CM25" s="1571">
        <v>7.75286538368983</v>
      </c>
      <c r="CN25" s="1571">
        <v>7.7054782504964603</v>
      </c>
      <c r="CO25" s="1571">
        <v>7.5993881606221318</v>
      </c>
      <c r="CP25" s="1571">
        <v>7.4864128455071333</v>
      </c>
      <c r="CQ25" s="1571">
        <v>7.462520492259304</v>
      </c>
      <c r="CR25" s="1571">
        <v>7.4862506416367243</v>
      </c>
      <c r="CS25" s="1571">
        <v>7.3920893063937214</v>
      </c>
      <c r="CT25" s="1571">
        <v>7.29414507381225</v>
      </c>
      <c r="CU25" s="1571">
        <v>7.4610351469121801</v>
      </c>
      <c r="CV25" s="1571">
        <v>7.536529455609152</v>
      </c>
      <c r="CW25" s="1571">
        <v>7.638472749332327</v>
      </c>
      <c r="CX25" s="1571">
        <v>7.7342437628320786</v>
      </c>
      <c r="CY25" s="1571">
        <v>7.7732720849209773</v>
      </c>
      <c r="CZ25" s="1571">
        <v>7.7772487700570494</v>
      </c>
      <c r="DA25" s="1571">
        <v>7.6036807842406908</v>
      </c>
      <c r="DB25" s="1571">
        <v>7.3775034316943611</v>
      </c>
      <c r="DC25" s="1571">
        <v>7.1636112071947426</v>
      </c>
      <c r="DD25" s="1571">
        <v>7.1</v>
      </c>
      <c r="DE25" s="1571">
        <f t="shared" ref="DE25:FP25" si="19">(DE24/DE$10)*100</f>
        <v>6.8837217080124748</v>
      </c>
      <c r="DF25" s="1571">
        <f t="shared" si="19"/>
        <v>6.6447855839779493</v>
      </c>
      <c r="DG25" s="1571">
        <f t="shared" si="19"/>
        <v>6.5978615626555825</v>
      </c>
      <c r="DH25" s="1571">
        <f t="shared" si="19"/>
        <v>6.6183218616846933</v>
      </c>
      <c r="DI25" s="1571">
        <f t="shared" si="19"/>
        <v>6.6378915136364816</v>
      </c>
      <c r="DJ25" s="1571">
        <f t="shared" si="19"/>
        <v>6.7393287121488505</v>
      </c>
      <c r="DK25" s="1571">
        <f t="shared" si="19"/>
        <v>6.8236090298254943</v>
      </c>
      <c r="DL25" s="1571">
        <f t="shared" si="19"/>
        <v>6.7709324810387841</v>
      </c>
      <c r="DM25" s="1571">
        <f t="shared" si="19"/>
        <v>6.5357735740782488</v>
      </c>
      <c r="DN25" s="1571">
        <f t="shared" si="19"/>
        <v>6.3308783755669289</v>
      </c>
      <c r="DO25" s="1571">
        <f t="shared" si="19"/>
        <v>6.3529784537389098</v>
      </c>
      <c r="DP25" s="1571">
        <f t="shared" si="19"/>
        <v>6.3282080426020055</v>
      </c>
      <c r="DQ25" s="1571">
        <f t="shared" si="19"/>
        <v>6.2228714091846138</v>
      </c>
      <c r="DR25" s="1571">
        <f t="shared" si="19"/>
        <v>6.1825318940137386</v>
      </c>
      <c r="DS25" s="1571">
        <f t="shared" si="19"/>
        <v>6.2086686319815154</v>
      </c>
      <c r="DT25" s="1571">
        <f t="shared" si="19"/>
        <v>6.2541743195859079</v>
      </c>
      <c r="DU25" s="1571">
        <f t="shared" si="19"/>
        <v>6.4433103570166139</v>
      </c>
      <c r="DV25" s="1571">
        <f t="shared" si="19"/>
        <v>6.4227052305424053</v>
      </c>
      <c r="DW25" s="1571">
        <f t="shared" si="19"/>
        <v>6.4859028194361121</v>
      </c>
      <c r="DX25" s="1571">
        <f t="shared" si="19"/>
        <v>6.3092818428184287</v>
      </c>
      <c r="DY25" s="1571">
        <f t="shared" si="19"/>
        <v>6.1892205718709183</v>
      </c>
      <c r="DZ25" s="1571">
        <f t="shared" si="19"/>
        <v>6.0198135909995969</v>
      </c>
      <c r="EA25" s="1571">
        <f t="shared" si="19"/>
        <v>5.8230198806904188</v>
      </c>
      <c r="EB25" s="1571">
        <f t="shared" si="19"/>
        <v>5.6587170003826044</v>
      </c>
      <c r="EC25" s="1571">
        <f t="shared" si="19"/>
        <v>5.5810147299508994</v>
      </c>
      <c r="ED25" s="1571">
        <f t="shared" si="19"/>
        <v>5.492112008279082</v>
      </c>
      <c r="EE25" s="1571">
        <f t="shared" si="19"/>
        <v>5.4286267486325572</v>
      </c>
      <c r="EF25" s="1571">
        <f t="shared" si="19"/>
        <v>5.4105150561574149</v>
      </c>
      <c r="EG25" s="1571">
        <f t="shared" si="19"/>
        <v>5.4600593456294693</v>
      </c>
      <c r="EH25" s="1571">
        <f t="shared" si="19"/>
        <v>5.4813034990238778</v>
      </c>
      <c r="EI25" s="1571">
        <f t="shared" si="19"/>
        <v>5.4015276195298982</v>
      </c>
      <c r="EJ25" s="1571">
        <f t="shared" si="19"/>
        <v>5.338930523468755</v>
      </c>
      <c r="EK25" s="1571">
        <f t="shared" si="19"/>
        <v>5.2496708337462659</v>
      </c>
      <c r="EL25" s="1571">
        <f t="shared" si="19"/>
        <v>5.1755188382596771</v>
      </c>
      <c r="EM25" s="1571">
        <f t="shared" si="19"/>
        <v>5.1480867622685018</v>
      </c>
      <c r="EN25" s="1571">
        <f t="shared" si="19"/>
        <v>4.9499744187368542</v>
      </c>
      <c r="EO25" s="1571">
        <f t="shared" si="19"/>
        <v>4.9182391696624652</v>
      </c>
      <c r="EP25" s="1571">
        <f t="shared" si="19"/>
        <v>4.8425086829813564</v>
      </c>
      <c r="EQ25" s="1571">
        <f t="shared" si="19"/>
        <v>4.787567531514707</v>
      </c>
      <c r="ER25" s="1571">
        <f t="shared" si="19"/>
        <v>4.8696636659855308</v>
      </c>
      <c r="ES25" s="1571">
        <f t="shared" si="19"/>
        <v>4.9947172651353968</v>
      </c>
      <c r="ET25" s="1571">
        <f t="shared" si="19"/>
        <v>5.0063991568169843</v>
      </c>
      <c r="EU25" s="1571">
        <f t="shared" si="19"/>
        <v>5.0362070041825326</v>
      </c>
      <c r="EV25" s="1571">
        <f t="shared" si="19"/>
        <v>4.9391249705443405</v>
      </c>
      <c r="EW25" s="1571">
        <f t="shared" si="19"/>
        <v>4.9378223586368382</v>
      </c>
      <c r="EX25" s="1571">
        <f t="shared" si="19"/>
        <v>4.8432956381260102</v>
      </c>
      <c r="EY25" s="1571">
        <f t="shared" si="19"/>
        <v>4.8128517746673012</v>
      </c>
      <c r="EZ25" s="1571">
        <f t="shared" si="19"/>
        <v>4.7661709371080452</v>
      </c>
      <c r="FA25" s="1571">
        <f t="shared" si="19"/>
        <v>4.7644146302507586</v>
      </c>
      <c r="FB25" s="1571">
        <f t="shared" si="19"/>
        <v>4.7423270383422187</v>
      </c>
      <c r="FC25" s="1571">
        <f t="shared" si="19"/>
        <v>4.7132862951447025</v>
      </c>
      <c r="FD25" s="1571">
        <f t="shared" si="19"/>
        <v>4.8503611971104235</v>
      </c>
      <c r="FE25" s="1571">
        <f t="shared" si="19"/>
        <v>5.7976951226172924</v>
      </c>
      <c r="FF25" s="1571">
        <f t="shared" si="19"/>
        <v>6.1715749039692698</v>
      </c>
      <c r="FG25" s="1571">
        <f t="shared" si="19"/>
        <v>6.2263890457723052</v>
      </c>
      <c r="FH25" s="1571">
        <f t="shared" si="19"/>
        <v>6.1477926341775166</v>
      </c>
      <c r="FI25" s="1571">
        <f t="shared" si="19"/>
        <v>6.0891368394659313</v>
      </c>
      <c r="FJ25" s="1571">
        <f t="shared" si="19"/>
        <v>6.1321577125208595</v>
      </c>
      <c r="FK25" s="1571">
        <f t="shared" si="19"/>
        <v>5.9023850656856292</v>
      </c>
      <c r="FL25" s="1571">
        <f t="shared" si="19"/>
        <v>5.7984488537665451</v>
      </c>
      <c r="FM25" s="1571">
        <f t="shared" si="19"/>
        <v>5.6821192052980134</v>
      </c>
      <c r="FN25" s="1571">
        <f t="shared" si="19"/>
        <v>5.6403892776303239</v>
      </c>
      <c r="FO25" s="1571">
        <f t="shared" si="19"/>
        <v>5.5774852969615614</v>
      </c>
      <c r="FP25" s="1571">
        <f t="shared" si="19"/>
        <v>5.4246269697392275</v>
      </c>
    </row>
    <row r="26" spans="1:172" s="55" customFormat="1" ht="17.100000000000001" customHeight="1">
      <c r="A26" s="495">
        <v>15</v>
      </c>
      <c r="B26" s="852" t="s">
        <v>25</v>
      </c>
      <c r="C26" s="1447"/>
      <c r="D26" s="637">
        <v>7424</v>
      </c>
      <c r="E26" s="637">
        <v>1287</v>
      </c>
      <c r="F26" s="621">
        <v>949</v>
      </c>
      <c r="G26" s="1448">
        <v>291</v>
      </c>
      <c r="H26" s="815">
        <v>1051</v>
      </c>
      <c r="I26" s="1449">
        <v>75</v>
      </c>
      <c r="J26" s="621">
        <v>124</v>
      </c>
      <c r="K26" s="621">
        <v>128</v>
      </c>
      <c r="L26" s="621">
        <v>53</v>
      </c>
      <c r="M26" s="1450"/>
      <c r="N26" s="734">
        <v>1</v>
      </c>
      <c r="O26" s="632">
        <v>73</v>
      </c>
      <c r="P26" s="632">
        <v>770</v>
      </c>
      <c r="Q26" s="632">
        <v>2</v>
      </c>
      <c r="R26" s="632">
        <v>137</v>
      </c>
      <c r="S26" s="632">
        <v>213</v>
      </c>
      <c r="T26" s="632">
        <v>365</v>
      </c>
      <c r="U26" s="632">
        <v>327</v>
      </c>
      <c r="V26" s="719">
        <v>447</v>
      </c>
      <c r="W26" s="632">
        <v>205</v>
      </c>
      <c r="X26" s="632">
        <v>274</v>
      </c>
      <c r="Y26" s="1451">
        <v>807</v>
      </c>
      <c r="Z26" s="1451">
        <v>1622</v>
      </c>
      <c r="AA26" s="1451">
        <v>1173</v>
      </c>
      <c r="AB26" s="1451">
        <v>521</v>
      </c>
      <c r="AC26" s="1451">
        <v>256</v>
      </c>
      <c r="AD26" s="1451">
        <v>629</v>
      </c>
      <c r="AE26" s="1451">
        <v>196</v>
      </c>
      <c r="AF26" s="1451">
        <v>633</v>
      </c>
      <c r="AG26" s="1451">
        <v>237</v>
      </c>
      <c r="AH26" s="1451">
        <v>735</v>
      </c>
      <c r="AI26" s="1451">
        <v>443</v>
      </c>
      <c r="AJ26" s="1451">
        <v>225</v>
      </c>
      <c r="AK26" s="1451">
        <v>44</v>
      </c>
      <c r="AL26" s="1451">
        <v>734</v>
      </c>
      <c r="AM26" s="1451">
        <v>222</v>
      </c>
      <c r="AN26" s="1451">
        <v>665</v>
      </c>
      <c r="AO26" s="1451">
        <v>256</v>
      </c>
      <c r="AP26" s="1451">
        <v>127</v>
      </c>
      <c r="AQ26" s="1451">
        <v>13</v>
      </c>
      <c r="AR26" s="1451">
        <v>76</v>
      </c>
      <c r="AS26" s="1451">
        <v>175</v>
      </c>
      <c r="AT26" s="1451">
        <v>750</v>
      </c>
      <c r="AU26" s="1451">
        <v>170</v>
      </c>
      <c r="AV26" s="1451">
        <v>202</v>
      </c>
      <c r="AW26" s="1451">
        <v>137</v>
      </c>
      <c r="AX26" s="1451">
        <v>104</v>
      </c>
      <c r="AY26" s="1451">
        <v>251</v>
      </c>
      <c r="AZ26" s="1451">
        <v>569</v>
      </c>
      <c r="BA26" s="1451">
        <v>97</v>
      </c>
      <c r="BB26" s="1451">
        <v>96</v>
      </c>
      <c r="BC26" s="1451">
        <v>232</v>
      </c>
      <c r="BD26" s="1451">
        <v>23</v>
      </c>
      <c r="BE26" s="1451">
        <v>71</v>
      </c>
      <c r="BF26" s="1451">
        <v>38</v>
      </c>
      <c r="BG26" s="1451">
        <v>207</v>
      </c>
      <c r="BH26" s="1451">
        <v>141</v>
      </c>
      <c r="BI26" s="1451">
        <v>321</v>
      </c>
      <c r="BJ26" s="1451">
        <v>472</v>
      </c>
      <c r="BK26" s="1451">
        <v>59</v>
      </c>
      <c r="BL26" s="1451">
        <v>461</v>
      </c>
      <c r="BM26" s="1451">
        <v>509</v>
      </c>
      <c r="BN26" s="1451">
        <v>279</v>
      </c>
      <c r="BO26" s="1451">
        <v>96</v>
      </c>
      <c r="BP26" s="1451">
        <v>368</v>
      </c>
      <c r="BQ26" s="1451">
        <v>117</v>
      </c>
      <c r="BR26" s="1451">
        <v>104</v>
      </c>
      <c r="BS26" s="1451">
        <v>298</v>
      </c>
      <c r="BT26" s="1451">
        <v>308</v>
      </c>
      <c r="BU26" s="1451">
        <v>296</v>
      </c>
      <c r="BV26" s="1451">
        <v>431</v>
      </c>
      <c r="BW26" s="1451">
        <v>218</v>
      </c>
      <c r="BX26" s="1451">
        <v>159</v>
      </c>
      <c r="BY26" s="1451">
        <v>91</v>
      </c>
      <c r="BZ26" s="1451">
        <v>64</v>
      </c>
      <c r="CA26" s="1451">
        <v>69</v>
      </c>
      <c r="CB26" s="1451">
        <v>195</v>
      </c>
      <c r="CC26" s="1451">
        <v>196</v>
      </c>
      <c r="CD26" s="1451">
        <v>329</v>
      </c>
      <c r="CE26" s="1451">
        <v>233</v>
      </c>
      <c r="CF26" s="1451">
        <v>100</v>
      </c>
      <c r="CG26" s="1451">
        <v>99</v>
      </c>
      <c r="CH26" s="1451">
        <v>717</v>
      </c>
      <c r="CI26" s="1451">
        <v>70</v>
      </c>
      <c r="CJ26" s="1451">
        <v>33</v>
      </c>
      <c r="CK26" s="1451">
        <v>168</v>
      </c>
      <c r="CL26" s="1451">
        <v>231</v>
      </c>
      <c r="CM26" s="1451">
        <v>21</v>
      </c>
      <c r="CN26" s="1451">
        <v>217</v>
      </c>
      <c r="CO26" s="1451">
        <v>51</v>
      </c>
      <c r="CP26" s="1451">
        <v>36</v>
      </c>
      <c r="CQ26" s="1451">
        <v>17</v>
      </c>
      <c r="CR26" s="1451">
        <v>48</v>
      </c>
      <c r="CS26" s="1451">
        <v>41</v>
      </c>
      <c r="CT26" s="1451">
        <v>31</v>
      </c>
      <c r="CU26" s="1451">
        <v>68</v>
      </c>
      <c r="CV26" s="1451">
        <v>129</v>
      </c>
      <c r="CW26" s="1451">
        <v>59</v>
      </c>
      <c r="CX26" s="1451">
        <v>289</v>
      </c>
      <c r="CY26" s="1451">
        <v>26</v>
      </c>
      <c r="CZ26" s="1451">
        <v>55</v>
      </c>
      <c r="DA26" s="1451">
        <v>21</v>
      </c>
      <c r="DB26" s="1451">
        <v>341</v>
      </c>
      <c r="DC26" s="1451">
        <v>2</v>
      </c>
      <c r="DD26" s="1451">
        <v>103</v>
      </c>
      <c r="DE26" s="1451">
        <v>18</v>
      </c>
      <c r="DF26" s="1451">
        <v>45</v>
      </c>
      <c r="DG26" s="1451">
        <v>12</v>
      </c>
      <c r="DH26" s="1451">
        <v>50</v>
      </c>
      <c r="DI26" s="1451">
        <v>2</v>
      </c>
      <c r="DJ26" s="1451">
        <v>1667</v>
      </c>
      <c r="DK26" s="1451">
        <v>18</v>
      </c>
      <c r="DL26" s="1451">
        <v>1701</v>
      </c>
      <c r="DM26" s="1451">
        <v>311</v>
      </c>
      <c r="DN26" s="1451">
        <v>1502</v>
      </c>
      <c r="DO26" s="1451">
        <v>30</v>
      </c>
      <c r="DP26" s="1451">
        <v>479</v>
      </c>
      <c r="DQ26" s="1451">
        <v>53</v>
      </c>
      <c r="DR26" s="1451">
        <v>427</v>
      </c>
      <c r="DS26" s="1451">
        <v>31</v>
      </c>
      <c r="DT26" s="1451">
        <v>717</v>
      </c>
      <c r="DU26" s="1451">
        <v>16</v>
      </c>
      <c r="DV26" s="1451">
        <v>193</v>
      </c>
      <c r="DW26" s="1451">
        <v>302</v>
      </c>
      <c r="DX26" s="1451">
        <v>50</v>
      </c>
      <c r="DY26" s="1451">
        <v>73</v>
      </c>
      <c r="DZ26" s="1451">
        <v>418</v>
      </c>
      <c r="EA26" s="1451">
        <v>39</v>
      </c>
      <c r="EB26" s="1451">
        <v>2</v>
      </c>
      <c r="EC26" s="1451">
        <v>99</v>
      </c>
      <c r="ED26" s="1451">
        <v>195</v>
      </c>
      <c r="EE26" s="1451">
        <v>621</v>
      </c>
      <c r="EF26" s="1451">
        <v>44</v>
      </c>
      <c r="EG26" s="1451">
        <v>60</v>
      </c>
      <c r="EH26" s="1451">
        <v>409</v>
      </c>
      <c r="EI26" s="1451">
        <v>2</v>
      </c>
      <c r="EJ26" s="1451">
        <v>19</v>
      </c>
      <c r="EK26" s="1451">
        <v>2303</v>
      </c>
      <c r="EL26" s="1451">
        <v>47</v>
      </c>
      <c r="EM26" s="1451">
        <v>3</v>
      </c>
      <c r="EN26" s="1451">
        <v>1</v>
      </c>
      <c r="EO26" s="1451">
        <v>23</v>
      </c>
      <c r="EP26" s="1451">
        <v>1302</v>
      </c>
      <c r="EQ26" s="1451">
        <v>52</v>
      </c>
      <c r="ER26" s="1451">
        <v>231</v>
      </c>
      <c r="ES26" s="1451">
        <v>0</v>
      </c>
      <c r="ET26" s="1451">
        <v>150</v>
      </c>
      <c r="EU26" s="1451">
        <v>1570</v>
      </c>
      <c r="EV26" s="1451">
        <v>26</v>
      </c>
      <c r="EW26" s="1451">
        <v>2187</v>
      </c>
      <c r="EX26" s="1451">
        <v>2117</v>
      </c>
      <c r="EY26" s="1451">
        <v>390</v>
      </c>
      <c r="EZ26" s="1451">
        <v>36</v>
      </c>
      <c r="FA26" s="1451">
        <v>1</v>
      </c>
      <c r="FB26" s="1451">
        <v>409</v>
      </c>
      <c r="FC26" s="1451">
        <v>0</v>
      </c>
      <c r="FD26" s="1451">
        <v>358</v>
      </c>
      <c r="FE26" s="1451">
        <v>1046</v>
      </c>
      <c r="FF26" s="1451">
        <v>204</v>
      </c>
      <c r="FG26" s="1451">
        <v>294</v>
      </c>
      <c r="FH26" s="1451">
        <v>940</v>
      </c>
      <c r="FI26" s="1451">
        <v>1997</v>
      </c>
      <c r="FJ26" s="1451">
        <v>85</v>
      </c>
      <c r="FK26" s="1451">
        <v>281</v>
      </c>
      <c r="FL26" s="1451">
        <v>78</v>
      </c>
      <c r="FM26" s="1451">
        <v>76</v>
      </c>
      <c r="FN26" s="1451">
        <v>274</v>
      </c>
      <c r="FO26" s="1451">
        <v>94</v>
      </c>
      <c r="FP26" s="1451">
        <v>1324</v>
      </c>
    </row>
    <row r="27" spans="1:172" s="58" customFormat="1" ht="17.100000000000001" customHeight="1">
      <c r="A27" s="495">
        <v>16</v>
      </c>
      <c r="B27" s="852" t="s">
        <v>1078</v>
      </c>
      <c r="C27" s="1447"/>
      <c r="D27" s="637" t="s">
        <v>26</v>
      </c>
      <c r="E27" s="637" t="s">
        <v>27</v>
      </c>
      <c r="F27" s="1573" t="s">
        <v>28</v>
      </c>
      <c r="G27" s="1448" t="s">
        <v>797</v>
      </c>
      <c r="H27" s="1448" t="s">
        <v>798</v>
      </c>
      <c r="I27" s="1448" t="s">
        <v>799</v>
      </c>
      <c r="J27" s="1573">
        <v>3397</v>
      </c>
      <c r="K27" s="1573">
        <v>1636</v>
      </c>
      <c r="L27" s="1573">
        <v>1642</v>
      </c>
      <c r="M27" s="1450"/>
      <c r="N27" s="734">
        <v>1</v>
      </c>
      <c r="O27" s="632">
        <v>74</v>
      </c>
      <c r="P27" s="632">
        <v>844</v>
      </c>
      <c r="Q27" s="632">
        <v>846</v>
      </c>
      <c r="R27" s="632">
        <v>983</v>
      </c>
      <c r="S27" s="632">
        <v>1196</v>
      </c>
      <c r="T27" s="632">
        <v>1561</v>
      </c>
      <c r="U27" s="632">
        <v>1888</v>
      </c>
      <c r="V27" s="719">
        <v>2335</v>
      </c>
      <c r="W27" s="632">
        <v>2540</v>
      </c>
      <c r="X27" s="632">
        <v>2814</v>
      </c>
      <c r="Y27" s="632">
        <v>3621</v>
      </c>
      <c r="Z27" s="632">
        <v>1622</v>
      </c>
      <c r="AA27" s="632">
        <v>2795</v>
      </c>
      <c r="AB27" s="632">
        <v>3316</v>
      </c>
      <c r="AC27" s="632">
        <v>3572</v>
      </c>
      <c r="AD27" s="632">
        <v>4201</v>
      </c>
      <c r="AE27" s="632">
        <v>4397</v>
      </c>
      <c r="AF27" s="632">
        <v>5030</v>
      </c>
      <c r="AG27" s="632">
        <v>5267</v>
      </c>
      <c r="AH27" s="632">
        <v>6002</v>
      </c>
      <c r="AI27" s="632">
        <v>6445</v>
      </c>
      <c r="AJ27" s="632">
        <v>6670</v>
      </c>
      <c r="AK27" s="632">
        <v>6714</v>
      </c>
      <c r="AL27" s="632">
        <v>734</v>
      </c>
      <c r="AM27" s="632">
        <v>956</v>
      </c>
      <c r="AN27" s="1451">
        <v>1621</v>
      </c>
      <c r="AO27" s="1451">
        <v>1877</v>
      </c>
      <c r="AP27" s="1451">
        <v>2004</v>
      </c>
      <c r="AQ27" s="1451">
        <v>2017</v>
      </c>
      <c r="AR27" s="1451">
        <v>2093</v>
      </c>
      <c r="AS27" s="1451">
        <v>2268</v>
      </c>
      <c r="AT27" s="1451">
        <v>3018</v>
      </c>
      <c r="AU27" s="1451">
        <v>3188</v>
      </c>
      <c r="AV27" s="1451">
        <v>3390</v>
      </c>
      <c r="AW27" s="1451">
        <v>3527</v>
      </c>
      <c r="AX27" s="1451">
        <v>104</v>
      </c>
      <c r="AY27" s="1451">
        <v>355</v>
      </c>
      <c r="AZ27" s="1451">
        <v>924</v>
      </c>
      <c r="BA27" s="1451">
        <v>1021</v>
      </c>
      <c r="BB27" s="1451">
        <v>1117</v>
      </c>
      <c r="BC27" s="1451">
        <f>BB27+BC26</f>
        <v>1349</v>
      </c>
      <c r="BD27" s="1451">
        <v>1372</v>
      </c>
      <c r="BE27" s="1451">
        <v>1443</v>
      </c>
      <c r="BF27" s="1451">
        <v>1481</v>
      </c>
      <c r="BG27" s="1451">
        <v>1688</v>
      </c>
      <c r="BH27" s="1451">
        <v>1829</v>
      </c>
      <c r="BI27" s="1451">
        <v>2150</v>
      </c>
      <c r="BJ27" s="1451">
        <v>472</v>
      </c>
      <c r="BK27" s="1451">
        <v>531</v>
      </c>
      <c r="BL27" s="1451">
        <v>992</v>
      </c>
      <c r="BM27" s="1451">
        <v>1501</v>
      </c>
      <c r="BN27" s="1451">
        <v>1780</v>
      </c>
      <c r="BO27" s="1451">
        <v>1876</v>
      </c>
      <c r="BP27" s="1451">
        <v>2244</v>
      </c>
      <c r="BQ27" s="1451">
        <v>2361</v>
      </c>
      <c r="BR27" s="1451">
        <v>2465</v>
      </c>
      <c r="BS27" s="1451">
        <v>2763</v>
      </c>
      <c r="BT27" s="1451">
        <v>3071</v>
      </c>
      <c r="BU27" s="1451">
        <v>3367</v>
      </c>
      <c r="BV27" s="1451">
        <v>431</v>
      </c>
      <c r="BW27" s="1451">
        <v>649</v>
      </c>
      <c r="BX27" s="1451">
        <v>808</v>
      </c>
      <c r="BY27" s="1451">
        <v>899</v>
      </c>
      <c r="BZ27" s="1451">
        <v>963</v>
      </c>
      <c r="CA27" s="1451">
        <v>1032</v>
      </c>
      <c r="CB27" s="1451">
        <v>1227</v>
      </c>
      <c r="CC27" s="1451">
        <v>1423</v>
      </c>
      <c r="CD27" s="1451">
        <v>1752</v>
      </c>
      <c r="CE27" s="1451">
        <v>1985</v>
      </c>
      <c r="CF27" s="1451">
        <v>2085</v>
      </c>
      <c r="CG27" s="1451">
        <v>2184</v>
      </c>
      <c r="CH27" s="1451">
        <v>717</v>
      </c>
      <c r="CI27" s="1451">
        <v>787</v>
      </c>
      <c r="CJ27" s="1451">
        <v>820</v>
      </c>
      <c r="CK27" s="1451">
        <v>988</v>
      </c>
      <c r="CL27" s="1451">
        <v>1219</v>
      </c>
      <c r="CM27" s="1451">
        <v>1240</v>
      </c>
      <c r="CN27" s="1451">
        <v>1457</v>
      </c>
      <c r="CO27" s="1451">
        <v>1508</v>
      </c>
      <c r="CP27" s="1451">
        <v>1544</v>
      </c>
      <c r="CQ27" s="1451">
        <v>1561</v>
      </c>
      <c r="CR27" s="1451">
        <v>1609</v>
      </c>
      <c r="CS27" s="1451">
        <v>1650</v>
      </c>
      <c r="CT27" s="1451">
        <v>31</v>
      </c>
      <c r="CU27" s="1451">
        <v>99</v>
      </c>
      <c r="CV27" s="1451">
        <v>228</v>
      </c>
      <c r="CW27" s="1451">
        <v>287</v>
      </c>
      <c r="CX27" s="1451">
        <v>576</v>
      </c>
      <c r="CY27" s="1451">
        <v>602</v>
      </c>
      <c r="CZ27" s="1451">
        <v>657</v>
      </c>
      <c r="DA27" s="1451">
        <v>678</v>
      </c>
      <c r="DB27" s="1451">
        <v>1019</v>
      </c>
      <c r="DC27" s="1451">
        <v>1021</v>
      </c>
      <c r="DD27" s="1451">
        <v>1124</v>
      </c>
      <c r="DE27" s="1451">
        <v>1142</v>
      </c>
      <c r="DF27" s="1451">
        <f>DF26</f>
        <v>45</v>
      </c>
      <c r="DG27" s="1451">
        <f t="shared" ref="DG27:DQ27" si="20">DF27+DG26</f>
        <v>57</v>
      </c>
      <c r="DH27" s="1451">
        <f t="shared" si="20"/>
        <v>107</v>
      </c>
      <c r="DI27" s="1451">
        <f t="shared" si="20"/>
        <v>109</v>
      </c>
      <c r="DJ27" s="1451">
        <f t="shared" si="20"/>
        <v>1776</v>
      </c>
      <c r="DK27" s="1451">
        <f t="shared" si="20"/>
        <v>1794</v>
      </c>
      <c r="DL27" s="1451">
        <f t="shared" si="20"/>
        <v>3495</v>
      </c>
      <c r="DM27" s="1451">
        <f t="shared" si="20"/>
        <v>3806</v>
      </c>
      <c r="DN27" s="1451">
        <f t="shared" si="20"/>
        <v>5308</v>
      </c>
      <c r="DO27" s="1451">
        <f t="shared" si="20"/>
        <v>5338</v>
      </c>
      <c r="DP27" s="1451">
        <f t="shared" si="20"/>
        <v>5817</v>
      </c>
      <c r="DQ27" s="1451">
        <f t="shared" si="20"/>
        <v>5870</v>
      </c>
      <c r="DR27" s="1451">
        <f>DR26</f>
        <v>427</v>
      </c>
      <c r="DS27" s="1451">
        <f>DR27+DS26</f>
        <v>458</v>
      </c>
      <c r="DT27" s="1451">
        <f t="shared" ref="DT27:EA27" si="21">DS27+DT26</f>
        <v>1175</v>
      </c>
      <c r="DU27" s="1451">
        <f t="shared" si="21"/>
        <v>1191</v>
      </c>
      <c r="DV27" s="1451">
        <f t="shared" si="21"/>
        <v>1384</v>
      </c>
      <c r="DW27" s="1451">
        <f t="shared" si="21"/>
        <v>1686</v>
      </c>
      <c r="DX27" s="1451">
        <f t="shared" si="21"/>
        <v>1736</v>
      </c>
      <c r="DY27" s="1451">
        <f t="shared" si="21"/>
        <v>1809</v>
      </c>
      <c r="DZ27" s="1451">
        <f t="shared" si="21"/>
        <v>2227</v>
      </c>
      <c r="EA27" s="1451">
        <f t="shared" si="21"/>
        <v>2266</v>
      </c>
      <c r="EB27" s="1451">
        <f>EA27+EB26</f>
        <v>2268</v>
      </c>
      <c r="EC27" s="1451">
        <f>EB27+EC26</f>
        <v>2367</v>
      </c>
      <c r="ED27" s="1451">
        <f>ED26</f>
        <v>195</v>
      </c>
      <c r="EE27" s="1451">
        <f t="shared" ref="EE27:EO27" si="22">ED27+EE26</f>
        <v>816</v>
      </c>
      <c r="EF27" s="1451">
        <f t="shared" si="22"/>
        <v>860</v>
      </c>
      <c r="EG27" s="1451">
        <f t="shared" si="22"/>
        <v>920</v>
      </c>
      <c r="EH27" s="1451">
        <f t="shared" si="22"/>
        <v>1329</v>
      </c>
      <c r="EI27" s="1451">
        <f t="shared" si="22"/>
        <v>1331</v>
      </c>
      <c r="EJ27" s="1451">
        <f t="shared" si="22"/>
        <v>1350</v>
      </c>
      <c r="EK27" s="1451">
        <f t="shared" si="22"/>
        <v>3653</v>
      </c>
      <c r="EL27" s="1451">
        <f t="shared" si="22"/>
        <v>3700</v>
      </c>
      <c r="EM27" s="1451">
        <f t="shared" si="22"/>
        <v>3703</v>
      </c>
      <c r="EN27" s="1451">
        <f t="shared" si="22"/>
        <v>3704</v>
      </c>
      <c r="EO27" s="1451">
        <f t="shared" si="22"/>
        <v>3727</v>
      </c>
      <c r="EP27" s="1451">
        <f>EP26</f>
        <v>1302</v>
      </c>
      <c r="EQ27" s="1451">
        <f t="shared" ref="EQ27:EV27" si="23">EP27+EQ26</f>
        <v>1354</v>
      </c>
      <c r="ER27" s="1451">
        <f t="shared" si="23"/>
        <v>1585</v>
      </c>
      <c r="ES27" s="1451">
        <f t="shared" si="23"/>
        <v>1585</v>
      </c>
      <c r="ET27" s="1451">
        <f t="shared" si="23"/>
        <v>1735</v>
      </c>
      <c r="EU27" s="1451">
        <f t="shared" si="23"/>
        <v>3305</v>
      </c>
      <c r="EV27" s="1451">
        <f t="shared" si="23"/>
        <v>3331</v>
      </c>
      <c r="EW27" s="1451">
        <f t="shared" ref="EW27:FM27" si="24">EV27+EW26</f>
        <v>5518</v>
      </c>
      <c r="EX27" s="1451">
        <f t="shared" si="24"/>
        <v>7635</v>
      </c>
      <c r="EY27" s="1451">
        <f t="shared" si="24"/>
        <v>8025</v>
      </c>
      <c r="EZ27" s="1451">
        <f t="shared" si="24"/>
        <v>8061</v>
      </c>
      <c r="FA27" s="1451">
        <f t="shared" si="24"/>
        <v>8062</v>
      </c>
      <c r="FB27" s="1451">
        <f>FB26</f>
        <v>409</v>
      </c>
      <c r="FC27" s="1451">
        <f t="shared" si="24"/>
        <v>409</v>
      </c>
      <c r="FD27" s="1451">
        <f t="shared" si="24"/>
        <v>767</v>
      </c>
      <c r="FE27" s="1451">
        <f t="shared" si="24"/>
        <v>1813</v>
      </c>
      <c r="FF27" s="1451">
        <f t="shared" si="24"/>
        <v>2017</v>
      </c>
      <c r="FG27" s="1451">
        <f t="shared" si="24"/>
        <v>2311</v>
      </c>
      <c r="FH27" s="1451">
        <f t="shared" si="24"/>
        <v>3251</v>
      </c>
      <c r="FI27" s="1451">
        <f t="shared" si="24"/>
        <v>5248</v>
      </c>
      <c r="FJ27" s="1451">
        <f t="shared" si="24"/>
        <v>5333</v>
      </c>
      <c r="FK27" s="1451">
        <f t="shared" si="24"/>
        <v>5614</v>
      </c>
      <c r="FL27" s="1451">
        <f t="shared" si="24"/>
        <v>5692</v>
      </c>
      <c r="FM27" s="1451">
        <f t="shared" si="24"/>
        <v>5768</v>
      </c>
      <c r="FN27" s="1451">
        <f>FN26</f>
        <v>274</v>
      </c>
      <c r="FO27" s="1451">
        <f>FN27+FO26</f>
        <v>368</v>
      </c>
      <c r="FP27" s="1451">
        <f>FO27+FP26</f>
        <v>1692</v>
      </c>
    </row>
    <row r="28" spans="1:172" s="55" customFormat="1" ht="17.100000000000001" customHeight="1">
      <c r="A28" s="487"/>
      <c r="B28" s="1379"/>
      <c r="C28" s="1426"/>
      <c r="D28" s="862"/>
      <c r="E28" s="862"/>
      <c r="F28" s="561"/>
      <c r="G28" s="684"/>
      <c r="H28" s="1382"/>
      <c r="I28" s="760"/>
      <c r="J28" s="561"/>
      <c r="K28" s="561"/>
      <c r="L28" s="561"/>
      <c r="M28" s="1452"/>
      <c r="N28" s="1453"/>
      <c r="O28" s="1454"/>
      <c r="P28" s="1454"/>
      <c r="Q28" s="1454"/>
      <c r="R28" s="1454"/>
      <c r="S28" s="1454"/>
      <c r="T28" s="1454"/>
      <c r="U28" s="1454"/>
      <c r="V28" s="1455"/>
      <c r="W28" s="1454"/>
      <c r="X28" s="1454"/>
      <c r="Y28" s="1454"/>
      <c r="Z28" s="667"/>
      <c r="AA28" s="1456"/>
      <c r="AB28" s="1456"/>
      <c r="AC28" s="1456"/>
      <c r="AD28" s="1456"/>
      <c r="AE28" s="1456"/>
      <c r="AF28" s="1456"/>
      <c r="AG28" s="1456"/>
      <c r="AH28" s="1456"/>
      <c r="AI28" s="1456"/>
      <c r="AJ28" s="1456"/>
      <c r="AK28" s="1456"/>
      <c r="AL28" s="1456"/>
      <c r="AM28" s="1456"/>
      <c r="AN28" s="1456"/>
      <c r="AO28" s="1456"/>
      <c r="AP28" s="1456"/>
      <c r="AQ28" s="1456"/>
      <c r="AR28" s="1456"/>
      <c r="AS28" s="1456"/>
      <c r="AT28" s="1456"/>
      <c r="AU28" s="1456"/>
      <c r="AV28" s="1456"/>
      <c r="AW28" s="1456"/>
      <c r="AX28" s="1456"/>
      <c r="AY28" s="1456"/>
      <c r="AZ28" s="1456"/>
      <c r="BA28" s="1456"/>
      <c r="BB28" s="1456"/>
      <c r="BC28" s="1456"/>
      <c r="BD28" s="1456"/>
      <c r="BE28" s="1456"/>
      <c r="BF28" s="1456"/>
      <c r="BG28" s="1456"/>
      <c r="BH28" s="1456"/>
      <c r="BI28" s="1456"/>
      <c r="BJ28" s="1456"/>
      <c r="BK28" s="1456"/>
      <c r="BL28" s="1456"/>
      <c r="BM28" s="1456"/>
      <c r="BN28" s="1456"/>
      <c r="BO28" s="1456"/>
      <c r="BP28" s="1456"/>
      <c r="BQ28" s="1456"/>
      <c r="BR28" s="1456"/>
      <c r="BS28" s="1456"/>
      <c r="BT28" s="1456"/>
      <c r="BU28" s="1456"/>
      <c r="BV28" s="1456"/>
      <c r="BW28" s="1456"/>
      <c r="BX28" s="1456"/>
      <c r="BY28" s="1456"/>
      <c r="BZ28" s="1456"/>
      <c r="CA28" s="1456"/>
      <c r="CB28" s="1456"/>
      <c r="CC28" s="1456"/>
      <c r="CD28" s="1456"/>
      <c r="CE28" s="1456"/>
      <c r="CF28" s="1456"/>
      <c r="CG28" s="1456"/>
      <c r="CH28" s="1456"/>
      <c r="CI28" s="1456"/>
      <c r="CJ28" s="1456"/>
      <c r="CK28" s="1456"/>
      <c r="CL28" s="1456"/>
      <c r="CM28" s="1456"/>
      <c r="CN28" s="1456"/>
      <c r="CO28" s="1456"/>
      <c r="CP28" s="1456"/>
      <c r="CQ28" s="1456"/>
      <c r="CR28" s="1456"/>
      <c r="CS28" s="1456"/>
      <c r="CT28" s="1456"/>
      <c r="CU28" s="1456"/>
      <c r="CV28" s="1456"/>
      <c r="CW28" s="1456"/>
      <c r="CX28" s="1456"/>
      <c r="CY28" s="1456"/>
      <c r="CZ28" s="1456"/>
      <c r="DA28" s="1456"/>
      <c r="DB28" s="1456"/>
      <c r="DC28" s="1456"/>
      <c r="DD28" s="1456"/>
      <c r="DE28" s="1456"/>
      <c r="DF28" s="1456"/>
      <c r="DG28" s="1456"/>
      <c r="DH28" s="1456"/>
      <c r="DI28" s="1456"/>
      <c r="DJ28" s="1456"/>
      <c r="DK28" s="1456"/>
      <c r="DL28" s="1456"/>
      <c r="DM28" s="1456"/>
      <c r="DN28" s="1456"/>
      <c r="DO28" s="1456"/>
      <c r="DP28" s="1456"/>
      <c r="DQ28" s="1456"/>
      <c r="DR28" s="1456"/>
      <c r="DS28" s="1456"/>
      <c r="DT28" s="1456"/>
      <c r="DU28" s="1456"/>
      <c r="DV28" s="1456"/>
      <c r="DW28" s="1456"/>
      <c r="DX28" s="1456"/>
      <c r="DY28" s="1456"/>
      <c r="DZ28" s="1456"/>
      <c r="EA28" s="1456"/>
      <c r="EB28" s="1456"/>
      <c r="EC28" s="1456"/>
      <c r="ED28" s="1456"/>
      <c r="EE28" s="1456"/>
      <c r="EF28" s="1457"/>
      <c r="EG28" s="1457"/>
      <c r="EH28" s="1457"/>
      <c r="EI28" s="1457"/>
      <c r="EJ28" s="1457"/>
      <c r="EK28" s="1457"/>
      <c r="EL28" s="1457"/>
      <c r="EM28" s="1457"/>
      <c r="EN28" s="1457"/>
      <c r="EO28" s="1457"/>
      <c r="EP28" s="1457"/>
      <c r="EQ28" s="1457"/>
      <c r="ER28" s="1457"/>
      <c r="ES28" s="1457"/>
      <c r="ET28" s="1457"/>
      <c r="EU28" s="1457"/>
      <c r="EV28" s="1457"/>
      <c r="EW28" s="1457"/>
      <c r="EX28" s="1457"/>
      <c r="EY28" s="1457"/>
      <c r="EZ28" s="1457"/>
      <c r="FA28" s="1457"/>
      <c r="FB28" s="1457"/>
      <c r="FC28" s="1457"/>
      <c r="FD28" s="1457"/>
      <c r="FE28" s="1457"/>
      <c r="FF28" s="1457"/>
      <c r="FG28" s="1457"/>
      <c r="FH28" s="1457"/>
      <c r="FI28" s="1457"/>
      <c r="FJ28" s="1457"/>
      <c r="FK28" s="1457"/>
      <c r="FL28" s="1457"/>
      <c r="FM28" s="1457"/>
      <c r="FN28" s="1457"/>
      <c r="FO28" s="1457"/>
      <c r="FP28" s="1457"/>
    </row>
    <row r="29" spans="1:172" s="62" customFormat="1" ht="17.100000000000001" customHeight="1">
      <c r="A29" s="493">
        <v>17</v>
      </c>
      <c r="B29" s="1431" t="s">
        <v>29</v>
      </c>
      <c r="C29" s="1432"/>
      <c r="D29" s="1411">
        <v>96498</v>
      </c>
      <c r="E29" s="1411">
        <v>104681</v>
      </c>
      <c r="F29" s="1408">
        <v>118556</v>
      </c>
      <c r="G29" s="1409">
        <v>113329</v>
      </c>
      <c r="H29" s="1409">
        <v>112136</v>
      </c>
      <c r="I29" s="1410">
        <v>104667</v>
      </c>
      <c r="J29" s="1408">
        <v>95503</v>
      </c>
      <c r="K29" s="1408">
        <v>77790</v>
      </c>
      <c r="L29" s="1408">
        <v>61612</v>
      </c>
      <c r="M29" s="1411"/>
      <c r="N29" s="732">
        <v>63820</v>
      </c>
      <c r="O29" s="596">
        <v>62582</v>
      </c>
      <c r="P29" s="596">
        <v>59051</v>
      </c>
      <c r="Q29" s="596">
        <v>55461</v>
      </c>
      <c r="R29" s="596">
        <v>52419</v>
      </c>
      <c r="S29" s="596">
        <v>50361</v>
      </c>
      <c r="T29" s="596">
        <v>49314</v>
      </c>
      <c r="U29" s="596">
        <v>49420</v>
      </c>
      <c r="V29" s="710">
        <v>49466</v>
      </c>
      <c r="W29" s="596">
        <v>49188</v>
      </c>
      <c r="X29" s="596">
        <v>51672</v>
      </c>
      <c r="Y29" s="1413">
        <v>54302</v>
      </c>
      <c r="Z29" s="1413">
        <v>59963</v>
      </c>
      <c r="AA29" s="1413">
        <v>63065</v>
      </c>
      <c r="AB29" s="1413">
        <v>64949</v>
      </c>
      <c r="AC29" s="1413">
        <v>63130</v>
      </c>
      <c r="AD29" s="1413">
        <v>61571</v>
      </c>
      <c r="AE29" s="1413">
        <v>61820</v>
      </c>
      <c r="AF29" s="1413">
        <v>61641</v>
      </c>
      <c r="AG29" s="1413">
        <v>62128</v>
      </c>
      <c r="AH29" s="1413">
        <v>63496</v>
      </c>
      <c r="AI29" s="1413">
        <v>64667</v>
      </c>
      <c r="AJ29" s="1413">
        <v>68240</v>
      </c>
      <c r="AK29" s="1413">
        <v>71566</v>
      </c>
      <c r="AL29" s="1413">
        <v>78130</v>
      </c>
      <c r="AM29" s="1413">
        <v>80400</v>
      </c>
      <c r="AN29" s="1413">
        <v>79622</v>
      </c>
      <c r="AO29" s="1413">
        <v>74463</v>
      </c>
      <c r="AP29" s="1413">
        <v>71872</v>
      </c>
      <c r="AQ29" s="1413">
        <v>69457</v>
      </c>
      <c r="AR29" s="1413">
        <v>68088</v>
      </c>
      <c r="AS29" s="1413">
        <v>67631</v>
      </c>
      <c r="AT29" s="1413">
        <v>68907</v>
      </c>
      <c r="AU29" s="1413">
        <v>70080</v>
      </c>
      <c r="AV29" s="1413">
        <v>73128</v>
      </c>
      <c r="AW29" s="1413">
        <v>78758</v>
      </c>
      <c r="AX29" s="1413">
        <v>84639</v>
      </c>
      <c r="AY29" s="1413">
        <v>86313</v>
      </c>
      <c r="AZ29" s="1413">
        <v>85570</v>
      </c>
      <c r="BA29" s="1413">
        <v>81521</v>
      </c>
      <c r="BB29" s="1413">
        <v>77413</v>
      </c>
      <c r="BC29" s="1413">
        <v>74222</v>
      </c>
      <c r="BD29" s="1413">
        <v>73615</v>
      </c>
      <c r="BE29" s="1413">
        <v>73578</v>
      </c>
      <c r="BF29" s="1413">
        <v>74281</v>
      </c>
      <c r="BG29" s="1413">
        <v>74767</v>
      </c>
      <c r="BH29" s="1413">
        <v>76960</v>
      </c>
      <c r="BI29" s="1413">
        <v>80494</v>
      </c>
      <c r="BJ29" s="1413">
        <v>86470</v>
      </c>
      <c r="BK29" s="1413">
        <v>87909</v>
      </c>
      <c r="BL29" s="1413">
        <v>86585</v>
      </c>
      <c r="BM29" s="1413">
        <v>83294</v>
      </c>
      <c r="BN29" s="1413">
        <v>80158</v>
      </c>
      <c r="BO29" s="1413">
        <v>78293</v>
      </c>
      <c r="BP29" s="1413">
        <v>78378</v>
      </c>
      <c r="BQ29" s="1413">
        <v>78745</v>
      </c>
      <c r="BR29" s="1413">
        <v>80000</v>
      </c>
      <c r="BS29" s="1413">
        <v>80476</v>
      </c>
      <c r="BT29" s="1413">
        <v>83720</v>
      </c>
      <c r="BU29" s="1413">
        <v>88045</v>
      </c>
      <c r="BV29" s="1413">
        <v>95305</v>
      </c>
      <c r="BW29" s="1413">
        <v>97346</v>
      </c>
      <c r="BX29" s="1413">
        <v>96020</v>
      </c>
      <c r="BY29" s="1413">
        <v>92857</v>
      </c>
      <c r="BZ29" s="1413">
        <v>88658</v>
      </c>
      <c r="CA29" s="1413">
        <v>85730</v>
      </c>
      <c r="CB29" s="1413">
        <v>85046</v>
      </c>
      <c r="CC29" s="1413">
        <v>84588</v>
      </c>
      <c r="CD29" s="1413">
        <v>85614</v>
      </c>
      <c r="CE29" s="1413">
        <v>85750</v>
      </c>
      <c r="CF29" s="1413">
        <v>87839</v>
      </c>
      <c r="CG29" s="1413">
        <v>90366</v>
      </c>
      <c r="CH29" s="1413">
        <v>94884</v>
      </c>
      <c r="CI29" s="1413">
        <v>94368</v>
      </c>
      <c r="CJ29" s="1413">
        <v>90841</v>
      </c>
      <c r="CK29" s="1413">
        <v>85572</v>
      </c>
      <c r="CL29" s="1413">
        <v>81033</v>
      </c>
      <c r="CM29" s="1413">
        <v>77652</v>
      </c>
      <c r="CN29" s="1413">
        <v>75994</v>
      </c>
      <c r="CO29" s="1413">
        <v>74459</v>
      </c>
      <c r="CP29" s="1413">
        <v>73234</v>
      </c>
      <c r="CQ29" s="1413">
        <v>71865</v>
      </c>
      <c r="CR29" s="1413">
        <v>72929</v>
      </c>
      <c r="CS29" s="1413">
        <v>75229</v>
      </c>
      <c r="CT29" s="1413">
        <v>79362</v>
      </c>
      <c r="CU29" s="1413">
        <v>79612</v>
      </c>
      <c r="CV29" s="1413">
        <v>76657</v>
      </c>
      <c r="CW29" s="1413">
        <v>72134</v>
      </c>
      <c r="CX29" s="1413">
        <v>67784</v>
      </c>
      <c r="CY29" s="1413">
        <v>64003</v>
      </c>
      <c r="CZ29" s="1413">
        <v>62628</v>
      </c>
      <c r="DA29" s="1413">
        <v>61771</v>
      </c>
      <c r="DB29" s="1413">
        <v>61791</v>
      </c>
      <c r="DC29" s="1413">
        <v>61025</v>
      </c>
      <c r="DD29" s="1413">
        <v>61771</v>
      </c>
      <c r="DE29" s="1413">
        <v>63797</v>
      </c>
      <c r="DF29" s="1413">
        <v>67377</v>
      </c>
      <c r="DG29" s="1413">
        <v>67766</v>
      </c>
      <c r="DH29" s="1413">
        <v>64737</v>
      </c>
      <c r="DI29" s="1413">
        <v>60336</v>
      </c>
      <c r="DJ29" s="1413">
        <v>56770</v>
      </c>
      <c r="DK29" s="1413">
        <v>53168</v>
      </c>
      <c r="DL29" s="1413">
        <v>51161</v>
      </c>
      <c r="DM29" s="1413">
        <v>50048</v>
      </c>
      <c r="DN29" s="1413">
        <v>49530</v>
      </c>
      <c r="DO29" s="1413">
        <v>48793</v>
      </c>
      <c r="DP29" s="1413">
        <v>49205</v>
      </c>
      <c r="DQ29" s="1413">
        <v>50620</v>
      </c>
      <c r="DR29" s="1413">
        <v>53353</v>
      </c>
      <c r="DS29" s="1413">
        <v>52944</v>
      </c>
      <c r="DT29" s="1413">
        <v>50157</v>
      </c>
      <c r="DU29" s="1413">
        <v>47034</v>
      </c>
      <c r="DV29" s="1413">
        <v>44910</v>
      </c>
      <c r="DW29" s="1413">
        <v>43154</v>
      </c>
      <c r="DX29" s="1413">
        <v>42775</v>
      </c>
      <c r="DY29" s="1413">
        <v>42822</v>
      </c>
      <c r="DZ29" s="1413">
        <v>42544</v>
      </c>
      <c r="EA29" s="1413">
        <v>41172</v>
      </c>
      <c r="EB29" s="1413">
        <v>41264</v>
      </c>
      <c r="EC29" s="1413">
        <v>42061</v>
      </c>
      <c r="ED29" s="1413">
        <v>44415</v>
      </c>
      <c r="EE29" s="1413">
        <v>44309</v>
      </c>
      <c r="EF29" s="1413">
        <v>42637</v>
      </c>
      <c r="EG29" s="1413">
        <v>40152</v>
      </c>
      <c r="EH29" s="1413">
        <v>38316</v>
      </c>
      <c r="EI29" s="1413">
        <v>37283</v>
      </c>
      <c r="EJ29" s="1413">
        <v>37443</v>
      </c>
      <c r="EK29" s="1413">
        <v>37222</v>
      </c>
      <c r="EL29" s="1413">
        <v>36991</v>
      </c>
      <c r="EM29" s="1413">
        <v>36767</v>
      </c>
      <c r="EN29" s="1413">
        <v>37439</v>
      </c>
      <c r="EO29" s="1413">
        <v>38298</v>
      </c>
      <c r="EP29" s="1413">
        <v>40526</v>
      </c>
      <c r="EQ29" s="1413">
        <v>40407</v>
      </c>
      <c r="ER29" s="1413">
        <v>38768</v>
      </c>
      <c r="ES29" s="1413">
        <v>36444</v>
      </c>
      <c r="ET29" s="1413">
        <v>34991</v>
      </c>
      <c r="EU29" s="1413">
        <v>33715</v>
      </c>
      <c r="EV29" s="1413">
        <v>33501</v>
      </c>
      <c r="EW29" s="1413">
        <v>33308</v>
      </c>
      <c r="EX29" s="1413">
        <v>32937</v>
      </c>
      <c r="EY29" s="1413">
        <v>32572</v>
      </c>
      <c r="EZ29" s="1413">
        <v>33020</v>
      </c>
      <c r="FA29" s="1413">
        <v>33889</v>
      </c>
      <c r="FB29" s="1413">
        <v>36213</v>
      </c>
      <c r="FC29" s="1413">
        <v>36265</v>
      </c>
      <c r="FD29" s="1413">
        <v>36347</v>
      </c>
      <c r="FE29" s="1413">
        <v>39996</v>
      </c>
      <c r="FF29" s="1413">
        <v>41939</v>
      </c>
      <c r="FG29" s="1413">
        <v>42274</v>
      </c>
      <c r="FH29" s="1413">
        <v>42264</v>
      </c>
      <c r="FI29" s="1413">
        <v>42192</v>
      </c>
      <c r="FJ29" s="1413">
        <v>42366</v>
      </c>
      <c r="FK29" s="1413">
        <v>42230</v>
      </c>
      <c r="FL29" s="1413">
        <v>42734</v>
      </c>
      <c r="FM29" s="1413">
        <v>43450</v>
      </c>
      <c r="FN29" s="1413">
        <v>45743</v>
      </c>
      <c r="FO29" s="1413">
        <v>45983</v>
      </c>
      <c r="FP29" s="1413">
        <v>44351</v>
      </c>
    </row>
    <row r="30" spans="1:172" s="58" customFormat="1" ht="17.100000000000001" customHeight="1">
      <c r="A30" s="490">
        <v>18</v>
      </c>
      <c r="B30" s="844" t="s">
        <v>30</v>
      </c>
      <c r="C30" s="1407"/>
      <c r="D30" s="1555">
        <v>60.993616079893812</v>
      </c>
      <c r="E30" s="1555">
        <v>56.537871586588317</v>
      </c>
      <c r="F30" s="1553">
        <v>55.635802208425432</v>
      </c>
      <c r="G30" s="1554">
        <v>54.439293863336133</v>
      </c>
      <c r="H30" s="1554">
        <v>53.904282115869016</v>
      </c>
      <c r="I30" s="1554">
        <v>54.1</v>
      </c>
      <c r="J30" s="1553">
        <v>53.633183015381846</v>
      </c>
      <c r="K30" s="1553">
        <v>53.551882473616452</v>
      </c>
      <c r="L30" s="1553">
        <v>54.716612493561392</v>
      </c>
      <c r="M30" s="1555"/>
      <c r="N30" s="1556">
        <v>54.571729073853973</v>
      </c>
      <c r="O30" s="1557">
        <v>54.307210357784399</v>
      </c>
      <c r="P30" s="1557">
        <v>53.850152291670462</v>
      </c>
      <c r="Q30" s="1557">
        <v>53.315581019764672</v>
      </c>
      <c r="R30" s="1557">
        <v>53.089520645755897</v>
      </c>
      <c r="S30" s="1557">
        <v>53.474272123001121</v>
      </c>
      <c r="T30" s="1557">
        <v>53.933985169630546</v>
      </c>
      <c r="U30" s="1557">
        <v>54.190973288302111</v>
      </c>
      <c r="V30" s="1574">
        <v>54.470774787473019</v>
      </c>
      <c r="W30" s="1557">
        <v>54.859972563321847</v>
      </c>
      <c r="X30" s="1557">
        <v>55.363648052115032</v>
      </c>
      <c r="Y30" s="1557">
        <v>55.516137936675079</v>
      </c>
      <c r="Z30" s="1571">
        <v>55.111025329951104</v>
      </c>
      <c r="AA30" s="1571">
        <v>54.815774148406327</v>
      </c>
      <c r="AB30" s="1557">
        <v>54.488787469483292</v>
      </c>
      <c r="AC30" s="1557">
        <v>53.904282115869016</v>
      </c>
      <c r="AD30" s="1557">
        <v>53.945765978884651</v>
      </c>
      <c r="AE30" s="1557">
        <v>54.393636771576638</v>
      </c>
      <c r="AF30" s="1557">
        <v>53.925831313917783</v>
      </c>
      <c r="AG30" s="1557">
        <v>53.755104866062155</v>
      </c>
      <c r="AH30" s="1557">
        <v>54.050649074271121</v>
      </c>
      <c r="AI30" s="1557">
        <v>54.170855113255598</v>
      </c>
      <c r="AJ30" s="1557">
        <v>54.640520782454814</v>
      </c>
      <c r="AK30" s="1557">
        <v>55.047805118185941</v>
      </c>
      <c r="AL30" s="1557">
        <v>54.919409825464108</v>
      </c>
      <c r="AM30" s="1557">
        <v>54.813572495040184</v>
      </c>
      <c r="AN30" s="1571">
        <v>54.692200958909751</v>
      </c>
      <c r="AO30" s="1571">
        <v>53.851383113361052</v>
      </c>
      <c r="AP30" s="1571">
        <v>53.82138417529093</v>
      </c>
      <c r="AQ30" s="1571">
        <v>53.854324969760881</v>
      </c>
      <c r="AR30" s="1571">
        <v>53.748450808737047</v>
      </c>
      <c r="AS30" s="1571">
        <v>53.724004257820567</v>
      </c>
      <c r="AT30" s="1571">
        <v>53.951612903225808</v>
      </c>
      <c r="AU30" s="1571">
        <v>54.115412236198942</v>
      </c>
      <c r="AV30" s="1571">
        <v>54.412738569143194</v>
      </c>
      <c r="AW30" s="1571">
        <v>55.377194647766501</v>
      </c>
      <c r="AX30" s="1571">
        <v>55.633409361299357</v>
      </c>
      <c r="AY30" s="1571">
        <v>55.477853979599054</v>
      </c>
      <c r="AZ30" s="1571">
        <v>55.406989167244028</v>
      </c>
      <c r="BA30" s="1571">
        <v>54.948839968185069</v>
      </c>
      <c r="BB30" s="1571">
        <v>54.716567712750916</v>
      </c>
      <c r="BC30" s="1571">
        <f>(BC29/BC$10)*100</f>
        <v>54.538106574963997</v>
      </c>
      <c r="BD30" s="1571">
        <v>54.65513401143366</v>
      </c>
      <c r="BE30" s="1571">
        <v>54.696699375557536</v>
      </c>
      <c r="BF30" s="1571">
        <v>54.924911824077014</v>
      </c>
      <c r="BG30" s="1571">
        <v>54.978565073202304</v>
      </c>
      <c r="BH30" s="1571">
        <v>55.119858476039049</v>
      </c>
      <c r="BI30" s="1571">
        <v>55.477138958192619</v>
      </c>
      <c r="BJ30" s="1571">
        <v>55.527728545375155</v>
      </c>
      <c r="BK30" s="1571">
        <v>55.197377922053462</v>
      </c>
      <c r="BL30" s="1571">
        <v>54.744156345036451</v>
      </c>
      <c r="BM30" s="1571">
        <v>54.278397205731899</v>
      </c>
      <c r="BN30" s="1571">
        <v>54.040679840085218</v>
      </c>
      <c r="BO30" s="1571">
        <v>53.915229142994868</v>
      </c>
      <c r="BP30" s="1571">
        <v>53.857306791086316</v>
      </c>
      <c r="BQ30" s="1571">
        <v>53.779853982693737</v>
      </c>
      <c r="BR30" s="1571">
        <v>54.139653235521024</v>
      </c>
      <c r="BS30" s="1571">
        <v>53.939422374444526</v>
      </c>
      <c r="BT30" s="1571">
        <v>54.094219051865068</v>
      </c>
      <c r="BU30" s="1571">
        <v>54.631703700026677</v>
      </c>
      <c r="BV30" s="1557">
        <v>54.853061365441505</v>
      </c>
      <c r="BW30" s="1557">
        <v>54.684155829564929</v>
      </c>
      <c r="BX30" s="1557">
        <v>54.338230300835278</v>
      </c>
      <c r="BY30" s="1557">
        <v>53.862618622241818</v>
      </c>
      <c r="BZ30" s="1557">
        <v>53.43354106146262</v>
      </c>
      <c r="CA30" s="1557">
        <v>53.280216775220005</v>
      </c>
      <c r="CB30" s="1557">
        <v>53.276952953705447</v>
      </c>
      <c r="CC30" s="1557">
        <v>53.38028435660059</v>
      </c>
      <c r="CD30" s="1557">
        <v>53.91581439871026</v>
      </c>
      <c r="CE30" s="1557">
        <v>54.076722729881254</v>
      </c>
      <c r="CF30" s="1557">
        <v>54.37836231605926</v>
      </c>
      <c r="CG30" s="1557">
        <v>54.955787732464088</v>
      </c>
      <c r="CH30" s="1557">
        <v>55.032015590200444</v>
      </c>
      <c r="CI30" s="1571">
        <v>54.746075394200979</v>
      </c>
      <c r="CJ30" s="1571">
        <v>54.356424387120704</v>
      </c>
      <c r="CK30" s="1571">
        <v>53.823268569128288</v>
      </c>
      <c r="CL30" s="1571">
        <v>53.509733484772447</v>
      </c>
      <c r="CM30" s="1571">
        <v>53.389987830284028</v>
      </c>
      <c r="CN30" s="1571">
        <v>53.325754864605045</v>
      </c>
      <c r="CO30" s="1571">
        <v>53.220733921347183</v>
      </c>
      <c r="CP30" s="1571">
        <v>53.353440864915271</v>
      </c>
      <c r="CQ30" s="1571">
        <v>53.309546240180403</v>
      </c>
      <c r="CR30" s="1571">
        <v>53.478770990687096</v>
      </c>
      <c r="CS30" s="1571">
        <v>54.111071950052867</v>
      </c>
      <c r="CT30" s="1571">
        <v>54.416050136105262</v>
      </c>
      <c r="CU30" s="1571">
        <v>54.374581665687707</v>
      </c>
      <c r="CV30" s="1571">
        <v>53.902569367291541</v>
      </c>
      <c r="CW30" s="1571">
        <v>53.364996929814822</v>
      </c>
      <c r="CX30" s="1571">
        <v>52.715734461519318</v>
      </c>
      <c r="CY30" s="1571">
        <v>52.221342841523807</v>
      </c>
      <c r="CZ30" s="1571">
        <v>52.311624527025337</v>
      </c>
      <c r="DA30" s="1571">
        <v>52.292024685296333</v>
      </c>
      <c r="DB30" s="1571">
        <v>52.682689766303746</v>
      </c>
      <c r="DC30" s="1571">
        <v>52.771532341750259</v>
      </c>
      <c r="DD30" s="1571">
        <v>52.82868798481104</v>
      </c>
      <c r="DE30" s="1571">
        <f t="shared" ref="DE30:DJ30" si="25">(DE29/DE$10)*100</f>
        <v>53.341527244755483</v>
      </c>
      <c r="DF30" s="1571">
        <f t="shared" si="25"/>
        <v>53.675304914480549</v>
      </c>
      <c r="DG30" s="1571">
        <f t="shared" si="25"/>
        <v>53.552603504002661</v>
      </c>
      <c r="DH30" s="1571">
        <f t="shared" si="25"/>
        <v>53.045722713864308</v>
      </c>
      <c r="DI30" s="1571">
        <f t="shared" si="25"/>
        <v>52.189708413704814</v>
      </c>
      <c r="DJ30" s="1571">
        <f t="shared" si="25"/>
        <v>51.778547975191536</v>
      </c>
      <c r="DK30" s="1571">
        <f t="shared" ref="DK30:DP30" si="26">(DK29/DK$10)*100</f>
        <v>51.402329965678931</v>
      </c>
      <c r="DL30" s="1571">
        <f t="shared" si="26"/>
        <v>51.258904507609536</v>
      </c>
      <c r="DM30" s="1571">
        <f t="shared" si="26"/>
        <v>51.286045129424309</v>
      </c>
      <c r="DN30" s="1571">
        <f t="shared" si="26"/>
        <v>51.522906004244163</v>
      </c>
      <c r="DO30" s="1571">
        <f t="shared" si="26"/>
        <v>51.534643008027039</v>
      </c>
      <c r="DP30" s="1571">
        <f t="shared" si="26"/>
        <v>51.784379966112034</v>
      </c>
      <c r="DQ30" s="1571">
        <f t="shared" ref="DQ30:DV30" si="27">(DQ29/DQ$10)*100</f>
        <v>52.439112823859688</v>
      </c>
      <c r="DR30" s="1571">
        <f t="shared" si="27"/>
        <v>52.887064957722465</v>
      </c>
      <c r="DS30" s="1571">
        <f t="shared" si="27"/>
        <v>52.72886622579874</v>
      </c>
      <c r="DT30" s="1571">
        <f t="shared" si="27"/>
        <v>52.342836867590577</v>
      </c>
      <c r="DU30" s="1571">
        <f t="shared" si="27"/>
        <v>51.955196182396598</v>
      </c>
      <c r="DV30" s="1571">
        <f t="shared" si="27"/>
        <v>51.729499982722281</v>
      </c>
      <c r="DW30" s="1571">
        <f t="shared" ref="DW30:FP30" si="28">(DW29/DW$10)*100</f>
        <v>51.774445110977808</v>
      </c>
      <c r="DX30" s="1571">
        <f t="shared" si="28"/>
        <v>51.750629113433988</v>
      </c>
      <c r="DY30" s="1571">
        <f t="shared" si="28"/>
        <v>51.794958633702649</v>
      </c>
      <c r="DZ30" s="1571">
        <f t="shared" si="28"/>
        <v>51.969754345675092</v>
      </c>
      <c r="EA30" s="1571">
        <f t="shared" si="28"/>
        <v>52.369020211399274</v>
      </c>
      <c r="EB30" s="1571">
        <f t="shared" si="28"/>
        <v>52.625940568804999</v>
      </c>
      <c r="EC30" s="1571">
        <f t="shared" si="28"/>
        <v>52.953544001007181</v>
      </c>
      <c r="ED30" s="1571">
        <f t="shared" si="28"/>
        <v>53.447010264617759</v>
      </c>
      <c r="EE30" s="1571">
        <f t="shared" si="28"/>
        <v>53.619487874534101</v>
      </c>
      <c r="EF30" s="1571">
        <f t="shared" si="28"/>
        <v>53.031754126295105</v>
      </c>
      <c r="EG30" s="1571">
        <f t="shared" si="28"/>
        <v>52.485588423680738</v>
      </c>
      <c r="EH30" s="1571">
        <f t="shared" si="28"/>
        <v>52.309246542614915</v>
      </c>
      <c r="EI30" s="1571">
        <f t="shared" si="28"/>
        <v>52.444050583055521</v>
      </c>
      <c r="EJ30" s="1571">
        <f t="shared" si="28"/>
        <v>52.745534456527864</v>
      </c>
      <c r="EK30" s="1571">
        <f t="shared" si="28"/>
        <v>52.697747511786275</v>
      </c>
      <c r="EL30" s="1571">
        <f t="shared" si="28"/>
        <v>52.871476759476302</v>
      </c>
      <c r="EM30" s="1571">
        <f t="shared" si="28"/>
        <v>52.989839302442888</v>
      </c>
      <c r="EN30" s="1571">
        <f t="shared" si="28"/>
        <v>53.207606162242058</v>
      </c>
      <c r="EO30" s="1571">
        <f t="shared" si="28"/>
        <v>53.571878191050374</v>
      </c>
      <c r="EP30" s="1571">
        <f t="shared" si="28"/>
        <v>53.928965893515382</v>
      </c>
      <c r="EQ30" s="1571">
        <f t="shared" si="28"/>
        <v>53.901153871806841</v>
      </c>
      <c r="ER30" s="1571">
        <f t="shared" si="28"/>
        <v>53.526260562213515</v>
      </c>
      <c r="ES30" s="1571">
        <f t="shared" si="28"/>
        <v>52.746298467283225</v>
      </c>
      <c r="ET30" s="1571">
        <f t="shared" si="28"/>
        <v>52.685387337197923</v>
      </c>
      <c r="EU30" s="1571">
        <f t="shared" si="28"/>
        <v>52.61720456957363</v>
      </c>
      <c r="EV30" s="1571">
        <f t="shared" si="28"/>
        <v>52.629015788233446</v>
      </c>
      <c r="EW30" s="1571">
        <f t="shared" si="28"/>
        <v>52.697528715628259</v>
      </c>
      <c r="EX30" s="1571">
        <f t="shared" si="28"/>
        <v>53.210016155088859</v>
      </c>
      <c r="EY30" s="1571">
        <f t="shared" si="28"/>
        <v>53.448417321671783</v>
      </c>
      <c r="EZ30" s="1571">
        <f t="shared" si="28"/>
        <v>53.786385626557646</v>
      </c>
      <c r="FA30" s="1571">
        <f t="shared" si="28"/>
        <v>54.127136240217219</v>
      </c>
      <c r="FB30" s="1571">
        <f t="shared" si="28"/>
        <v>54.536007951567726</v>
      </c>
      <c r="FC30" s="1571">
        <f t="shared" si="28"/>
        <v>54.211014111456592</v>
      </c>
      <c r="FD30" s="1571">
        <f t="shared" si="28"/>
        <v>54.362034668940041</v>
      </c>
      <c r="FE30" s="1571">
        <f t="shared" si="28"/>
        <v>54.612485662788792</v>
      </c>
      <c r="FF30" s="1571">
        <f t="shared" si="28"/>
        <v>53.699103713188222</v>
      </c>
      <c r="FG30" s="1571">
        <f t="shared" si="28"/>
        <v>53.05671649283984</v>
      </c>
      <c r="FH30" s="1571">
        <f t="shared" si="28"/>
        <v>52.961742334055963</v>
      </c>
      <c r="FI30" s="1571">
        <f t="shared" si="28"/>
        <v>52.895380179276628</v>
      </c>
      <c r="FJ30" s="1571">
        <f t="shared" si="28"/>
        <v>52.760965403870586</v>
      </c>
      <c r="FK30" s="1571">
        <f t="shared" si="28"/>
        <v>52.486359512298186</v>
      </c>
      <c r="FL30" s="1571">
        <f t="shared" si="28"/>
        <v>52.276563990898637</v>
      </c>
      <c r="FM30" s="1571">
        <f t="shared" si="28"/>
        <v>52.317880794701985</v>
      </c>
      <c r="FN30" s="1571">
        <f t="shared" si="28"/>
        <v>52.558225041076376</v>
      </c>
      <c r="FO30" s="1571">
        <f t="shared" si="28"/>
        <v>52.308689865425961</v>
      </c>
      <c r="FP30" s="1571">
        <f t="shared" si="28"/>
        <v>51.53976665272161</v>
      </c>
    </row>
    <row r="31" spans="1:172" s="55" customFormat="1" ht="17.100000000000001" customHeight="1">
      <c r="A31" s="487"/>
      <c r="B31" s="1379"/>
      <c r="C31" s="1426"/>
      <c r="D31" s="862"/>
      <c r="E31" s="862"/>
      <c r="F31" s="561"/>
      <c r="G31" s="684"/>
      <c r="H31" s="1382"/>
      <c r="I31" s="760"/>
      <c r="J31" s="561"/>
      <c r="K31" s="561"/>
      <c r="L31" s="561"/>
      <c r="M31" s="1452"/>
      <c r="N31" s="1453"/>
      <c r="O31" s="1454"/>
      <c r="P31" s="1454"/>
      <c r="Q31" s="1454"/>
      <c r="R31" s="1454"/>
      <c r="S31" s="1454"/>
      <c r="T31" s="1454"/>
      <c r="U31" s="1454"/>
      <c r="V31" s="1455"/>
      <c r="W31" s="1454"/>
      <c r="X31" s="1454"/>
      <c r="Y31" s="1454"/>
      <c r="Z31" s="667"/>
      <c r="AA31" s="1456"/>
      <c r="AB31" s="1456"/>
      <c r="AC31" s="1456"/>
      <c r="AD31" s="1456"/>
      <c r="AE31" s="1456"/>
      <c r="AF31" s="1456"/>
      <c r="AG31" s="1456"/>
      <c r="AH31" s="1456"/>
      <c r="AI31" s="1456"/>
      <c r="AJ31" s="1456"/>
      <c r="AK31" s="1456"/>
      <c r="AL31" s="1456"/>
      <c r="AM31" s="1456"/>
      <c r="AN31" s="1456"/>
      <c r="AO31" s="1456"/>
      <c r="AP31" s="1456"/>
      <c r="AQ31" s="1456"/>
      <c r="AR31" s="1456"/>
      <c r="AS31" s="1456"/>
      <c r="AT31" s="1456"/>
      <c r="AU31" s="1456"/>
      <c r="AV31" s="1456"/>
      <c r="AW31" s="1456"/>
      <c r="AX31" s="1456"/>
      <c r="AY31" s="1456"/>
      <c r="AZ31" s="1456"/>
      <c r="BA31" s="1456"/>
      <c r="BB31" s="1456"/>
      <c r="BC31" s="1456"/>
      <c r="BD31" s="1456"/>
      <c r="BE31" s="1456"/>
      <c r="BF31" s="1456"/>
      <c r="BG31" s="1456"/>
      <c r="BH31" s="1456"/>
      <c r="BI31" s="1456"/>
      <c r="BJ31" s="1456"/>
      <c r="BK31" s="1456"/>
      <c r="BL31" s="1456"/>
      <c r="BM31" s="1456"/>
      <c r="BN31" s="1456"/>
      <c r="BO31" s="1456"/>
      <c r="BP31" s="1456"/>
      <c r="BQ31" s="1456"/>
      <c r="BR31" s="1456"/>
      <c r="BS31" s="1456"/>
      <c r="BT31" s="1456"/>
      <c r="BU31" s="1456"/>
      <c r="BV31" s="1456"/>
      <c r="BW31" s="1456"/>
      <c r="BX31" s="1456"/>
      <c r="BY31" s="1456"/>
      <c r="BZ31" s="1456"/>
      <c r="CA31" s="1456"/>
      <c r="CB31" s="1456"/>
      <c r="CC31" s="1456"/>
      <c r="CD31" s="1456"/>
      <c r="CE31" s="1456"/>
      <c r="CF31" s="1456"/>
      <c r="CG31" s="1456"/>
      <c r="CH31" s="1456"/>
      <c r="CI31" s="1456"/>
      <c r="CJ31" s="1456"/>
      <c r="CK31" s="1456"/>
      <c r="CL31" s="1456"/>
      <c r="CM31" s="1456"/>
      <c r="CN31" s="1456"/>
      <c r="CO31" s="1456"/>
      <c r="CP31" s="1456"/>
      <c r="CQ31" s="1456"/>
      <c r="CR31" s="1456"/>
      <c r="CS31" s="1456"/>
      <c r="CT31" s="1456"/>
      <c r="CU31" s="1456"/>
      <c r="CV31" s="1456"/>
      <c r="CW31" s="1456"/>
      <c r="CX31" s="1456"/>
      <c r="CY31" s="1456"/>
      <c r="CZ31" s="1456"/>
      <c r="DA31" s="1456"/>
      <c r="DB31" s="1456"/>
      <c r="DC31" s="1456"/>
      <c r="DD31" s="1456"/>
      <c r="DE31" s="1456"/>
      <c r="DF31" s="1456"/>
      <c r="DG31" s="1456"/>
      <c r="DH31" s="1456"/>
      <c r="DI31" s="1456"/>
      <c r="DJ31" s="1456"/>
      <c r="DK31" s="1456"/>
      <c r="DL31" s="1456"/>
      <c r="DM31" s="1456"/>
      <c r="DN31" s="1456"/>
      <c r="DO31" s="1456"/>
      <c r="DP31" s="1456"/>
      <c r="DQ31" s="1456"/>
      <c r="DR31" s="1456"/>
      <c r="DS31" s="1456"/>
      <c r="DT31" s="1456"/>
      <c r="DU31" s="1456"/>
      <c r="DV31" s="1456"/>
      <c r="DW31" s="1456"/>
      <c r="DX31" s="1456"/>
      <c r="DY31" s="1456"/>
      <c r="DZ31" s="1456"/>
      <c r="EA31" s="1456"/>
      <c r="EB31" s="1456"/>
      <c r="EC31" s="1456"/>
      <c r="ED31" s="1456"/>
      <c r="EE31" s="1456"/>
      <c r="EF31" s="1457"/>
      <c r="EG31" s="1457"/>
      <c r="EH31" s="1457"/>
      <c r="EI31" s="1457"/>
      <c r="EJ31" s="1457"/>
      <c r="EK31" s="1457"/>
      <c r="EL31" s="1457"/>
      <c r="EM31" s="1457"/>
      <c r="EN31" s="1457"/>
      <c r="EO31" s="1457"/>
      <c r="EP31" s="1457"/>
      <c r="EQ31" s="1457"/>
      <c r="ER31" s="1457"/>
      <c r="ES31" s="1457"/>
      <c r="ET31" s="1457"/>
      <c r="EU31" s="1457"/>
      <c r="EV31" s="1457"/>
      <c r="EW31" s="1457"/>
      <c r="EX31" s="1457"/>
      <c r="EY31" s="1457"/>
      <c r="EZ31" s="1457"/>
      <c r="FA31" s="1457"/>
      <c r="FB31" s="1457"/>
      <c r="FC31" s="1457"/>
      <c r="FD31" s="1457"/>
      <c r="FE31" s="1457"/>
      <c r="FF31" s="1457"/>
      <c r="FG31" s="1457"/>
      <c r="FH31" s="1457"/>
      <c r="FI31" s="1457"/>
      <c r="FJ31" s="1457"/>
      <c r="FK31" s="1457"/>
      <c r="FL31" s="1457"/>
      <c r="FM31" s="1457"/>
      <c r="FN31" s="1457"/>
      <c r="FO31" s="1457"/>
      <c r="FP31" s="1457"/>
    </row>
    <row r="32" spans="1:172" s="55" customFormat="1" ht="17.100000000000001" customHeight="1">
      <c r="A32" s="490">
        <v>19</v>
      </c>
      <c r="B32" s="844" t="s">
        <v>1317</v>
      </c>
      <c r="C32" s="1458"/>
      <c r="D32" s="1459" t="s">
        <v>1105</v>
      </c>
      <c r="E32" s="1459" t="s">
        <v>1105</v>
      </c>
      <c r="F32" s="693" t="s">
        <v>1105</v>
      </c>
      <c r="G32" s="1460" t="s">
        <v>1105</v>
      </c>
      <c r="H32" s="1445" t="s">
        <v>1105</v>
      </c>
      <c r="I32" s="1460" t="s">
        <v>1105</v>
      </c>
      <c r="J32" s="1461" t="s">
        <v>1105</v>
      </c>
      <c r="K32" s="1461" t="s">
        <v>1105</v>
      </c>
      <c r="L32" s="1461" t="s">
        <v>1105</v>
      </c>
      <c r="M32" s="1462" t="s">
        <v>1105</v>
      </c>
      <c r="N32" s="493" t="s">
        <v>1105</v>
      </c>
      <c r="O32" s="1378" t="s">
        <v>1105</v>
      </c>
      <c r="P32" s="1378" t="s">
        <v>1105</v>
      </c>
      <c r="Q32" s="1378" t="s">
        <v>1105</v>
      </c>
      <c r="R32" s="1378" t="s">
        <v>1105</v>
      </c>
      <c r="S32" s="1378" t="s">
        <v>1105</v>
      </c>
      <c r="T32" s="1378" t="s">
        <v>1105</v>
      </c>
      <c r="U32" s="1378" t="s">
        <v>1105</v>
      </c>
      <c r="V32" s="1463" t="s">
        <v>1105</v>
      </c>
      <c r="W32" s="1378" t="s">
        <v>1105</v>
      </c>
      <c r="X32" s="1378" t="s">
        <v>1105</v>
      </c>
      <c r="Y32" s="1378" t="s">
        <v>1105</v>
      </c>
      <c r="Z32" s="1378" t="s">
        <v>1105</v>
      </c>
      <c r="AA32" s="1378" t="s">
        <v>1105</v>
      </c>
      <c r="AB32" s="1378" t="s">
        <v>1105</v>
      </c>
      <c r="AC32" s="1378" t="s">
        <v>1105</v>
      </c>
      <c r="AD32" s="1378" t="s">
        <v>1105</v>
      </c>
      <c r="AE32" s="1378" t="s">
        <v>1105</v>
      </c>
      <c r="AF32" s="1378" t="s">
        <v>1105</v>
      </c>
      <c r="AG32" s="1378" t="s">
        <v>1105</v>
      </c>
      <c r="AH32" s="1378" t="s">
        <v>1105</v>
      </c>
      <c r="AI32" s="1378" t="s">
        <v>1105</v>
      </c>
      <c r="AJ32" s="1378" t="s">
        <v>1105</v>
      </c>
      <c r="AK32" s="1378" t="s">
        <v>1105</v>
      </c>
      <c r="AL32" s="1378" t="s">
        <v>1105</v>
      </c>
      <c r="AM32" s="1378" t="s">
        <v>1105</v>
      </c>
      <c r="AN32" s="1378" t="s">
        <v>1105</v>
      </c>
      <c r="AO32" s="1378" t="s">
        <v>1105</v>
      </c>
      <c r="AP32" s="1378" t="s">
        <v>1105</v>
      </c>
      <c r="AQ32" s="1378" t="s">
        <v>1105</v>
      </c>
      <c r="AR32" s="1378" t="s">
        <v>1105</v>
      </c>
      <c r="AS32" s="1378" t="s">
        <v>1105</v>
      </c>
      <c r="AT32" s="1378" t="s">
        <v>1105</v>
      </c>
      <c r="AU32" s="1378" t="s">
        <v>1105</v>
      </c>
      <c r="AV32" s="1378" t="s">
        <v>1105</v>
      </c>
      <c r="AW32" s="1378" t="s">
        <v>1105</v>
      </c>
      <c r="AX32" s="1378" t="s">
        <v>1105</v>
      </c>
      <c r="AY32" s="1378" t="s">
        <v>1105</v>
      </c>
      <c r="AZ32" s="1378" t="s">
        <v>1105</v>
      </c>
      <c r="BA32" s="1378" t="s">
        <v>1105</v>
      </c>
      <c r="BB32" s="1378" t="s">
        <v>1105</v>
      </c>
      <c r="BC32" s="1378" t="s">
        <v>1105</v>
      </c>
      <c r="BD32" s="1378" t="s">
        <v>1105</v>
      </c>
      <c r="BE32" s="1378" t="s">
        <v>1105</v>
      </c>
      <c r="BF32" s="1378" t="s">
        <v>1105</v>
      </c>
      <c r="BG32" s="1378" t="s">
        <v>1105</v>
      </c>
      <c r="BH32" s="1378" t="s">
        <v>1105</v>
      </c>
      <c r="BI32" s="1378" t="s">
        <v>1105</v>
      </c>
      <c r="BJ32" s="1378" t="s">
        <v>1105</v>
      </c>
      <c r="BK32" s="1378" t="s">
        <v>1105</v>
      </c>
      <c r="BL32" s="1378" t="s">
        <v>1105</v>
      </c>
      <c r="BM32" s="1378" t="s">
        <v>1105</v>
      </c>
      <c r="BN32" s="1378" t="s">
        <v>1105</v>
      </c>
      <c r="BO32" s="1378" t="s">
        <v>1105</v>
      </c>
      <c r="BP32" s="1378" t="s">
        <v>1105</v>
      </c>
      <c r="BQ32" s="1378" t="s">
        <v>1105</v>
      </c>
      <c r="BR32" s="1378" t="s">
        <v>1105</v>
      </c>
      <c r="BS32" s="1378" t="s">
        <v>1105</v>
      </c>
      <c r="BT32" s="1378" t="s">
        <v>1105</v>
      </c>
      <c r="BU32" s="1378" t="s">
        <v>1105</v>
      </c>
      <c r="BV32" s="1378" t="s">
        <v>1105</v>
      </c>
      <c r="BW32" s="1378" t="s">
        <v>1105</v>
      </c>
      <c r="BX32" s="1378" t="s">
        <v>1105</v>
      </c>
      <c r="BY32" s="1378" t="s">
        <v>1105</v>
      </c>
      <c r="BZ32" s="1378" t="s">
        <v>1105</v>
      </c>
      <c r="CA32" s="1378" t="s">
        <v>1105</v>
      </c>
      <c r="CB32" s="1378" t="s">
        <v>1105</v>
      </c>
      <c r="CC32" s="1378" t="s">
        <v>1105</v>
      </c>
      <c r="CD32" s="1378" t="s">
        <v>1105</v>
      </c>
      <c r="CE32" s="1378" t="s">
        <v>1105</v>
      </c>
      <c r="CF32" s="1378" t="s">
        <v>1105</v>
      </c>
      <c r="CG32" s="1378" t="s">
        <v>1105</v>
      </c>
      <c r="CH32" s="1378" t="s">
        <v>1105</v>
      </c>
      <c r="CI32" s="1378" t="s">
        <v>1105</v>
      </c>
      <c r="CJ32" s="1378" t="s">
        <v>1105</v>
      </c>
      <c r="CK32" s="1378" t="s">
        <v>1105</v>
      </c>
      <c r="CL32" s="1378" t="s">
        <v>1105</v>
      </c>
      <c r="CM32" s="1378" t="s">
        <v>1105</v>
      </c>
      <c r="CN32" s="1378" t="s">
        <v>1105</v>
      </c>
      <c r="CO32" s="1378" t="s">
        <v>1105</v>
      </c>
      <c r="CP32" s="1378" t="s">
        <v>1105</v>
      </c>
      <c r="CQ32" s="1378" t="s">
        <v>1105</v>
      </c>
      <c r="CR32" s="1378" t="s">
        <v>1105</v>
      </c>
      <c r="CS32" s="1378" t="s">
        <v>1105</v>
      </c>
      <c r="CT32" s="1413">
        <v>53298</v>
      </c>
      <c r="CU32" s="1413">
        <v>52992</v>
      </c>
      <c r="CV32" s="1413">
        <v>50230</v>
      </c>
      <c r="CW32" s="1413">
        <v>46671</v>
      </c>
      <c r="CX32" s="1413">
        <v>42957</v>
      </c>
      <c r="CY32" s="1413">
        <v>39472</v>
      </c>
      <c r="CZ32" s="1413">
        <v>38091</v>
      </c>
      <c r="DA32" s="1413">
        <v>37825</v>
      </c>
      <c r="DB32" s="1413">
        <v>38826</v>
      </c>
      <c r="DC32" s="1413">
        <v>38494</v>
      </c>
      <c r="DD32" s="1413">
        <v>38994</v>
      </c>
      <c r="DE32" s="1413">
        <v>39696</v>
      </c>
      <c r="DF32" s="1413">
        <v>42055</v>
      </c>
      <c r="DG32" s="1413">
        <v>42484</v>
      </c>
      <c r="DH32" s="1413">
        <v>39752</v>
      </c>
      <c r="DI32" s="1413">
        <v>36508</v>
      </c>
      <c r="DJ32" s="1413">
        <v>34007</v>
      </c>
      <c r="DK32" s="1413">
        <v>31370</v>
      </c>
      <c r="DL32" s="1413">
        <v>30366</v>
      </c>
      <c r="DM32" s="1413">
        <v>30067</v>
      </c>
      <c r="DN32" s="1413">
        <v>30639</v>
      </c>
      <c r="DO32" s="1413">
        <v>30064</v>
      </c>
      <c r="DP32" s="1413">
        <v>29884</v>
      </c>
      <c r="DQ32" s="1413">
        <v>29882</v>
      </c>
      <c r="DR32" s="1413">
        <v>31504</v>
      </c>
      <c r="DS32" s="1413">
        <v>30854</v>
      </c>
      <c r="DT32" s="1413">
        <v>28848</v>
      </c>
      <c r="DU32" s="1413">
        <v>26637</v>
      </c>
      <c r="DV32" s="1413">
        <v>25158</v>
      </c>
      <c r="DW32" s="1413">
        <v>23733</v>
      </c>
      <c r="DX32" s="1413">
        <v>23582</v>
      </c>
      <c r="DY32" s="1413">
        <v>23803</v>
      </c>
      <c r="DZ32" s="1413">
        <v>24220</v>
      </c>
      <c r="EA32" s="1413">
        <v>23391</v>
      </c>
      <c r="EB32" s="1413">
        <v>22994</v>
      </c>
      <c r="EC32" s="1413">
        <v>22683</v>
      </c>
      <c r="ED32" s="1413">
        <v>24192</v>
      </c>
      <c r="EE32" s="1413">
        <v>23697</v>
      </c>
      <c r="EF32" s="1413">
        <v>22536</v>
      </c>
      <c r="EG32" s="1413">
        <v>21202</v>
      </c>
      <c r="EH32" s="1413">
        <v>20252</v>
      </c>
      <c r="EI32" s="1413">
        <v>19539</v>
      </c>
      <c r="EJ32" s="1413">
        <v>19725</v>
      </c>
      <c r="EK32" s="1413">
        <v>19816</v>
      </c>
      <c r="EL32" s="1413">
        <v>20319</v>
      </c>
      <c r="EM32" s="1413">
        <v>20149</v>
      </c>
      <c r="EN32" s="1413">
        <v>20341</v>
      </c>
      <c r="EO32" s="1413">
        <v>20384</v>
      </c>
      <c r="EP32" s="1413">
        <v>21841</v>
      </c>
      <c r="EQ32" s="1413">
        <v>21488</v>
      </c>
      <c r="ER32" s="1413">
        <v>20156</v>
      </c>
      <c r="ES32" s="1413">
        <v>18667</v>
      </c>
      <c r="ET32" s="1413">
        <v>17769</v>
      </c>
      <c r="EU32" s="1413">
        <v>16755</v>
      </c>
      <c r="EV32" s="1413">
        <v>16951</v>
      </c>
      <c r="EW32" s="1413">
        <v>17105</v>
      </c>
      <c r="EX32" s="1413">
        <v>17309</v>
      </c>
      <c r="EY32" s="1413">
        <v>17237</v>
      </c>
      <c r="EZ32" s="1413">
        <v>17194</v>
      </c>
      <c r="FA32" s="1413">
        <v>17197</v>
      </c>
      <c r="FB32" s="1413">
        <v>18576</v>
      </c>
      <c r="FC32" s="1413">
        <v>18773</v>
      </c>
      <c r="FD32" s="1413">
        <v>18996</v>
      </c>
      <c r="FE32" s="1413">
        <v>21613</v>
      </c>
      <c r="FF32" s="1413">
        <v>23524</v>
      </c>
      <c r="FG32" s="1413">
        <v>23867</v>
      </c>
      <c r="FH32" s="1413">
        <v>23669</v>
      </c>
      <c r="FI32" s="1413">
        <v>23385</v>
      </c>
      <c r="FJ32" s="1413">
        <v>23880</v>
      </c>
      <c r="FK32" s="1413">
        <v>23895</v>
      </c>
      <c r="FL32" s="1413">
        <v>24056</v>
      </c>
      <c r="FM32" s="1413">
        <v>24043</v>
      </c>
      <c r="FN32" s="1413">
        <v>25316</v>
      </c>
      <c r="FO32" s="1413">
        <v>25361</v>
      </c>
      <c r="FP32" s="1413">
        <v>24266</v>
      </c>
    </row>
    <row r="33" spans="1:172" s="58" customFormat="1" ht="17.100000000000001" customHeight="1">
      <c r="A33" s="490">
        <v>20</v>
      </c>
      <c r="B33" s="844" t="s">
        <v>30</v>
      </c>
      <c r="C33" s="1458"/>
      <c r="D33" s="1555" t="s">
        <v>1105</v>
      </c>
      <c r="E33" s="1555" t="s">
        <v>1105</v>
      </c>
      <c r="F33" s="1553" t="s">
        <v>1105</v>
      </c>
      <c r="G33" s="1554" t="s">
        <v>1105</v>
      </c>
      <c r="H33" s="1554" t="s">
        <v>1105</v>
      </c>
      <c r="I33" s="1554" t="s">
        <v>1105</v>
      </c>
      <c r="J33" s="1553" t="s">
        <v>1105</v>
      </c>
      <c r="K33" s="1553" t="s">
        <v>1105</v>
      </c>
      <c r="L33" s="1553" t="s">
        <v>1105</v>
      </c>
      <c r="M33" s="1555" t="s">
        <v>1105</v>
      </c>
      <c r="N33" s="1556" t="s">
        <v>1105</v>
      </c>
      <c r="O33" s="1557" t="s">
        <v>1105</v>
      </c>
      <c r="P33" s="1557" t="s">
        <v>1105</v>
      </c>
      <c r="Q33" s="1557" t="s">
        <v>1105</v>
      </c>
      <c r="R33" s="1557" t="s">
        <v>1105</v>
      </c>
      <c r="S33" s="1557" t="s">
        <v>1105</v>
      </c>
      <c r="T33" s="1557" t="s">
        <v>1105</v>
      </c>
      <c r="U33" s="1557" t="s">
        <v>1105</v>
      </c>
      <c r="V33" s="1574" t="s">
        <v>1105</v>
      </c>
      <c r="W33" s="1557" t="s">
        <v>1105</v>
      </c>
      <c r="X33" s="1557" t="s">
        <v>1105</v>
      </c>
      <c r="Y33" s="1557" t="s">
        <v>1105</v>
      </c>
      <c r="Z33" s="1557" t="s">
        <v>1105</v>
      </c>
      <c r="AA33" s="1557" t="s">
        <v>1105</v>
      </c>
      <c r="AB33" s="1557" t="s">
        <v>1105</v>
      </c>
      <c r="AC33" s="1557" t="s">
        <v>1105</v>
      </c>
      <c r="AD33" s="1557" t="s">
        <v>1105</v>
      </c>
      <c r="AE33" s="1557" t="s">
        <v>1105</v>
      </c>
      <c r="AF33" s="1557" t="s">
        <v>1105</v>
      </c>
      <c r="AG33" s="1557" t="s">
        <v>1105</v>
      </c>
      <c r="AH33" s="1557" t="s">
        <v>1105</v>
      </c>
      <c r="AI33" s="1557" t="s">
        <v>1105</v>
      </c>
      <c r="AJ33" s="1557" t="s">
        <v>1105</v>
      </c>
      <c r="AK33" s="1557" t="s">
        <v>1105</v>
      </c>
      <c r="AL33" s="1557" t="s">
        <v>1105</v>
      </c>
      <c r="AM33" s="1557" t="s">
        <v>1105</v>
      </c>
      <c r="AN33" s="1557" t="s">
        <v>1105</v>
      </c>
      <c r="AO33" s="1557" t="s">
        <v>1105</v>
      </c>
      <c r="AP33" s="1557" t="s">
        <v>1105</v>
      </c>
      <c r="AQ33" s="1557" t="s">
        <v>1105</v>
      </c>
      <c r="AR33" s="1557" t="s">
        <v>1105</v>
      </c>
      <c r="AS33" s="1557" t="s">
        <v>1105</v>
      </c>
      <c r="AT33" s="1557" t="s">
        <v>1105</v>
      </c>
      <c r="AU33" s="1557" t="s">
        <v>1105</v>
      </c>
      <c r="AV33" s="1557" t="s">
        <v>1105</v>
      </c>
      <c r="AW33" s="1557" t="s">
        <v>1105</v>
      </c>
      <c r="AX33" s="1557" t="s">
        <v>1105</v>
      </c>
      <c r="AY33" s="1557" t="s">
        <v>1105</v>
      </c>
      <c r="AZ33" s="1557" t="s">
        <v>1105</v>
      </c>
      <c r="BA33" s="1557" t="s">
        <v>1105</v>
      </c>
      <c r="BB33" s="1557" t="s">
        <v>1105</v>
      </c>
      <c r="BC33" s="1557" t="s">
        <v>1105</v>
      </c>
      <c r="BD33" s="1557" t="s">
        <v>1105</v>
      </c>
      <c r="BE33" s="1557" t="s">
        <v>1105</v>
      </c>
      <c r="BF33" s="1557" t="s">
        <v>1105</v>
      </c>
      <c r="BG33" s="1557" t="s">
        <v>1105</v>
      </c>
      <c r="BH33" s="1557" t="s">
        <v>1105</v>
      </c>
      <c r="BI33" s="1557" t="s">
        <v>1105</v>
      </c>
      <c r="BJ33" s="1557" t="s">
        <v>1105</v>
      </c>
      <c r="BK33" s="1557" t="s">
        <v>1105</v>
      </c>
      <c r="BL33" s="1557" t="s">
        <v>1105</v>
      </c>
      <c r="BM33" s="1557" t="s">
        <v>1105</v>
      </c>
      <c r="BN33" s="1557" t="s">
        <v>1105</v>
      </c>
      <c r="BO33" s="1557" t="s">
        <v>1105</v>
      </c>
      <c r="BP33" s="1557" t="s">
        <v>1105</v>
      </c>
      <c r="BQ33" s="1557" t="s">
        <v>1105</v>
      </c>
      <c r="BR33" s="1557" t="s">
        <v>1105</v>
      </c>
      <c r="BS33" s="1557" t="s">
        <v>1105</v>
      </c>
      <c r="BT33" s="1557" t="s">
        <v>1105</v>
      </c>
      <c r="BU33" s="1557" t="s">
        <v>1105</v>
      </c>
      <c r="BV33" s="1557" t="s">
        <v>1105</v>
      </c>
      <c r="BW33" s="1557" t="s">
        <v>1105</v>
      </c>
      <c r="BX33" s="1557" t="s">
        <v>1105</v>
      </c>
      <c r="BY33" s="1557" t="s">
        <v>1105</v>
      </c>
      <c r="BZ33" s="1557" t="s">
        <v>1105</v>
      </c>
      <c r="CA33" s="1557" t="s">
        <v>1105</v>
      </c>
      <c r="CB33" s="1557" t="s">
        <v>1105</v>
      </c>
      <c r="CC33" s="1557" t="s">
        <v>1105</v>
      </c>
      <c r="CD33" s="1557" t="s">
        <v>1105</v>
      </c>
      <c r="CE33" s="1557" t="s">
        <v>1105</v>
      </c>
      <c r="CF33" s="1557" t="s">
        <v>1105</v>
      </c>
      <c r="CG33" s="1557" t="s">
        <v>1105</v>
      </c>
      <c r="CH33" s="1557" t="s">
        <v>1105</v>
      </c>
      <c r="CI33" s="1557" t="s">
        <v>1105</v>
      </c>
      <c r="CJ33" s="1557" t="s">
        <v>1105</v>
      </c>
      <c r="CK33" s="1557" t="s">
        <v>1105</v>
      </c>
      <c r="CL33" s="1557" t="s">
        <v>1105</v>
      </c>
      <c r="CM33" s="1557" t="s">
        <v>1105</v>
      </c>
      <c r="CN33" s="1557" t="s">
        <v>1105</v>
      </c>
      <c r="CO33" s="1557" t="s">
        <v>1105</v>
      </c>
      <c r="CP33" s="1557" t="s">
        <v>1105</v>
      </c>
      <c r="CQ33" s="1557" t="s">
        <v>1105</v>
      </c>
      <c r="CR33" s="1557" t="s">
        <v>1105</v>
      </c>
      <c r="CS33" s="1557" t="s">
        <v>1105</v>
      </c>
      <c r="CT33" s="1571">
        <v>36.54477760331315</v>
      </c>
      <c r="CU33" s="1571">
        <v>36.19326020735722</v>
      </c>
      <c r="CV33" s="1571">
        <v>35.320010688117911</v>
      </c>
      <c r="CW33" s="1571">
        <v>34.527376434294339</v>
      </c>
      <c r="CX33" s="1571">
        <v>33.407733466061096</v>
      </c>
      <c r="CY33" s="1571">
        <v>32.206003541093828</v>
      </c>
      <c r="CZ33" s="1571">
        <v>31.816473300423485</v>
      </c>
      <c r="DA33" s="1571">
        <v>32.020621873068819</v>
      </c>
      <c r="DB33" s="1571">
        <v>33.102848519468999</v>
      </c>
      <c r="DC33" s="1571">
        <v>33.287789692148046</v>
      </c>
      <c r="DD33" s="1571">
        <v>33.349012631813011</v>
      </c>
      <c r="DE33" s="1571">
        <f t="shared" ref="DE33:DJ33" si="29">(DE32/DE$10)*100</f>
        <v>33.190357940151003</v>
      </c>
      <c r="DF33" s="1571">
        <f t="shared" si="29"/>
        <v>33.502752395898888</v>
      </c>
      <c r="DG33" s="1571">
        <f t="shared" si="29"/>
        <v>33.573308255822226</v>
      </c>
      <c r="DH33" s="1571">
        <f t="shared" si="29"/>
        <v>32.572926909210089</v>
      </c>
      <c r="DI33" s="1571">
        <f t="shared" si="29"/>
        <v>31.578856317414733</v>
      </c>
      <c r="DJ33" s="1571">
        <f t="shared" si="29"/>
        <v>31.016964611455673</v>
      </c>
      <c r="DK33" s="1571">
        <f t="shared" ref="DK33:DP33" si="30">(DK32/DK$10)*100</f>
        <v>30.328225455600133</v>
      </c>
      <c r="DL33" s="1571">
        <f t="shared" si="30"/>
        <v>30.424110050195875</v>
      </c>
      <c r="DM33" s="1571">
        <f t="shared" si="30"/>
        <v>30.810772036972516</v>
      </c>
      <c r="DN33" s="1571">
        <f t="shared" si="30"/>
        <v>31.871801273249282</v>
      </c>
      <c r="DO33" s="1571">
        <f t="shared" si="30"/>
        <v>31.753274186734266</v>
      </c>
      <c r="DP33" s="1571">
        <f t="shared" si="30"/>
        <v>31.450551994864185</v>
      </c>
      <c r="DQ33" s="1571">
        <f t="shared" ref="DQ33:DV33" si="31">(DQ32/DQ$10)*100</f>
        <v>30.955858739679481</v>
      </c>
      <c r="DR33" s="1571">
        <f t="shared" si="31"/>
        <v>31.228873623378039</v>
      </c>
      <c r="DS33" s="1571">
        <f t="shared" si="31"/>
        <v>30.728627201019837</v>
      </c>
      <c r="DT33" s="1571">
        <f t="shared" si="31"/>
        <v>30.105192853564873</v>
      </c>
      <c r="DU33" s="1571">
        <f t="shared" si="31"/>
        <v>29.424045599151643</v>
      </c>
      <c r="DV33" s="1571">
        <f t="shared" si="31"/>
        <v>28.978195514703341</v>
      </c>
      <c r="DW33" s="1571">
        <f t="shared" ref="DW33:FP33" si="32">(DW32/DW$10)*100</f>
        <v>28.473905218956208</v>
      </c>
      <c r="DX33" s="1571">
        <f t="shared" si="32"/>
        <v>28.530294231513743</v>
      </c>
      <c r="DY33" s="1571">
        <f t="shared" si="32"/>
        <v>28.790701049881466</v>
      </c>
      <c r="DZ33" s="1571">
        <f t="shared" si="32"/>
        <v>29.586015660310515</v>
      </c>
      <c r="EA33" s="1571">
        <f t="shared" si="32"/>
        <v>29.752349940853989</v>
      </c>
      <c r="EB33" s="1571">
        <f t="shared" si="32"/>
        <v>29.325341155464862</v>
      </c>
      <c r="EC33" s="1571">
        <f t="shared" si="32"/>
        <v>28.557220193881406</v>
      </c>
      <c r="ED33" s="1571">
        <f t="shared" si="32"/>
        <v>29.111563037749242</v>
      </c>
      <c r="EE33" s="1571">
        <f t="shared" si="32"/>
        <v>28.676363812382011</v>
      </c>
      <c r="EF33" s="1571">
        <f t="shared" si="32"/>
        <v>28.030199380589309</v>
      </c>
      <c r="EG33" s="1571">
        <f t="shared" si="32"/>
        <v>27.714670396465408</v>
      </c>
      <c r="EH33" s="1571">
        <f t="shared" si="32"/>
        <v>27.648159019235756</v>
      </c>
      <c r="EI33" s="1571">
        <f t="shared" si="32"/>
        <v>27.484491707811117</v>
      </c>
      <c r="EJ33" s="1571">
        <f t="shared" si="32"/>
        <v>27.786386431509552</v>
      </c>
      <c r="EK33" s="1571">
        <f t="shared" si="32"/>
        <v>28.054875199977346</v>
      </c>
      <c r="EL33" s="1571">
        <f t="shared" si="32"/>
        <v>29.042078783374308</v>
      </c>
      <c r="EM33" s="1571">
        <f t="shared" si="32"/>
        <v>29.039417741586799</v>
      </c>
      <c r="EN33" s="1571">
        <f t="shared" si="32"/>
        <v>28.908248536183272</v>
      </c>
      <c r="EO33" s="1571">
        <f t="shared" si="32"/>
        <v>28.513477597952132</v>
      </c>
      <c r="EP33" s="1571">
        <f t="shared" si="32"/>
        <v>29.064367173672935</v>
      </c>
      <c r="EQ33" s="1571">
        <f t="shared" si="32"/>
        <v>28.664043220169411</v>
      </c>
      <c r="ER33" s="1571">
        <f t="shared" si="32"/>
        <v>27.829016402496272</v>
      </c>
      <c r="ES33" s="1571">
        <f t="shared" si="32"/>
        <v>27.017208689737021</v>
      </c>
      <c r="ET33" s="1571">
        <f t="shared" si="32"/>
        <v>26.754498230821351</v>
      </c>
      <c r="EU33" s="1571">
        <f t="shared" si="32"/>
        <v>26.148635994756226</v>
      </c>
      <c r="EV33" s="1571">
        <f t="shared" si="32"/>
        <v>26.62948707878407</v>
      </c>
      <c r="EW33" s="1571">
        <f t="shared" si="32"/>
        <v>27.062304211625477</v>
      </c>
      <c r="EX33" s="1571">
        <f t="shared" si="32"/>
        <v>27.962843295638123</v>
      </c>
      <c r="EY33" s="1571">
        <f t="shared" si="32"/>
        <v>28.2847344152541</v>
      </c>
      <c r="EZ33" s="1571">
        <f t="shared" si="32"/>
        <v>28.007362642732648</v>
      </c>
      <c r="FA33" s="1571">
        <f t="shared" si="32"/>
        <v>27.466858329340361</v>
      </c>
      <c r="FB33" s="1571">
        <f t="shared" si="32"/>
        <v>27.97506099213879</v>
      </c>
      <c r="FC33" s="1571">
        <f t="shared" si="32"/>
        <v>28.06296340588376</v>
      </c>
      <c r="FD33" s="1571">
        <f t="shared" si="32"/>
        <v>28.411181406200924</v>
      </c>
      <c r="FE33" s="1571">
        <f t="shared" si="32"/>
        <v>29.511442459992352</v>
      </c>
      <c r="FF33" s="1571">
        <f t="shared" si="32"/>
        <v>30.12035851472471</v>
      </c>
      <c r="FG33" s="1571">
        <f t="shared" si="32"/>
        <v>29.954692069229516</v>
      </c>
      <c r="FH33" s="1571">
        <f t="shared" si="32"/>
        <v>29.660029322940819</v>
      </c>
      <c r="FI33" s="1571">
        <f t="shared" si="32"/>
        <v>29.317369773710272</v>
      </c>
      <c r="FJ33" s="1571">
        <f t="shared" si="32"/>
        <v>29.739221400283945</v>
      </c>
      <c r="FK33" s="1571">
        <f t="shared" si="32"/>
        <v>29.69835568426155</v>
      </c>
      <c r="FL33" s="1571">
        <f t="shared" si="32"/>
        <v>29.427739583588185</v>
      </c>
      <c r="FM33" s="1571">
        <f t="shared" si="32"/>
        <v>28.950030102347984</v>
      </c>
      <c r="FN33" s="1571">
        <f t="shared" si="32"/>
        <v>29.087817264715682</v>
      </c>
      <c r="FO33" s="1571">
        <f t="shared" si="32"/>
        <v>28.849807182590691</v>
      </c>
      <c r="FP33" s="1571">
        <f t="shared" si="32"/>
        <v>28.19922837354158</v>
      </c>
    </row>
    <row r="34" spans="1:172" s="55" customFormat="1" ht="17.100000000000001" customHeight="1">
      <c r="A34" s="487"/>
      <c r="B34" s="1379"/>
      <c r="C34" s="1426"/>
      <c r="D34" s="862"/>
      <c r="E34" s="862"/>
      <c r="F34" s="561"/>
      <c r="G34" s="684"/>
      <c r="H34" s="1382"/>
      <c r="I34" s="760"/>
      <c r="J34" s="561"/>
      <c r="K34" s="561"/>
      <c r="L34" s="561"/>
      <c r="M34" s="1452"/>
      <c r="N34" s="1453"/>
      <c r="O34" s="1454"/>
      <c r="P34" s="1454"/>
      <c r="Q34" s="1454"/>
      <c r="R34" s="1454"/>
      <c r="S34" s="1454"/>
      <c r="T34" s="1454"/>
      <c r="U34" s="1454"/>
      <c r="V34" s="1455"/>
      <c r="W34" s="1454"/>
      <c r="X34" s="1454"/>
      <c r="Y34" s="1454"/>
      <c r="Z34" s="667"/>
      <c r="AA34" s="1456"/>
      <c r="AB34" s="1456"/>
      <c r="AC34" s="1456"/>
      <c r="AD34" s="1456"/>
      <c r="AE34" s="1456"/>
      <c r="AF34" s="1456"/>
      <c r="AG34" s="1456"/>
      <c r="AH34" s="1456"/>
      <c r="AI34" s="1456"/>
      <c r="AJ34" s="1456"/>
      <c r="AK34" s="1456"/>
      <c r="AL34" s="1456"/>
      <c r="AM34" s="1456"/>
      <c r="AN34" s="1456"/>
      <c r="AO34" s="1456"/>
      <c r="AP34" s="1456"/>
      <c r="AQ34" s="1456"/>
      <c r="AR34" s="1456"/>
      <c r="AS34" s="1456"/>
      <c r="AT34" s="1456"/>
      <c r="AU34" s="1456"/>
      <c r="AV34" s="1456"/>
      <c r="AW34" s="1456"/>
      <c r="AX34" s="1456"/>
      <c r="AY34" s="1456"/>
      <c r="AZ34" s="1456"/>
      <c r="BA34" s="1456"/>
      <c r="BB34" s="1456"/>
      <c r="BC34" s="1456"/>
      <c r="BD34" s="1456"/>
      <c r="BE34" s="1456"/>
      <c r="BF34" s="1456"/>
      <c r="BG34" s="1456"/>
      <c r="BH34" s="1456"/>
      <c r="BI34" s="1456"/>
      <c r="BJ34" s="1456"/>
      <c r="BK34" s="1456"/>
      <c r="BL34" s="1456"/>
      <c r="BM34" s="1456"/>
      <c r="BN34" s="1456"/>
      <c r="BO34" s="1456"/>
      <c r="BP34" s="1456"/>
      <c r="BQ34" s="1456"/>
      <c r="BR34" s="1456"/>
      <c r="BS34" s="1456"/>
      <c r="BT34" s="1456"/>
      <c r="BU34" s="1456"/>
      <c r="BV34" s="1456"/>
      <c r="BW34" s="1456"/>
      <c r="BX34" s="1456"/>
      <c r="BY34" s="1456"/>
      <c r="BZ34" s="1456"/>
      <c r="CA34" s="1456"/>
      <c r="CB34" s="1456"/>
      <c r="CC34" s="1456"/>
      <c r="CD34" s="1456"/>
      <c r="CE34" s="1456"/>
      <c r="CF34" s="1456"/>
      <c r="CG34" s="1456"/>
      <c r="CH34" s="1456"/>
      <c r="CI34" s="1456"/>
      <c r="CJ34" s="1456"/>
      <c r="CK34" s="1456"/>
      <c r="CL34" s="1456"/>
      <c r="CM34" s="1456"/>
      <c r="CN34" s="1456"/>
      <c r="CO34" s="1456"/>
      <c r="CP34" s="1456"/>
      <c r="CQ34" s="1456"/>
      <c r="CR34" s="1456"/>
      <c r="CS34" s="1456"/>
      <c r="CT34" s="1456"/>
      <c r="CU34" s="1456"/>
      <c r="CV34" s="1456"/>
      <c r="CW34" s="1456"/>
      <c r="CX34" s="1456"/>
      <c r="CY34" s="1456"/>
      <c r="CZ34" s="1456"/>
      <c r="DA34" s="1456"/>
      <c r="DB34" s="1456"/>
      <c r="DC34" s="1456"/>
      <c r="DD34" s="1456"/>
      <c r="DE34" s="1456"/>
      <c r="DF34" s="1456"/>
      <c r="DG34" s="1456"/>
      <c r="DH34" s="1456"/>
      <c r="DI34" s="1456"/>
      <c r="DJ34" s="1456"/>
      <c r="DK34" s="1456"/>
      <c r="DL34" s="1456"/>
      <c r="DM34" s="1456"/>
      <c r="DN34" s="1456"/>
      <c r="DO34" s="1456"/>
      <c r="DP34" s="1456"/>
      <c r="DQ34" s="1456"/>
      <c r="DR34" s="1456"/>
      <c r="DS34" s="1456"/>
      <c r="DT34" s="1456"/>
      <c r="DU34" s="1456"/>
      <c r="DV34" s="1456"/>
      <c r="DW34" s="1456"/>
      <c r="DX34" s="1456"/>
      <c r="DY34" s="1456"/>
      <c r="DZ34" s="1456"/>
      <c r="EA34" s="1456"/>
      <c r="EB34" s="1456"/>
      <c r="EC34" s="1456"/>
      <c r="ED34" s="1456"/>
      <c r="EE34" s="1456"/>
      <c r="EF34" s="1457"/>
      <c r="EG34" s="1457"/>
      <c r="EH34" s="1457"/>
      <c r="EI34" s="1457"/>
      <c r="EJ34" s="1457"/>
      <c r="EK34" s="1457"/>
      <c r="EL34" s="1457"/>
      <c r="EM34" s="1457"/>
      <c r="EN34" s="1457"/>
      <c r="EO34" s="1457"/>
      <c r="EP34" s="1457"/>
      <c r="EQ34" s="1457"/>
      <c r="ER34" s="1457"/>
      <c r="ES34" s="1457"/>
      <c r="ET34" s="1457"/>
      <c r="EU34" s="1457"/>
      <c r="EV34" s="1457"/>
      <c r="EW34" s="1457"/>
      <c r="EX34" s="1457"/>
      <c r="EY34" s="1457"/>
      <c r="EZ34" s="1457"/>
      <c r="FA34" s="1457"/>
      <c r="FB34" s="1457"/>
      <c r="FC34" s="1457"/>
      <c r="FD34" s="1457"/>
      <c r="FE34" s="1457"/>
      <c r="FF34" s="1457"/>
      <c r="FG34" s="1457"/>
      <c r="FH34" s="1457"/>
      <c r="FI34" s="1457"/>
      <c r="FJ34" s="1457"/>
      <c r="FK34" s="1457"/>
      <c r="FL34" s="1457"/>
      <c r="FM34" s="1457"/>
      <c r="FN34" s="1457"/>
      <c r="FO34" s="1457"/>
      <c r="FP34" s="1457"/>
    </row>
    <row r="35" spans="1:172" s="55" customFormat="1" ht="17.100000000000001" customHeight="1">
      <c r="A35" s="490">
        <v>21</v>
      </c>
      <c r="B35" s="844" t="s">
        <v>871</v>
      </c>
      <c r="C35" s="1407"/>
      <c r="D35" s="1459" t="s">
        <v>55</v>
      </c>
      <c r="E35" s="1459" t="s">
        <v>55</v>
      </c>
      <c r="F35" s="693" t="s">
        <v>55</v>
      </c>
      <c r="G35" s="1460" t="s">
        <v>55</v>
      </c>
      <c r="H35" s="1445" t="s">
        <v>55</v>
      </c>
      <c r="I35" s="1460" t="s">
        <v>55</v>
      </c>
      <c r="J35" s="1461">
        <v>47301</v>
      </c>
      <c r="K35" s="1461">
        <v>34889</v>
      </c>
      <c r="L35" s="1461">
        <v>25761</v>
      </c>
      <c r="M35" s="1411"/>
      <c r="N35" s="1412">
        <v>27360</v>
      </c>
      <c r="O35" s="1413">
        <v>26701</v>
      </c>
      <c r="P35" s="1413">
        <v>24591</v>
      </c>
      <c r="Q35" s="1413">
        <v>23203</v>
      </c>
      <c r="R35" s="1413">
        <v>22144</v>
      </c>
      <c r="S35" s="1413">
        <v>21055</v>
      </c>
      <c r="T35" s="1413">
        <v>21117</v>
      </c>
      <c r="U35" s="1413">
        <v>21836</v>
      </c>
      <c r="V35" s="1431">
        <v>23119</v>
      </c>
      <c r="W35" s="1413">
        <v>23140</v>
      </c>
      <c r="X35" s="1413">
        <v>24094</v>
      </c>
      <c r="Y35" s="1413">
        <v>25205</v>
      </c>
      <c r="Z35" s="1413">
        <v>28154</v>
      </c>
      <c r="AA35" s="1413">
        <v>30090</v>
      </c>
      <c r="AB35" s="1413">
        <v>30975</v>
      </c>
      <c r="AC35" s="1413">
        <v>29923</v>
      </c>
      <c r="AD35" s="1413">
        <v>29355</v>
      </c>
      <c r="AE35" s="1413">
        <v>29628</v>
      </c>
      <c r="AF35" s="1413">
        <v>30433</v>
      </c>
      <c r="AG35" s="1413">
        <v>31270</v>
      </c>
      <c r="AH35" s="1413">
        <v>33033</v>
      </c>
      <c r="AI35" s="1413">
        <v>33605</v>
      </c>
      <c r="AJ35" s="1413">
        <v>35037</v>
      </c>
      <c r="AK35" s="1413">
        <v>36240</v>
      </c>
      <c r="AL35" s="1413">
        <v>39153</v>
      </c>
      <c r="AM35" s="1413">
        <v>39916</v>
      </c>
      <c r="AN35" s="1413">
        <v>38514</v>
      </c>
      <c r="AO35" s="1413">
        <v>35326</v>
      </c>
      <c r="AP35" s="1413">
        <v>34229</v>
      </c>
      <c r="AQ35" s="1413">
        <v>32934</v>
      </c>
      <c r="AR35" s="1413">
        <v>32837</v>
      </c>
      <c r="AS35" s="1413">
        <v>32986</v>
      </c>
      <c r="AT35" s="1413">
        <v>35310</v>
      </c>
      <c r="AU35" s="1413">
        <v>35683</v>
      </c>
      <c r="AV35" s="1413">
        <v>36896</v>
      </c>
      <c r="AW35" s="1413">
        <v>39313</v>
      </c>
      <c r="AX35" s="1413">
        <v>41582</v>
      </c>
      <c r="AY35" s="1413">
        <v>42228</v>
      </c>
      <c r="AZ35" s="1413">
        <v>41481</v>
      </c>
      <c r="BA35" s="1413">
        <v>38686</v>
      </c>
      <c r="BB35" s="1413">
        <v>36470</v>
      </c>
      <c r="BC35" s="1413">
        <v>34493</v>
      </c>
      <c r="BD35" s="1413">
        <v>34216</v>
      </c>
      <c r="BE35" s="1413">
        <v>34434</v>
      </c>
      <c r="BF35" s="1413">
        <v>36291</v>
      </c>
      <c r="BG35" s="1413">
        <v>36404</v>
      </c>
      <c r="BH35" s="1413">
        <v>37299</v>
      </c>
      <c r="BI35" s="1413">
        <v>38077</v>
      </c>
      <c r="BJ35" s="1413">
        <v>40529</v>
      </c>
      <c r="BK35" s="1413">
        <v>40869</v>
      </c>
      <c r="BL35" s="1413">
        <v>39791</v>
      </c>
      <c r="BM35" s="1413">
        <v>37664</v>
      </c>
      <c r="BN35" s="1413">
        <v>35880</v>
      </c>
      <c r="BO35" s="1413">
        <v>34555</v>
      </c>
      <c r="BP35" s="1413">
        <v>34910</v>
      </c>
      <c r="BQ35" s="1413">
        <v>35561</v>
      </c>
      <c r="BR35" s="1413">
        <v>37718</v>
      </c>
      <c r="BS35" s="1413">
        <v>37766</v>
      </c>
      <c r="BT35" s="1413">
        <v>38806</v>
      </c>
      <c r="BU35" s="1413">
        <v>39722</v>
      </c>
      <c r="BV35" s="1413">
        <v>42449</v>
      </c>
      <c r="BW35" s="1413">
        <v>43086</v>
      </c>
      <c r="BX35" s="1413">
        <v>41532</v>
      </c>
      <c r="BY35" s="1413">
        <v>39513</v>
      </c>
      <c r="BZ35" s="1413">
        <v>37541</v>
      </c>
      <c r="CA35" s="1413">
        <v>36061</v>
      </c>
      <c r="CB35" s="1413">
        <v>35818</v>
      </c>
      <c r="CC35" s="1413">
        <v>35601</v>
      </c>
      <c r="CD35" s="1413">
        <v>37725</v>
      </c>
      <c r="CE35" s="1413">
        <v>37948</v>
      </c>
      <c r="CF35" s="1413">
        <v>38308</v>
      </c>
      <c r="CG35" s="1413">
        <v>38352</v>
      </c>
      <c r="CH35" s="1413">
        <v>39796</v>
      </c>
      <c r="CI35" s="1413">
        <v>38770</v>
      </c>
      <c r="CJ35" s="1413">
        <v>36399</v>
      </c>
      <c r="CK35" s="1413">
        <v>33469</v>
      </c>
      <c r="CL35" s="1413">
        <v>30909</v>
      </c>
      <c r="CM35" s="1413">
        <v>29150</v>
      </c>
      <c r="CN35" s="1413">
        <v>28704</v>
      </c>
      <c r="CO35" s="1413">
        <v>28348</v>
      </c>
      <c r="CP35" s="1413">
        <v>29219</v>
      </c>
      <c r="CQ35" s="1413">
        <v>28507</v>
      </c>
      <c r="CR35" s="1413">
        <v>28462</v>
      </c>
      <c r="CS35" s="1413">
        <v>28753</v>
      </c>
      <c r="CT35" s="1413">
        <v>30033</v>
      </c>
      <c r="CU35" s="1413">
        <v>29604</v>
      </c>
      <c r="CV35" s="1413">
        <v>27694</v>
      </c>
      <c r="CW35" s="1413">
        <v>25358</v>
      </c>
      <c r="CX35" s="1413">
        <v>22941</v>
      </c>
      <c r="CY35" s="1413">
        <v>20875</v>
      </c>
      <c r="CZ35" s="1413">
        <v>19998</v>
      </c>
      <c r="DA35" s="1413">
        <v>19898</v>
      </c>
      <c r="DB35" s="1413">
        <v>21466</v>
      </c>
      <c r="DC35" s="1413">
        <v>21325</v>
      </c>
      <c r="DD35" s="1413">
        <v>21337</v>
      </c>
      <c r="DE35" s="1413">
        <v>21535</v>
      </c>
      <c r="DF35" s="1413">
        <v>22670</v>
      </c>
      <c r="DG35" s="1413">
        <v>22658</v>
      </c>
      <c r="DH35" s="1413">
        <v>20891</v>
      </c>
      <c r="DI35" s="1413">
        <v>18720</v>
      </c>
      <c r="DJ35" s="1413">
        <v>17511</v>
      </c>
      <c r="DK35" s="1413">
        <v>15934</v>
      </c>
      <c r="DL35" s="1413">
        <v>15324</v>
      </c>
      <c r="DM35" s="1413">
        <v>15266</v>
      </c>
      <c r="DN35" s="1413">
        <v>16303</v>
      </c>
      <c r="DO35" s="1413">
        <v>15912</v>
      </c>
      <c r="DP35" s="1413">
        <v>15516</v>
      </c>
      <c r="DQ35" s="1413">
        <v>15290</v>
      </c>
      <c r="DR35" s="1413">
        <v>16048</v>
      </c>
      <c r="DS35" s="1413">
        <v>15492</v>
      </c>
      <c r="DT35" s="1413">
        <v>14269</v>
      </c>
      <c r="DU35" s="1413">
        <v>12851</v>
      </c>
      <c r="DV35" s="1413">
        <v>12221</v>
      </c>
      <c r="DW35" s="1413">
        <v>11443</v>
      </c>
      <c r="DX35" s="1413">
        <v>11297</v>
      </c>
      <c r="DY35" s="1413">
        <v>11491</v>
      </c>
      <c r="DZ35" s="1413">
        <v>12452</v>
      </c>
      <c r="EA35" s="1413">
        <v>11959</v>
      </c>
      <c r="EB35" s="1413">
        <v>11361</v>
      </c>
      <c r="EC35" s="1413">
        <v>11005</v>
      </c>
      <c r="ED35" s="1413">
        <v>11735</v>
      </c>
      <c r="EE35" s="1413">
        <v>11386</v>
      </c>
      <c r="EF35" s="1413">
        <v>10624</v>
      </c>
      <c r="EG35" s="1413">
        <v>9774</v>
      </c>
      <c r="EH35" s="1413">
        <v>9358</v>
      </c>
      <c r="EI35" s="1413">
        <v>9029</v>
      </c>
      <c r="EJ35" s="1413">
        <v>9146</v>
      </c>
      <c r="EK35" s="1413">
        <v>9156</v>
      </c>
      <c r="EL35" s="1413">
        <v>10063</v>
      </c>
      <c r="EM35" s="1413">
        <v>10005</v>
      </c>
      <c r="EN35" s="1413">
        <v>9820</v>
      </c>
      <c r="EO35" s="1413">
        <v>9728</v>
      </c>
      <c r="EP35" s="1413">
        <v>10433</v>
      </c>
      <c r="EQ35" s="1413">
        <v>10186</v>
      </c>
      <c r="ER35" s="1413">
        <v>9336</v>
      </c>
      <c r="ES35" s="1413">
        <v>8446</v>
      </c>
      <c r="ET35" s="1413">
        <v>8103</v>
      </c>
      <c r="EU35" s="1413">
        <v>7532</v>
      </c>
      <c r="EV35" s="1413">
        <v>7708</v>
      </c>
      <c r="EW35" s="1413">
        <v>7897</v>
      </c>
      <c r="EX35" s="1413">
        <v>8652</v>
      </c>
      <c r="EY35" s="1413">
        <v>8677</v>
      </c>
      <c r="EZ35" s="1413">
        <v>8441</v>
      </c>
      <c r="FA35" s="1413">
        <v>8336</v>
      </c>
      <c r="FB35" s="1413">
        <v>9064</v>
      </c>
      <c r="FC35" s="1413">
        <v>9223</v>
      </c>
      <c r="FD35" s="1413">
        <v>9260</v>
      </c>
      <c r="FE35" s="1413">
        <v>10542</v>
      </c>
      <c r="FF35" s="1413">
        <v>11539</v>
      </c>
      <c r="FG35" s="1413">
        <v>11742</v>
      </c>
      <c r="FH35" s="1413">
        <v>11703</v>
      </c>
      <c r="FI35" s="1413">
        <v>11594</v>
      </c>
      <c r="FJ35" s="1413">
        <v>12387</v>
      </c>
      <c r="FK35" s="1413">
        <v>12494</v>
      </c>
      <c r="FL35" s="1413">
        <v>12439</v>
      </c>
      <c r="FM35" s="1413">
        <v>12318</v>
      </c>
      <c r="FN35" s="1413">
        <v>13056</v>
      </c>
      <c r="FO35" s="1413">
        <v>13044</v>
      </c>
      <c r="FP35" s="1413">
        <v>12163</v>
      </c>
    </row>
    <row r="36" spans="1:172" s="58" customFormat="1" ht="17.100000000000001" customHeight="1">
      <c r="A36" s="490">
        <v>22</v>
      </c>
      <c r="B36" s="844" t="s">
        <v>30</v>
      </c>
      <c r="C36" s="1407"/>
      <c r="D36" s="1555" t="s">
        <v>55</v>
      </c>
      <c r="E36" s="1555" t="s">
        <v>55</v>
      </c>
      <c r="F36" s="1553" t="s">
        <v>55</v>
      </c>
      <c r="G36" s="1554" t="s">
        <v>55</v>
      </c>
      <c r="H36" s="1554" t="s">
        <v>55</v>
      </c>
      <c r="I36" s="1554" t="s">
        <v>55</v>
      </c>
      <c r="J36" s="1553">
        <v>26.563596848377298</v>
      </c>
      <c r="K36" s="1553">
        <v>24.018146646381343</v>
      </c>
      <c r="L36" s="1553">
        <v>22.877924015559227</v>
      </c>
      <c r="M36" s="1567"/>
      <c r="N36" s="1570">
        <v>23.395213216243256</v>
      </c>
      <c r="O36" s="1571">
        <v>23.170509471784236</v>
      </c>
      <c r="P36" s="1571">
        <v>22.425176457713984</v>
      </c>
      <c r="Q36" s="1571">
        <v>22.305429516265477</v>
      </c>
      <c r="R36" s="1571">
        <v>22.427256246391931</v>
      </c>
      <c r="S36" s="1571">
        <v>22.356601329397524</v>
      </c>
      <c r="T36" s="1571">
        <v>23.095347463744339</v>
      </c>
      <c r="U36" s="1571">
        <v>23.94403263301022</v>
      </c>
      <c r="V36" s="1572">
        <v>25.458089239307579</v>
      </c>
      <c r="W36" s="1571">
        <v>25.808322459040163</v>
      </c>
      <c r="X36" s="1571">
        <v>25.815368790982728</v>
      </c>
      <c r="Y36" s="1571">
        <v>25.768558371586597</v>
      </c>
      <c r="Z36" s="1571">
        <v>25.875886915922209</v>
      </c>
      <c r="AA36" s="1571">
        <v>26.154073481733871</v>
      </c>
      <c r="AB36" s="1571">
        <v>25.986392274973362</v>
      </c>
      <c r="AC36" s="1571">
        <v>25.550100328736715</v>
      </c>
      <c r="AD36" s="1571">
        <v>25.719542646865555</v>
      </c>
      <c r="AE36" s="1571">
        <v>26.068823524236052</v>
      </c>
      <c r="AF36" s="1571">
        <v>26.623916295589943</v>
      </c>
      <c r="AG36" s="1571">
        <v>27.055790129438641</v>
      </c>
      <c r="AH36" s="1571">
        <v>28.119174292402636</v>
      </c>
      <c r="AI36" s="1571">
        <v>28.150549524192471</v>
      </c>
      <c r="AJ36" s="1571">
        <v>28.05451240701743</v>
      </c>
      <c r="AK36" s="1571">
        <v>27.875422092656549</v>
      </c>
      <c r="AL36" s="1571">
        <v>27.521562177094538</v>
      </c>
      <c r="AM36" s="1571">
        <v>27.213166165572439</v>
      </c>
      <c r="AN36" s="1571">
        <v>26.455193636575952</v>
      </c>
      <c r="AO36" s="1571">
        <v>25.54764057132526</v>
      </c>
      <c r="AP36" s="1571">
        <v>25.632404259461726</v>
      </c>
      <c r="AQ36" s="1571">
        <v>25.535775207021675</v>
      </c>
      <c r="AR36" s="1571">
        <v>25.92142344034923</v>
      </c>
      <c r="AS36" s="1571">
        <v>26.203072621260503</v>
      </c>
      <c r="AT36" s="1571">
        <v>27.646414030692139</v>
      </c>
      <c r="AU36" s="1571">
        <v>27.55422738048355</v>
      </c>
      <c r="AV36" s="1571">
        <v>27.453402284311174</v>
      </c>
      <c r="AW36" s="1571">
        <v>27.642190675076112</v>
      </c>
      <c r="AX36" s="1571">
        <v>27.331944234472878</v>
      </c>
      <c r="AY36" s="1571">
        <v>27.14213175130639</v>
      </c>
      <c r="AZ36" s="1571">
        <v>26.859148272133332</v>
      </c>
      <c r="BA36" s="1571">
        <v>26.076113185672494</v>
      </c>
      <c r="BB36" s="1571">
        <v>25.777495052304211</v>
      </c>
      <c r="BC36" s="1571">
        <f>(BC35/BC$10)*100</f>
        <v>25.345354613055875</v>
      </c>
      <c r="BD36" s="1571">
        <v>25.403519192219171</v>
      </c>
      <c r="BE36" s="1571">
        <v>25.597680642283677</v>
      </c>
      <c r="BF36" s="1571">
        <v>26.834317995282497</v>
      </c>
      <c r="BG36" s="1571">
        <v>26.769024876280394</v>
      </c>
      <c r="BH36" s="1571">
        <v>26.714080058443091</v>
      </c>
      <c r="BI36" s="1571">
        <v>26.242987304781728</v>
      </c>
      <c r="BJ36" s="1571">
        <v>26.026174513883539</v>
      </c>
      <c r="BK36" s="1571">
        <v>25.661327489749659</v>
      </c>
      <c r="BL36" s="1571">
        <v>25.158222846051224</v>
      </c>
      <c r="BM36" s="1571">
        <v>24.543683246772712</v>
      </c>
      <c r="BN36" s="1571">
        <v>24.189470703638534</v>
      </c>
      <c r="BO36" s="1571">
        <v>23.795751127638329</v>
      </c>
      <c r="BP36" s="1571">
        <v>23.988345965408957</v>
      </c>
      <c r="BQ36" s="1571">
        <v>24.286816781745788</v>
      </c>
      <c r="BR36" s="1571">
        <v>25.525493009217275</v>
      </c>
      <c r="BS36" s="1571">
        <v>25.312841411020333</v>
      </c>
      <c r="BT36" s="1571">
        <v>25.07382064652025</v>
      </c>
      <c r="BU36" s="1571">
        <v>24.647402287153842</v>
      </c>
      <c r="BV36" s="1571">
        <v>24.431641591748875</v>
      </c>
      <c r="BW36" s="1571">
        <v>24.203578350139033</v>
      </c>
      <c r="BX36" s="1571">
        <v>23.503180387984699</v>
      </c>
      <c r="BY36" s="1571">
        <v>22.919905334230492</v>
      </c>
      <c r="BZ36" s="1571">
        <v>22.625691590024228</v>
      </c>
      <c r="CA36" s="1571">
        <v>22.411500024859542</v>
      </c>
      <c r="CB36" s="1571">
        <v>22.438138194574954</v>
      </c>
      <c r="CC36" s="1571">
        <v>22.466443270668861</v>
      </c>
      <c r="CD36" s="1571">
        <v>23.757494080306312</v>
      </c>
      <c r="CE36" s="1571">
        <v>23.931235850186983</v>
      </c>
      <c r="CF36" s="1571">
        <v>23.715277992732133</v>
      </c>
      <c r="CG36" s="1571">
        <v>23.323643528710608</v>
      </c>
      <c r="CH36" s="1571">
        <v>23.081384558277655</v>
      </c>
      <c r="CI36" s="1571">
        <v>22.491791105387122</v>
      </c>
      <c r="CJ36" s="1571">
        <v>21.780027644640711</v>
      </c>
      <c r="CK36" s="1571">
        <v>21.051406718788328</v>
      </c>
      <c r="CL36" s="1571">
        <v>20.410602498745344</v>
      </c>
      <c r="CM36" s="1571">
        <v>20.042215850883164</v>
      </c>
      <c r="CN36" s="1571">
        <v>20.141885775635224</v>
      </c>
      <c r="CO36" s="1571">
        <v>20.262176032478951</v>
      </c>
      <c r="CP36" s="1571">
        <v>21.287027727994637</v>
      </c>
      <c r="CQ36" s="1571">
        <v>21.146527999287869</v>
      </c>
      <c r="CR36" s="1571">
        <v>20.87115934589719</v>
      </c>
      <c r="CS36" s="1571">
        <v>20.681594222704941</v>
      </c>
      <c r="CT36" s="1571">
        <v>20.592692141549474</v>
      </c>
      <c r="CU36" s="1571">
        <v>20.219377928340183</v>
      </c>
      <c r="CV36" s="1571">
        <v>19.473469559958936</v>
      </c>
      <c r="CW36" s="1571">
        <v>18.759941111628976</v>
      </c>
      <c r="CX36" s="1571">
        <v>17.841255521682324</v>
      </c>
      <c r="CY36" s="1571">
        <v>17.032334918938325</v>
      </c>
      <c r="CZ36" s="1571">
        <v>16.703836419675746</v>
      </c>
      <c r="DA36" s="1571">
        <v>16.844582525586869</v>
      </c>
      <c r="DB36" s="1571">
        <v>18.30180153296558</v>
      </c>
      <c r="DC36" s="1571">
        <v>18.440850916637842</v>
      </c>
      <c r="DD36" s="1571">
        <v>18.248137726957843</v>
      </c>
      <c r="DE36" s="1571">
        <f t="shared" ref="DE36:DJ36" si="33">(DE35/DE$10)*100</f>
        <v>18.005702293459088</v>
      </c>
      <c r="DF36" s="1571">
        <f t="shared" si="33"/>
        <v>18.059859631792364</v>
      </c>
      <c r="DG36" s="1571">
        <f t="shared" si="33"/>
        <v>17.905659035411446</v>
      </c>
      <c r="DH36" s="1571">
        <f t="shared" si="33"/>
        <v>17.118157980989839</v>
      </c>
      <c r="DI36" s="1571">
        <f t="shared" si="33"/>
        <v>16.1925109636793</v>
      </c>
      <c r="DJ36" s="1571">
        <f t="shared" si="33"/>
        <v>15.971360817219992</v>
      </c>
      <c r="DK36" s="1571">
        <f t="shared" ref="DK36:DP36" si="34">(DK35/DK$10)*100</f>
        <v>15.404843621598104</v>
      </c>
      <c r="DL36" s="1571">
        <f t="shared" si="34"/>
        <v>15.353324850464386</v>
      </c>
      <c r="DM36" s="1571">
        <f t="shared" si="34"/>
        <v>15.643637407005103</v>
      </c>
      <c r="DN36" s="1571">
        <f t="shared" si="34"/>
        <v>16.958973078683474</v>
      </c>
      <c r="DO36" s="1571">
        <f t="shared" si="34"/>
        <v>16.806083650190114</v>
      </c>
      <c r="DP36" s="1571">
        <f t="shared" si="34"/>
        <v>16.329365705806207</v>
      </c>
      <c r="DQ36" s="1571">
        <f t="shared" ref="DQ36:DV36" si="35">(DQ35/DQ$10)*100</f>
        <v>15.839471257937864</v>
      </c>
      <c r="DR36" s="1571">
        <f t="shared" si="35"/>
        <v>15.907851825418067</v>
      </c>
      <c r="DS36" s="1571">
        <f t="shared" si="35"/>
        <v>15.429049478129233</v>
      </c>
      <c r="DT36" s="1571">
        <f t="shared" si="35"/>
        <v>14.89084154282852</v>
      </c>
      <c r="DU36" s="1571">
        <f t="shared" si="35"/>
        <v>14.195607988688582</v>
      </c>
      <c r="DV36" s="1571">
        <f t="shared" si="35"/>
        <v>14.076736123109528</v>
      </c>
      <c r="DW36" s="1571">
        <f t="shared" ref="DW36:ES36" si="36">(DW35/DW$10)*100</f>
        <v>13.72885422915417</v>
      </c>
      <c r="DX36" s="1571">
        <f t="shared" si="36"/>
        <v>13.667489353464962</v>
      </c>
      <c r="DY36" s="1571">
        <f t="shared" si="36"/>
        <v>13.89883400261261</v>
      </c>
      <c r="DZ36" s="1571">
        <f t="shared" si="36"/>
        <v>15.210778984400767</v>
      </c>
      <c r="EA36" s="1571">
        <f t="shared" si="36"/>
        <v>15.211335682214223</v>
      </c>
      <c r="EB36" s="1571">
        <f t="shared" si="36"/>
        <v>14.489223313352889</v>
      </c>
      <c r="EC36" s="1571">
        <f t="shared" si="36"/>
        <v>13.854966637290698</v>
      </c>
      <c r="ED36" s="1571">
        <f t="shared" si="36"/>
        <v>14.121370380621171</v>
      </c>
      <c r="EE36" s="1571">
        <f t="shared" si="36"/>
        <v>13.778498475240816</v>
      </c>
      <c r="EF36" s="1571">
        <f t="shared" si="36"/>
        <v>13.214094702670431</v>
      </c>
      <c r="EG36" s="1571">
        <f t="shared" si="36"/>
        <v>12.77630357773101</v>
      </c>
      <c r="EH36" s="1571">
        <f t="shared" si="36"/>
        <v>12.775601032096001</v>
      </c>
      <c r="EI36" s="1571">
        <f t="shared" si="36"/>
        <v>12.700623144983192</v>
      </c>
      <c r="EJ36" s="1571">
        <f t="shared" si="36"/>
        <v>12.883867695948611</v>
      </c>
      <c r="EK36" s="1571">
        <f t="shared" si="36"/>
        <v>12.962779437373465</v>
      </c>
      <c r="EL36" s="1571">
        <f t="shared" si="36"/>
        <v>14.383111314390257</v>
      </c>
      <c r="EM36" s="1571">
        <f t="shared" si="36"/>
        <v>14.419543128918356</v>
      </c>
      <c r="EN36" s="1571">
        <f t="shared" si="36"/>
        <v>13.956000227389007</v>
      </c>
      <c r="EO36" s="1571">
        <f t="shared" si="36"/>
        <v>13.60768789603995</v>
      </c>
      <c r="EP36" s="1571">
        <f t="shared" si="36"/>
        <v>13.883455094681091</v>
      </c>
      <c r="EQ36" s="1571">
        <f t="shared" si="36"/>
        <v>13.587674247982392</v>
      </c>
      <c r="ER36" s="1571">
        <f t="shared" si="36"/>
        <v>12.890042524990337</v>
      </c>
      <c r="ES36" s="1571">
        <f t="shared" si="36"/>
        <v>12.224103744228792</v>
      </c>
      <c r="ET36" s="1571">
        <f t="shared" ref="ET36:FP36" si="37">(ET35/ET$10)*100</f>
        <v>12.200557103064066</v>
      </c>
      <c r="EU36" s="1571">
        <f t="shared" si="37"/>
        <v>11.754791185467257</v>
      </c>
      <c r="EV36" s="1571">
        <f t="shared" si="37"/>
        <v>12.109025214044458</v>
      </c>
      <c r="EW36" s="1571">
        <f t="shared" si="37"/>
        <v>12.494067018953897</v>
      </c>
      <c r="EX36" s="1571">
        <f t="shared" si="37"/>
        <v>13.977382875605816</v>
      </c>
      <c r="EY36" s="1571">
        <f t="shared" si="37"/>
        <v>14.23836169409757</v>
      </c>
      <c r="EZ36" s="1571">
        <f t="shared" si="37"/>
        <v>13.749572412894398</v>
      </c>
      <c r="FA36" s="1571">
        <f t="shared" si="37"/>
        <v>13.314167065963902</v>
      </c>
      <c r="FB36" s="1571">
        <f t="shared" si="37"/>
        <v>13.650191259299419</v>
      </c>
      <c r="FC36" s="1571">
        <f t="shared" si="37"/>
        <v>13.787072470700789</v>
      </c>
      <c r="FD36" s="1571">
        <f t="shared" si="37"/>
        <v>13.849628333408115</v>
      </c>
      <c r="FE36" s="1571">
        <f t="shared" si="37"/>
        <v>14.394560052433231</v>
      </c>
      <c r="FF36" s="1571">
        <f t="shared" si="37"/>
        <v>14.774647887323944</v>
      </c>
      <c r="FG36" s="1571">
        <f t="shared" si="37"/>
        <v>14.737000640084341</v>
      </c>
      <c r="FH36" s="1571">
        <f t="shared" si="37"/>
        <v>14.665229759025575</v>
      </c>
      <c r="FI36" s="1571">
        <f t="shared" si="37"/>
        <v>14.53519714160346</v>
      </c>
      <c r="FJ36" s="1571">
        <f t="shared" si="37"/>
        <v>15.426287080624673</v>
      </c>
      <c r="FK36" s="1571">
        <f t="shared" si="37"/>
        <v>15.528405771883817</v>
      </c>
      <c r="FL36" s="1571">
        <f t="shared" si="37"/>
        <v>15.216646686076382</v>
      </c>
      <c r="FM36" s="1571">
        <f t="shared" si="37"/>
        <v>14.832028898254062</v>
      </c>
      <c r="FN36" s="1571">
        <f t="shared" si="37"/>
        <v>15.001206438936954</v>
      </c>
      <c r="FO36" s="1571">
        <f t="shared" si="37"/>
        <v>14.838408772907732</v>
      </c>
      <c r="FP36" s="1571">
        <f t="shared" si="37"/>
        <v>14.134476827964487</v>
      </c>
    </row>
    <row r="37" spans="1:172" s="55" customFormat="1" ht="17.100000000000001" customHeight="1">
      <c r="A37" s="487"/>
      <c r="B37" s="1379"/>
      <c r="C37" s="1426"/>
      <c r="D37" s="1434"/>
      <c r="E37" s="1434"/>
      <c r="F37" s="1464"/>
      <c r="G37" s="1437"/>
      <c r="H37" s="1437"/>
      <c r="I37" s="1465"/>
      <c r="J37" s="1464"/>
      <c r="K37" s="1464"/>
      <c r="L37" s="1464"/>
      <c r="M37" s="1434"/>
      <c r="N37" s="1466"/>
      <c r="O37" s="1467"/>
      <c r="P37" s="1467"/>
      <c r="Q37" s="1467"/>
      <c r="R37" s="1467"/>
      <c r="S37" s="1467"/>
      <c r="T37" s="1467"/>
      <c r="U37" s="1467"/>
      <c r="V37" s="1433"/>
      <c r="W37" s="1467"/>
      <c r="X37" s="1467"/>
      <c r="Y37" s="1467"/>
      <c r="Z37" s="668"/>
      <c r="AA37" s="1468"/>
      <c r="AB37" s="1468"/>
      <c r="AC37" s="1468"/>
      <c r="AD37" s="1468"/>
      <c r="AE37" s="1468"/>
      <c r="AF37" s="1468"/>
      <c r="AG37" s="1468"/>
      <c r="AH37" s="1468"/>
      <c r="AI37" s="1468"/>
      <c r="AJ37" s="1468"/>
      <c r="AK37" s="1468"/>
      <c r="AL37" s="1468"/>
      <c r="AM37" s="1468"/>
      <c r="AN37" s="1468"/>
      <c r="AO37" s="1468"/>
      <c r="AP37" s="1468"/>
      <c r="AQ37" s="1468"/>
      <c r="AR37" s="1468"/>
      <c r="AS37" s="1468"/>
      <c r="AT37" s="1468"/>
      <c r="AU37" s="1468"/>
      <c r="AV37" s="1468"/>
      <c r="AW37" s="1468"/>
      <c r="AX37" s="1468"/>
      <c r="AY37" s="1468"/>
      <c r="AZ37" s="1468"/>
      <c r="BA37" s="1468"/>
      <c r="BB37" s="1468"/>
      <c r="BC37" s="1468"/>
      <c r="BD37" s="1468"/>
      <c r="BE37" s="1468"/>
      <c r="BF37" s="1468"/>
      <c r="BG37" s="1468"/>
      <c r="BH37" s="1468"/>
      <c r="BI37" s="1468"/>
      <c r="BJ37" s="1468"/>
      <c r="BK37" s="1468"/>
      <c r="BL37" s="1468"/>
      <c r="BM37" s="1468"/>
      <c r="BN37" s="1468"/>
      <c r="BO37" s="1468"/>
      <c r="BP37" s="1468"/>
      <c r="BQ37" s="1468"/>
      <c r="BR37" s="1468"/>
      <c r="BS37" s="1468"/>
      <c r="BT37" s="1468"/>
      <c r="BU37" s="1468"/>
      <c r="BV37" s="1468"/>
      <c r="BW37" s="1468"/>
      <c r="BX37" s="1468"/>
      <c r="BY37" s="1468"/>
      <c r="BZ37" s="1468"/>
      <c r="CA37" s="1468"/>
      <c r="CB37" s="1468"/>
      <c r="CC37" s="1468"/>
      <c r="CD37" s="1468"/>
      <c r="CE37" s="1468"/>
      <c r="CF37" s="1468"/>
      <c r="CG37" s="1468"/>
      <c r="CH37" s="1468"/>
      <c r="CI37" s="1468"/>
      <c r="CJ37" s="1468"/>
      <c r="CK37" s="1468"/>
      <c r="CL37" s="1468"/>
      <c r="CM37" s="1468"/>
      <c r="CN37" s="1468"/>
      <c r="CO37" s="1468"/>
      <c r="CP37" s="1468"/>
      <c r="CQ37" s="1468"/>
      <c r="CR37" s="1468"/>
      <c r="CS37" s="1468"/>
      <c r="CT37" s="1468"/>
      <c r="CU37" s="1468"/>
      <c r="CV37" s="1468"/>
      <c r="CW37" s="1468"/>
      <c r="CX37" s="1468"/>
      <c r="CY37" s="1468"/>
      <c r="CZ37" s="1468"/>
      <c r="DA37" s="1468"/>
      <c r="DB37" s="1468"/>
      <c r="DC37" s="1468"/>
      <c r="DD37" s="1468"/>
      <c r="DE37" s="1468"/>
      <c r="DF37" s="1468"/>
      <c r="DG37" s="1468"/>
      <c r="DH37" s="1468"/>
      <c r="DI37" s="1468"/>
      <c r="DJ37" s="1468"/>
      <c r="DK37" s="1468"/>
      <c r="DL37" s="1468"/>
      <c r="DM37" s="1468"/>
      <c r="DN37" s="1468"/>
      <c r="DO37" s="1468"/>
      <c r="DP37" s="1468"/>
      <c r="DQ37" s="1468"/>
      <c r="DR37" s="1468"/>
      <c r="DS37" s="1468"/>
      <c r="DT37" s="1468"/>
      <c r="DU37" s="1468"/>
      <c r="DV37" s="1468"/>
      <c r="DW37" s="1468"/>
      <c r="DX37" s="1468"/>
      <c r="DY37" s="1468"/>
      <c r="DZ37" s="1468"/>
      <c r="EA37" s="1468"/>
      <c r="EB37" s="1468"/>
      <c r="EC37" s="1468"/>
      <c r="ED37" s="1468"/>
      <c r="EE37" s="1468"/>
      <c r="EF37" s="1467"/>
      <c r="EG37" s="1467"/>
      <c r="EH37" s="1467"/>
      <c r="EI37" s="1467"/>
      <c r="EJ37" s="1467"/>
      <c r="EK37" s="1467"/>
      <c r="EL37" s="1467"/>
      <c r="EM37" s="1467"/>
      <c r="EN37" s="1467"/>
      <c r="EO37" s="1467"/>
      <c r="EP37" s="1467"/>
      <c r="EQ37" s="1467"/>
      <c r="ER37" s="1467"/>
      <c r="ES37" s="1467"/>
      <c r="ET37" s="1467"/>
      <c r="EU37" s="1467"/>
      <c r="EV37" s="1467"/>
      <c r="EW37" s="1467"/>
      <c r="EX37" s="1467"/>
      <c r="EY37" s="1467"/>
      <c r="EZ37" s="1467"/>
      <c r="FA37" s="1467"/>
      <c r="FB37" s="1467"/>
      <c r="FC37" s="1467"/>
      <c r="FD37" s="1467"/>
      <c r="FE37" s="1467"/>
      <c r="FF37" s="1467"/>
      <c r="FG37" s="1467"/>
      <c r="FH37" s="1467"/>
      <c r="FI37" s="1467"/>
      <c r="FJ37" s="1467"/>
      <c r="FK37" s="1467"/>
      <c r="FL37" s="1467"/>
      <c r="FM37" s="1467"/>
      <c r="FN37" s="1467"/>
      <c r="FO37" s="1467"/>
      <c r="FP37" s="1467"/>
    </row>
    <row r="38" spans="1:172" s="62" customFormat="1" ht="17.100000000000001" customHeight="1">
      <c r="A38" s="490">
        <v>23</v>
      </c>
      <c r="B38" s="1413" t="s">
        <v>776</v>
      </c>
      <c r="C38" s="1469"/>
      <c r="D38" s="1462" t="s">
        <v>55</v>
      </c>
      <c r="E38" s="1462" t="s">
        <v>55</v>
      </c>
      <c r="F38" s="1461" t="s">
        <v>55</v>
      </c>
      <c r="G38" s="1409" t="s">
        <v>55</v>
      </c>
      <c r="H38" s="1409" t="s">
        <v>55</v>
      </c>
      <c r="I38" s="1409" t="s">
        <v>55</v>
      </c>
      <c r="J38" s="1461">
        <v>111619</v>
      </c>
      <c r="K38" s="1461">
        <v>91006</v>
      </c>
      <c r="L38" s="1461">
        <v>66649</v>
      </c>
      <c r="M38" s="1411"/>
      <c r="N38" s="732">
        <v>66816</v>
      </c>
      <c r="O38" s="596">
        <v>65492</v>
      </c>
      <c r="P38" s="596">
        <v>62612</v>
      </c>
      <c r="Q38" s="596">
        <v>59458</v>
      </c>
      <c r="R38" s="596">
        <v>56326</v>
      </c>
      <c r="S38" s="596">
        <v>53002</v>
      </c>
      <c r="T38" s="596">
        <v>49950</v>
      </c>
      <c r="U38" s="596">
        <v>48702</v>
      </c>
      <c r="V38" s="710">
        <v>46775</v>
      </c>
      <c r="W38" s="596">
        <v>45083</v>
      </c>
      <c r="X38" s="596">
        <v>45428</v>
      </c>
      <c r="Y38" s="1413">
        <v>45826</v>
      </c>
      <c r="Z38" s="1413">
        <v>47242</v>
      </c>
      <c r="AA38" s="1413">
        <v>47825</v>
      </c>
      <c r="AB38" s="1413">
        <v>47644</v>
      </c>
      <c r="AC38" s="1413">
        <v>46666</v>
      </c>
      <c r="AD38" s="1413">
        <v>45062</v>
      </c>
      <c r="AE38" s="1413">
        <v>44465</v>
      </c>
      <c r="AF38" s="1413">
        <v>43857</v>
      </c>
      <c r="AG38" s="1413">
        <v>44085</v>
      </c>
      <c r="AH38" s="1413">
        <v>44493</v>
      </c>
      <c r="AI38" s="1413">
        <v>45263</v>
      </c>
      <c r="AJ38" s="1413">
        <v>47109</v>
      </c>
      <c r="AK38" s="1413">
        <v>49508</v>
      </c>
      <c r="AL38" s="1413">
        <v>53028</v>
      </c>
      <c r="AM38" s="1413">
        <v>54747</v>
      </c>
      <c r="AN38" s="1413">
        <v>55373</v>
      </c>
      <c r="AO38" s="1413">
        <v>54324</v>
      </c>
      <c r="AP38" s="1413">
        <v>53542</v>
      </c>
      <c r="AQ38" s="1413">
        <v>52861</v>
      </c>
      <c r="AR38" s="1413">
        <v>52505</v>
      </c>
      <c r="AS38" s="1413">
        <v>52821</v>
      </c>
      <c r="AT38" s="1413">
        <v>53972</v>
      </c>
      <c r="AU38" s="1413">
        <v>55606</v>
      </c>
      <c r="AV38" s="1413">
        <v>57965</v>
      </c>
      <c r="AW38" s="1413">
        <v>60942</v>
      </c>
      <c r="AX38" s="1413">
        <v>65161</v>
      </c>
      <c r="AY38" s="1413">
        <v>67169</v>
      </c>
      <c r="AZ38" s="1413">
        <v>67768</v>
      </c>
      <c r="BA38" s="1413">
        <v>67044</v>
      </c>
      <c r="BB38" s="1413">
        <v>65401</v>
      </c>
      <c r="BC38" s="1413">
        <v>64030</v>
      </c>
      <c r="BD38" s="1413">
        <v>63896</v>
      </c>
      <c r="BE38" s="1413">
        <v>64090</v>
      </c>
      <c r="BF38" s="1413">
        <v>64207</v>
      </c>
      <c r="BG38" s="1413">
        <v>64980</v>
      </c>
      <c r="BH38" s="1413">
        <v>66294</v>
      </c>
      <c r="BI38" s="1413">
        <v>68702</v>
      </c>
      <c r="BJ38" s="1413">
        <v>71966</v>
      </c>
      <c r="BK38" s="1413">
        <v>73481</v>
      </c>
      <c r="BL38" s="1413">
        <v>73682</v>
      </c>
      <c r="BM38" s="1413">
        <v>72494</v>
      </c>
      <c r="BN38" s="1413">
        <v>71135</v>
      </c>
      <c r="BO38" s="1413">
        <v>70329</v>
      </c>
      <c r="BP38" s="1413">
        <v>70198</v>
      </c>
      <c r="BQ38" s="1413">
        <v>70662</v>
      </c>
      <c r="BR38" s="1413">
        <v>71360</v>
      </c>
      <c r="BS38" s="1413">
        <v>71668</v>
      </c>
      <c r="BT38" s="1413">
        <v>73528</v>
      </c>
      <c r="BU38" s="1413">
        <v>76563</v>
      </c>
      <c r="BV38" s="1413">
        <v>80330</v>
      </c>
      <c r="BW38" s="1413">
        <v>81744</v>
      </c>
      <c r="BX38" s="1413">
        <v>81644</v>
      </c>
      <c r="BY38" s="1413">
        <v>80418</v>
      </c>
      <c r="BZ38" s="1413">
        <v>79490</v>
      </c>
      <c r="CA38" s="1413">
        <v>78852</v>
      </c>
      <c r="CB38" s="1413">
        <v>78450</v>
      </c>
      <c r="CC38" s="1413">
        <v>78941</v>
      </c>
      <c r="CD38" s="1413">
        <v>80063</v>
      </c>
      <c r="CE38" s="1413">
        <v>80696</v>
      </c>
      <c r="CF38" s="1413">
        <v>83041</v>
      </c>
      <c r="CG38" s="1413">
        <v>84687</v>
      </c>
      <c r="CH38" s="1413">
        <v>88098</v>
      </c>
      <c r="CI38" s="1413">
        <v>89145</v>
      </c>
      <c r="CJ38" s="1413">
        <v>88027</v>
      </c>
      <c r="CK38" s="1413">
        <v>85465</v>
      </c>
      <c r="CL38" s="1413">
        <v>83273</v>
      </c>
      <c r="CM38" s="1413">
        <v>81550</v>
      </c>
      <c r="CN38" s="1413">
        <v>80122</v>
      </c>
      <c r="CO38" s="1413">
        <v>79274</v>
      </c>
      <c r="CP38" s="1413">
        <v>77798</v>
      </c>
      <c r="CQ38" s="1413">
        <v>76280</v>
      </c>
      <c r="CR38" s="1413">
        <v>76676</v>
      </c>
      <c r="CS38" s="1413">
        <v>77320</v>
      </c>
      <c r="CT38" s="1413">
        <v>79101</v>
      </c>
      <c r="CU38" s="1413">
        <v>79303</v>
      </c>
      <c r="CV38" s="1413">
        <v>77530</v>
      </c>
      <c r="CW38" s="1413">
        <v>74652</v>
      </c>
      <c r="CX38" s="1413">
        <v>72286</v>
      </c>
      <c r="CY38" s="1413">
        <v>69611</v>
      </c>
      <c r="CZ38" s="1413">
        <v>67704</v>
      </c>
      <c r="DA38" s="1413">
        <v>66809</v>
      </c>
      <c r="DB38" s="1413">
        <v>65762</v>
      </c>
      <c r="DC38" s="1413">
        <v>64815</v>
      </c>
      <c r="DD38" s="1413">
        <v>64865</v>
      </c>
      <c r="DE38" s="1413">
        <v>65889</v>
      </c>
      <c r="DF38" s="1413">
        <v>67382</v>
      </c>
      <c r="DG38" s="1413">
        <v>67236</v>
      </c>
      <c r="DH38" s="1413">
        <v>65568</v>
      </c>
      <c r="DI38" s="1413">
        <v>63365</v>
      </c>
      <c r="DJ38" s="1413">
        <v>60790</v>
      </c>
      <c r="DK38" s="1413">
        <v>57551</v>
      </c>
      <c r="DL38" s="1413">
        <v>54940</v>
      </c>
      <c r="DM38" s="1413">
        <v>53104</v>
      </c>
      <c r="DN38" s="1413">
        <v>52167</v>
      </c>
      <c r="DO38" s="1413">
        <v>51434</v>
      </c>
      <c r="DP38" s="1413">
        <v>51287</v>
      </c>
      <c r="DQ38" s="1413">
        <v>52042</v>
      </c>
      <c r="DR38" s="1413">
        <v>52533</v>
      </c>
      <c r="DS38" s="1413">
        <v>52103</v>
      </c>
      <c r="DT38" s="1413">
        <v>50298</v>
      </c>
      <c r="DU38" s="1413">
        <v>48554</v>
      </c>
      <c r="DV38" s="1413">
        <v>47202</v>
      </c>
      <c r="DW38" s="1413">
        <v>45740</v>
      </c>
      <c r="DX38" s="1413">
        <v>44842</v>
      </c>
      <c r="DY38" s="1413">
        <v>44526</v>
      </c>
      <c r="DZ38" s="1413">
        <v>43835</v>
      </c>
      <c r="EA38" s="1413">
        <v>41744</v>
      </c>
      <c r="EB38" s="1413">
        <v>41497</v>
      </c>
      <c r="EC38" s="1413">
        <v>42070</v>
      </c>
      <c r="ED38" s="1413">
        <v>42208</v>
      </c>
      <c r="EE38" s="1413">
        <v>41784</v>
      </c>
      <c r="EF38" s="1413">
        <v>40972</v>
      </c>
      <c r="EG38" s="1413">
        <v>39785</v>
      </c>
      <c r="EH38" s="1413">
        <v>38608</v>
      </c>
      <c r="EI38" s="1413">
        <v>37686</v>
      </c>
      <c r="EJ38" s="1413">
        <v>36968</v>
      </c>
      <c r="EK38" s="1413">
        <v>36506</v>
      </c>
      <c r="EL38" s="1413">
        <v>36269</v>
      </c>
      <c r="EM38" s="1413">
        <v>35786</v>
      </c>
      <c r="EN38" s="1413">
        <v>35720</v>
      </c>
      <c r="EO38" s="1413">
        <v>36078</v>
      </c>
      <c r="EP38" s="1413">
        <v>36343</v>
      </c>
      <c r="EQ38" s="1413">
        <v>36115</v>
      </c>
      <c r="ER38" s="1413">
        <v>35404</v>
      </c>
      <c r="ES38" s="1413">
        <v>34588</v>
      </c>
      <c r="ET38" s="1413">
        <v>33852</v>
      </c>
      <c r="EU38" s="1413">
        <v>33139</v>
      </c>
      <c r="EV38" s="1413">
        <v>32151</v>
      </c>
      <c r="EW38" s="1413">
        <v>31532</v>
      </c>
      <c r="EX38" s="1413">
        <v>30521</v>
      </c>
      <c r="EY38" s="1413">
        <v>29830</v>
      </c>
      <c r="EZ38" s="1413">
        <v>29756</v>
      </c>
      <c r="FA38" s="1413">
        <v>30038</v>
      </c>
      <c r="FB38" s="1413">
        <v>30378</v>
      </c>
      <c r="FC38" s="1413">
        <v>30227</v>
      </c>
      <c r="FD38" s="1413">
        <v>29998</v>
      </c>
      <c r="FE38" s="1413">
        <v>30987</v>
      </c>
      <c r="FF38" s="1413">
        <v>32084</v>
      </c>
      <c r="FG38" s="1413">
        <v>32630</v>
      </c>
      <c r="FH38" s="1413">
        <v>33116</v>
      </c>
      <c r="FI38" s="1413">
        <v>33787</v>
      </c>
      <c r="FJ38" s="1413">
        <v>34346</v>
      </c>
      <c r="FK38" s="1413">
        <v>35034</v>
      </c>
      <c r="FL38" s="1413">
        <v>36148</v>
      </c>
      <c r="FM38" s="1413">
        <v>37178</v>
      </c>
      <c r="FN38" s="1413">
        <v>38913</v>
      </c>
      <c r="FO38" s="1413">
        <v>39864</v>
      </c>
      <c r="FP38" s="1413">
        <v>39844</v>
      </c>
    </row>
    <row r="39" spans="1:172" s="58" customFormat="1" ht="17.100000000000001" customHeight="1">
      <c r="A39" s="490">
        <v>24</v>
      </c>
      <c r="B39" s="709" t="s">
        <v>21</v>
      </c>
      <c r="C39" s="1575"/>
      <c r="D39" s="1555" t="s">
        <v>55</v>
      </c>
      <c r="E39" s="1555" t="s">
        <v>55</v>
      </c>
      <c r="F39" s="1553" t="s">
        <v>55</v>
      </c>
      <c r="G39" s="1554" t="s">
        <v>55</v>
      </c>
      <c r="H39" s="1554" t="s">
        <v>55</v>
      </c>
      <c r="I39" s="1554" t="s">
        <v>55</v>
      </c>
      <c r="J39" s="1553">
        <v>62.683708941016583</v>
      </c>
      <c r="K39" s="1553">
        <v>62.649988641135614</v>
      </c>
      <c r="L39" s="1553">
        <v>59.189890055238806</v>
      </c>
      <c r="M39" s="1567"/>
      <c r="N39" s="1570">
        <v>57.133573328088794</v>
      </c>
      <c r="O39" s="1571">
        <v>56.832440969480288</v>
      </c>
      <c r="P39" s="1571">
        <v>57.097521384668696</v>
      </c>
      <c r="Q39" s="1571">
        <v>57.157963546873802</v>
      </c>
      <c r="R39" s="1571">
        <v>57.04649726039883</v>
      </c>
      <c r="S39" s="1571">
        <v>56.278536388540843</v>
      </c>
      <c r="T39" s="1571">
        <v>54.629568869348375</v>
      </c>
      <c r="U39" s="1571">
        <v>53.403658055177857</v>
      </c>
      <c r="V39" s="1572">
        <v>51.507510020702107</v>
      </c>
      <c r="W39" s="1571">
        <v>50.281616310324438</v>
      </c>
      <c r="X39" s="1571">
        <v>48.673552479321131</v>
      </c>
      <c r="Y39" s="1571">
        <v>46.850623127805093</v>
      </c>
      <c r="Z39" s="1571">
        <v>43.419359582368294</v>
      </c>
      <c r="AA39" s="1571">
        <v>41.569244408904034</v>
      </c>
      <c r="AB39" s="1571">
        <v>39.970804634344823</v>
      </c>
      <c r="AC39" s="1571">
        <v>39.846304913973448</v>
      </c>
      <c r="AD39" s="1571">
        <v>39.481315985455815</v>
      </c>
      <c r="AE39" s="1571">
        <v>39.123472323651818</v>
      </c>
      <c r="AF39" s="1571">
        <v>38.367729010471798</v>
      </c>
      <c r="AG39" s="1571">
        <v>38.14373226275351</v>
      </c>
      <c r="AH39" s="1571">
        <v>37.874441370504364</v>
      </c>
      <c r="AI39" s="1571">
        <v>37.916331590939549</v>
      </c>
      <c r="AJ39" s="1571">
        <v>37.720695978028488</v>
      </c>
      <c r="AK39" s="1571">
        <v>38.081026406270432</v>
      </c>
      <c r="AL39" s="1571">
        <v>37.274625166065668</v>
      </c>
      <c r="AM39" s="1571">
        <v>37.324361360521955</v>
      </c>
      <c r="AN39" s="1571">
        <v>38.035608797790935</v>
      </c>
      <c r="AO39" s="1571">
        <v>39.286928222744535</v>
      </c>
      <c r="AP39" s="1571">
        <v>40.094954245233566</v>
      </c>
      <c r="AQ39" s="1571">
        <v>40.986415656111404</v>
      </c>
      <c r="AR39" s="1571">
        <v>41.447280133250189</v>
      </c>
      <c r="AS39" s="1571">
        <v>41.959391830703971</v>
      </c>
      <c r="AT39" s="1571">
        <v>42.258064516129032</v>
      </c>
      <c r="AU39" s="1571">
        <v>42.938664566296787</v>
      </c>
      <c r="AV39" s="1571">
        <v>43.130324788868634</v>
      </c>
      <c r="AW39" s="1571">
        <v>42.850211994009321</v>
      </c>
      <c r="AX39" s="1571">
        <v>42.830475163832595</v>
      </c>
      <c r="AY39" s="1571">
        <v>43.173009557722338</v>
      </c>
      <c r="AZ39" s="1571">
        <v>43.880108003807329</v>
      </c>
      <c r="BA39" s="1571">
        <v>45.190687391310206</v>
      </c>
      <c r="BB39" s="1571">
        <v>46.226321741588919</v>
      </c>
      <c r="BC39" s="1571">
        <f>(BC38/BC$10)*100</f>
        <v>47.049055050994916</v>
      </c>
      <c r="BD39" s="1571">
        <v>47.439305070903558</v>
      </c>
      <c r="BE39" s="1571">
        <v>47.643473089503416</v>
      </c>
      <c r="BF39" s="1571">
        <v>47.475987311540138</v>
      </c>
      <c r="BG39" s="1571">
        <v>47.781871125719704</v>
      </c>
      <c r="BH39" s="1571">
        <v>47.480715927891538</v>
      </c>
      <c r="BI39" s="1571">
        <v>47.349993797124625</v>
      </c>
      <c r="BJ39" s="1571">
        <v>46.21381418406925</v>
      </c>
      <c r="BK39" s="1571">
        <v>46.138148848131706</v>
      </c>
      <c r="BL39" s="1571">
        <v>46.586116854131497</v>
      </c>
      <c r="BM39" s="1571">
        <v>47.240595085268183</v>
      </c>
      <c r="BN39" s="1571">
        <v>47.957580783258834</v>
      </c>
      <c r="BO39" s="1571">
        <v>48.430947216196671</v>
      </c>
      <c r="BP39" s="1571">
        <v>48.236433975358864</v>
      </c>
      <c r="BQ39" s="1571">
        <v>48.259470977523719</v>
      </c>
      <c r="BR39" s="1571">
        <v>48.292570686084758</v>
      </c>
      <c r="BS39" s="1571">
        <v>48.035818414579381</v>
      </c>
      <c r="BT39" s="1571">
        <v>47.508835862942362</v>
      </c>
      <c r="BU39" s="1571">
        <v>47.507151233859304</v>
      </c>
      <c r="BV39" s="1571">
        <v>46.234157908671278</v>
      </c>
      <c r="BW39" s="1571">
        <v>45.91972586579783</v>
      </c>
      <c r="BX39" s="1571">
        <v>46.202775199764581</v>
      </c>
      <c r="BY39" s="1571">
        <v>46.647253996612449</v>
      </c>
      <c r="BZ39" s="1571">
        <v>47.908053181615458</v>
      </c>
      <c r="CA39" s="1571">
        <v>49.005618256848805</v>
      </c>
      <c r="CB39" s="1571">
        <v>49.144897575643675</v>
      </c>
      <c r="CC39" s="1571">
        <v>49.816676448129847</v>
      </c>
      <c r="CD39" s="1571">
        <v>50.420046349942062</v>
      </c>
      <c r="CE39" s="1571">
        <v>50.889506908577232</v>
      </c>
      <c r="CF39" s="1571">
        <v>51.40807141574787</v>
      </c>
      <c r="CG39" s="1571">
        <v>51.502122432100414</v>
      </c>
      <c r="CH39" s="1571">
        <v>51.096185968819597</v>
      </c>
      <c r="CI39" s="1571">
        <v>51.716036061122907</v>
      </c>
      <c r="CJ39" s="1571">
        <v>52.672614453001124</v>
      </c>
      <c r="CK39" s="1571">
        <v>53.755967469038346</v>
      </c>
      <c r="CL39" s="1571">
        <v>54.988906204601285</v>
      </c>
      <c r="CM39" s="1571">
        <v>56.070075562247759</v>
      </c>
      <c r="CN39" s="1571">
        <v>56.222414022973986</v>
      </c>
      <c r="CO39" s="1571">
        <v>56.662330421854676</v>
      </c>
      <c r="CP39" s="1571">
        <v>56.678468913464762</v>
      </c>
      <c r="CQ39" s="1571">
        <v>56.58459872261826</v>
      </c>
      <c r="CR39" s="1571">
        <v>56.226442766004247</v>
      </c>
      <c r="CS39" s="1571">
        <v>55.615096348191365</v>
      </c>
      <c r="CT39" s="1571">
        <v>54.237090569996504</v>
      </c>
      <c r="CU39" s="1571">
        <v>54.163536273853595</v>
      </c>
      <c r="CV39" s="1571">
        <v>54.516432981281724</v>
      </c>
      <c r="CW39" s="1571">
        <v>55.227822535898973</v>
      </c>
      <c r="CX39" s="1571">
        <v>56.216947676227214</v>
      </c>
      <c r="CY39" s="1571">
        <v>56.797023522980396</v>
      </c>
      <c r="CZ39" s="1571">
        <v>56.551482196105951</v>
      </c>
      <c r="DA39" s="1571">
        <v>56.556926020300182</v>
      </c>
      <c r="DB39" s="1571">
        <v>56.068344004979153</v>
      </c>
      <c r="DC39" s="1571">
        <v>56.0489450017295</v>
      </c>
      <c r="DD39" s="1571">
        <v>55.474783411872366</v>
      </c>
      <c r="DE39" s="1571">
        <f t="shared" ref="DE39:DJ39" si="38">(DE38/DE$10)*100</f>
        <v>55.09067649936037</v>
      </c>
      <c r="DF39" s="1571">
        <f t="shared" si="38"/>
        <v>53.679288121280678</v>
      </c>
      <c r="DG39" s="1571">
        <f t="shared" si="38"/>
        <v>53.133766921393068</v>
      </c>
      <c r="DH39" s="1571">
        <f t="shared" si="38"/>
        <v>53.726647000983284</v>
      </c>
      <c r="DI39" s="1571">
        <f t="shared" si="38"/>
        <v>54.809746646022376</v>
      </c>
      <c r="DJ39" s="1571">
        <f t="shared" si="38"/>
        <v>55.445093031740242</v>
      </c>
      <c r="DK39" s="1571">
        <f t="shared" ref="DK39:DP39" si="39">(DK38/DK$10)*100</f>
        <v>55.639773770967274</v>
      </c>
      <c r="DL39" s="1571">
        <f t="shared" si="39"/>
        <v>55.045136210161402</v>
      </c>
      <c r="DM39" s="1571">
        <f t="shared" si="39"/>
        <v>54.4176418748591</v>
      </c>
      <c r="DN39" s="1571">
        <f t="shared" si="39"/>
        <v>54.266009237298718</v>
      </c>
      <c r="DO39" s="1571">
        <f t="shared" si="39"/>
        <v>54.324038867765104</v>
      </c>
      <c r="DP39" s="1571">
        <f t="shared" si="39"/>
        <v>53.975520685336619</v>
      </c>
      <c r="DQ39" s="1571">
        <f t="shared" ref="DQ39:DV39" si="40">(DQ38/DQ$10)*100</f>
        <v>53.912214728947184</v>
      </c>
      <c r="DR39" s="1571">
        <f t="shared" si="40"/>
        <v>52.07422606833795</v>
      </c>
      <c r="DS39" s="1571">
        <f t="shared" si="40"/>
        <v>51.891283563062707</v>
      </c>
      <c r="DT39" s="1571">
        <f t="shared" si="40"/>
        <v>52.489981632993818</v>
      </c>
      <c r="DU39" s="1571">
        <f t="shared" si="40"/>
        <v>53.634234711912335</v>
      </c>
      <c r="DV39" s="1571">
        <f t="shared" si="40"/>
        <v>54.369535920384259</v>
      </c>
      <c r="DW39" s="1571">
        <f t="shared" ref="DW39:FP39" si="41">(DW38/DW$10)*100</f>
        <v>54.877024595080982</v>
      </c>
      <c r="DX39" s="1571">
        <f t="shared" si="41"/>
        <v>54.251355013550139</v>
      </c>
      <c r="DY39" s="1571">
        <f t="shared" si="41"/>
        <v>53.856016256229132</v>
      </c>
      <c r="DZ39" s="1571">
        <f t="shared" si="41"/>
        <v>53.546779375297746</v>
      </c>
      <c r="EA39" s="1571">
        <f t="shared" si="41"/>
        <v>53.09657970719546</v>
      </c>
      <c r="EB39" s="1571">
        <f t="shared" si="41"/>
        <v>52.923096543808192</v>
      </c>
      <c r="EC39" s="1571">
        <f t="shared" si="41"/>
        <v>52.964874732468836</v>
      </c>
      <c r="ED39" s="1571">
        <f t="shared" si="41"/>
        <v>50.791205881999012</v>
      </c>
      <c r="EE39" s="1571">
        <f t="shared" si="41"/>
        <v>50.563918873130355</v>
      </c>
      <c r="EF39" s="1571">
        <f t="shared" si="41"/>
        <v>50.960832846179684</v>
      </c>
      <c r="EG39" s="1571">
        <f t="shared" si="41"/>
        <v>52.005856132599568</v>
      </c>
      <c r="EH39" s="1571">
        <f t="shared" si="41"/>
        <v>52.707886797089373</v>
      </c>
      <c r="EI39" s="1571">
        <f t="shared" si="41"/>
        <v>53.01092965354264</v>
      </c>
      <c r="EJ39" s="1571">
        <f t="shared" si="41"/>
        <v>52.076407280103673</v>
      </c>
      <c r="EK39" s="1571">
        <f t="shared" si="41"/>
        <v>51.684057027168606</v>
      </c>
      <c r="EL39" s="1571">
        <f t="shared" si="41"/>
        <v>51.839517466125443</v>
      </c>
      <c r="EM39" s="1571">
        <f t="shared" si="41"/>
        <v>51.575989046623903</v>
      </c>
      <c r="EN39" s="1571">
        <f t="shared" si="41"/>
        <v>50.764595531806037</v>
      </c>
      <c r="EO39" s="1571">
        <f t="shared" si="41"/>
        <v>50.466505336485334</v>
      </c>
      <c r="EP39" s="1571">
        <f t="shared" si="41"/>
        <v>48.362542749544225</v>
      </c>
      <c r="EQ39" s="1571">
        <f t="shared" si="41"/>
        <v>48.175815380510905</v>
      </c>
      <c r="ER39" s="1571">
        <f t="shared" si="41"/>
        <v>48.881647981443642</v>
      </c>
      <c r="ES39" s="1571">
        <f t="shared" si="41"/>
        <v>50.060063971748228</v>
      </c>
      <c r="ET39" s="1571">
        <f t="shared" si="41"/>
        <v>50.97041331024618</v>
      </c>
      <c r="EU39" s="1571">
        <f t="shared" si="41"/>
        <v>51.718272051938321</v>
      </c>
      <c r="EV39" s="1571">
        <f t="shared" si="41"/>
        <v>50.508208310423377</v>
      </c>
      <c r="EW39" s="1571">
        <f t="shared" si="41"/>
        <v>49.88766889219378</v>
      </c>
      <c r="EX39" s="1571">
        <f t="shared" si="41"/>
        <v>49.306946688206786</v>
      </c>
      <c r="EY39" s="1571">
        <f t="shared" si="41"/>
        <v>48.948983443002248</v>
      </c>
      <c r="EZ39" s="1571">
        <f t="shared" si="41"/>
        <v>48.469645387760416</v>
      </c>
      <c r="FA39" s="1571">
        <f t="shared" si="41"/>
        <v>47.976361603577708</v>
      </c>
      <c r="FB39" s="1571">
        <f t="shared" si="41"/>
        <v>45.748622029456939</v>
      </c>
      <c r="FC39" s="1571">
        <f t="shared" si="41"/>
        <v>45.185063381966032</v>
      </c>
      <c r="FD39" s="1571">
        <f t="shared" si="41"/>
        <v>44.866214983323609</v>
      </c>
      <c r="FE39" s="1571">
        <f t="shared" si="41"/>
        <v>42.311158446665573</v>
      </c>
      <c r="FF39" s="1571">
        <f t="shared" si="41"/>
        <v>41.080665813060179</v>
      </c>
      <c r="FG39" s="1571">
        <f t="shared" si="41"/>
        <v>40.952847120248002</v>
      </c>
      <c r="FH39" s="1571">
        <f t="shared" si="41"/>
        <v>41.498226839262664</v>
      </c>
      <c r="FI39" s="1571">
        <f t="shared" si="41"/>
        <v>42.358177145364508</v>
      </c>
      <c r="FJ39" s="1571">
        <f t="shared" si="41"/>
        <v>42.773169941966174</v>
      </c>
      <c r="FK39" s="1571">
        <f t="shared" si="41"/>
        <v>43.542673908450269</v>
      </c>
      <c r="FL39" s="1571">
        <f t="shared" si="41"/>
        <v>44.219900667922587</v>
      </c>
      <c r="FM39" s="1571">
        <f t="shared" si="41"/>
        <v>44.765803732691154</v>
      </c>
      <c r="FN39" s="1571">
        <f t="shared" si="41"/>
        <v>44.710627003550378</v>
      </c>
      <c r="FO39" s="1571">
        <f t="shared" si="41"/>
        <v>45.347924511131083</v>
      </c>
      <c r="FP39" s="1571">
        <f t="shared" si="41"/>
        <v>46.30223585738856</v>
      </c>
    </row>
    <row r="40" spans="1:172" s="55" customFormat="1" ht="17.100000000000001" customHeight="1">
      <c r="A40" s="487"/>
      <c r="B40" s="1379"/>
      <c r="C40" s="1426"/>
      <c r="D40" s="862"/>
      <c r="E40" s="862"/>
      <c r="F40" s="561"/>
      <c r="G40" s="684"/>
      <c r="H40" s="1382"/>
      <c r="I40" s="760"/>
      <c r="J40" s="561"/>
      <c r="K40" s="561"/>
      <c r="L40" s="561"/>
      <c r="M40" s="761"/>
      <c r="N40" s="731"/>
      <c r="O40" s="571"/>
      <c r="P40" s="571"/>
      <c r="Q40" s="571"/>
      <c r="R40" s="571"/>
      <c r="S40" s="571"/>
      <c r="T40" s="571"/>
      <c r="U40" s="571"/>
      <c r="V40" s="704"/>
      <c r="W40" s="571"/>
      <c r="X40" s="571"/>
      <c r="Y40" s="571"/>
      <c r="Z40" s="1443"/>
      <c r="AA40" s="1444"/>
      <c r="AB40" s="1444"/>
      <c r="AC40" s="1444"/>
      <c r="AD40" s="1444"/>
      <c r="AE40" s="1444"/>
      <c r="AF40" s="1444"/>
      <c r="AG40" s="1444"/>
      <c r="AH40" s="1444"/>
      <c r="AI40" s="1444"/>
      <c r="AJ40" s="1444"/>
      <c r="AK40" s="1444"/>
      <c r="AL40" s="1444"/>
      <c r="AM40" s="1444"/>
      <c r="AN40" s="1444"/>
      <c r="AO40" s="1444"/>
      <c r="AP40" s="1444"/>
      <c r="AQ40" s="1444"/>
      <c r="AR40" s="1444"/>
      <c r="AS40" s="1444"/>
      <c r="AT40" s="1444"/>
      <c r="AU40" s="1444"/>
      <c r="AV40" s="1444"/>
      <c r="AW40" s="1444"/>
      <c r="AX40" s="1444"/>
      <c r="AY40" s="1444"/>
      <c r="AZ40" s="1444"/>
      <c r="BA40" s="1444"/>
      <c r="BB40" s="1444"/>
      <c r="BC40" s="1444"/>
      <c r="BD40" s="1444"/>
      <c r="BE40" s="1444"/>
      <c r="BF40" s="1444"/>
      <c r="BG40" s="1444"/>
      <c r="BH40" s="1444"/>
      <c r="BI40" s="1444"/>
      <c r="BJ40" s="1444"/>
      <c r="BK40" s="1444"/>
      <c r="BL40" s="1444"/>
      <c r="BM40" s="1444"/>
      <c r="BN40" s="1444"/>
      <c r="BO40" s="1444"/>
      <c r="BP40" s="1444"/>
      <c r="BQ40" s="1444"/>
      <c r="BR40" s="1444"/>
      <c r="BS40" s="1444"/>
      <c r="BT40" s="1444"/>
      <c r="BU40" s="1444"/>
      <c r="BV40" s="1444"/>
      <c r="BW40" s="1444"/>
      <c r="BX40" s="1444"/>
      <c r="BY40" s="1444"/>
      <c r="BZ40" s="1444"/>
      <c r="CA40" s="1444"/>
      <c r="CB40" s="1444"/>
      <c r="CC40" s="1444"/>
      <c r="CD40" s="1444"/>
      <c r="CE40" s="1444"/>
      <c r="CF40" s="1444"/>
      <c r="CG40" s="1444"/>
      <c r="CH40" s="1444"/>
      <c r="CI40" s="1444"/>
      <c r="CJ40" s="1444"/>
      <c r="CK40" s="1444"/>
      <c r="CL40" s="1444"/>
      <c r="CM40" s="1444"/>
      <c r="CN40" s="1444"/>
      <c r="CO40" s="1444"/>
      <c r="CP40" s="1444"/>
      <c r="CQ40" s="1444"/>
      <c r="CR40" s="1444"/>
      <c r="CS40" s="1444"/>
      <c r="CT40" s="1444"/>
      <c r="CU40" s="1444"/>
      <c r="CV40" s="1444"/>
      <c r="CW40" s="1444"/>
      <c r="CX40" s="1444"/>
      <c r="CY40" s="1444"/>
      <c r="CZ40" s="1444"/>
      <c r="DA40" s="1444"/>
      <c r="DB40" s="1444"/>
      <c r="DC40" s="1444"/>
      <c r="DD40" s="1444"/>
      <c r="DE40" s="1444"/>
      <c r="DF40" s="1444"/>
      <c r="DG40" s="1444"/>
      <c r="DH40" s="1444"/>
      <c r="DI40" s="1444"/>
      <c r="DJ40" s="1444"/>
      <c r="DK40" s="1444"/>
      <c r="DL40" s="1444"/>
      <c r="DM40" s="1444"/>
      <c r="DN40" s="1444"/>
      <c r="DO40" s="1444"/>
      <c r="DP40" s="1444"/>
      <c r="DQ40" s="1444"/>
      <c r="DR40" s="1444"/>
      <c r="DS40" s="1444"/>
      <c r="DT40" s="1444"/>
      <c r="DU40" s="1444"/>
      <c r="DV40" s="1444"/>
      <c r="DW40" s="1444"/>
      <c r="DX40" s="1444"/>
      <c r="DY40" s="1444"/>
      <c r="DZ40" s="1444"/>
      <c r="EA40" s="1444"/>
      <c r="EB40" s="1444"/>
      <c r="EC40" s="1444"/>
      <c r="ED40" s="1444"/>
      <c r="EE40" s="1444"/>
      <c r="EF40" s="1441"/>
      <c r="EG40" s="1441"/>
      <c r="EH40" s="1441"/>
      <c r="EI40" s="1441"/>
      <c r="EJ40" s="1441"/>
      <c r="EK40" s="1441"/>
      <c r="EL40" s="1441"/>
      <c r="EM40" s="1441"/>
      <c r="EN40" s="1441"/>
      <c r="EO40" s="1441"/>
      <c r="EP40" s="1441"/>
      <c r="EQ40" s="1441"/>
      <c r="ER40" s="1441"/>
      <c r="ES40" s="1441"/>
      <c r="ET40" s="1441"/>
      <c r="EU40" s="1441"/>
      <c r="EV40" s="1441"/>
      <c r="EW40" s="1441"/>
      <c r="EX40" s="1441"/>
      <c r="EY40" s="1441"/>
      <c r="EZ40" s="1441"/>
      <c r="FA40" s="1441"/>
      <c r="FB40" s="1441"/>
      <c r="FC40" s="1441"/>
      <c r="FD40" s="1441"/>
      <c r="FE40" s="1441"/>
      <c r="FF40" s="1441"/>
      <c r="FG40" s="1441"/>
      <c r="FH40" s="1441"/>
      <c r="FI40" s="1441"/>
      <c r="FJ40" s="1441"/>
      <c r="FK40" s="1441"/>
      <c r="FL40" s="1441"/>
      <c r="FM40" s="1441"/>
      <c r="FN40" s="1441"/>
      <c r="FO40" s="1441"/>
      <c r="FP40" s="1441"/>
    </row>
    <row r="41" spans="1:172" s="62" customFormat="1" ht="17.100000000000001" customHeight="1">
      <c r="A41" s="490">
        <v>25</v>
      </c>
      <c r="B41" s="1413" t="s">
        <v>1061</v>
      </c>
      <c r="C41" s="1469"/>
      <c r="D41" s="1462" t="s">
        <v>55</v>
      </c>
      <c r="E41" s="1462" t="s">
        <v>55</v>
      </c>
      <c r="F41" s="1461" t="s">
        <v>55</v>
      </c>
      <c r="G41" s="1409" t="s">
        <v>55</v>
      </c>
      <c r="H41" s="1409" t="s">
        <v>55</v>
      </c>
      <c r="I41" s="1409" t="s">
        <v>55</v>
      </c>
      <c r="J41" s="1461">
        <v>22051</v>
      </c>
      <c r="K41" s="1461">
        <v>21984</v>
      </c>
      <c r="L41" s="1461">
        <v>20078</v>
      </c>
      <c r="M41" s="1411"/>
      <c r="N41" s="732">
        <v>20664</v>
      </c>
      <c r="O41" s="596">
        <v>20499</v>
      </c>
      <c r="P41" s="596">
        <v>19959</v>
      </c>
      <c r="Q41" s="596">
        <v>19116</v>
      </c>
      <c r="R41" s="596">
        <v>18327</v>
      </c>
      <c r="S41" s="596">
        <v>17643</v>
      </c>
      <c r="T41" s="596">
        <v>16795</v>
      </c>
      <c r="U41" s="596">
        <v>16389</v>
      </c>
      <c r="V41" s="710">
        <v>15889</v>
      </c>
      <c r="W41" s="596">
        <v>15560</v>
      </c>
      <c r="X41" s="596">
        <v>16281</v>
      </c>
      <c r="Y41" s="1413">
        <v>17064</v>
      </c>
      <c r="Z41" s="1413">
        <v>18336</v>
      </c>
      <c r="AA41" s="1413">
        <v>18966</v>
      </c>
      <c r="AB41" s="1413">
        <v>19621</v>
      </c>
      <c r="AC41" s="1413">
        <v>19570</v>
      </c>
      <c r="AD41" s="1413">
        <v>18939</v>
      </c>
      <c r="AE41" s="1413">
        <v>18708</v>
      </c>
      <c r="AF41" s="1413">
        <v>18662</v>
      </c>
      <c r="AG41" s="1413">
        <v>18819</v>
      </c>
      <c r="AH41" s="1413">
        <v>19018</v>
      </c>
      <c r="AI41" s="1413">
        <v>19650</v>
      </c>
      <c r="AJ41" s="1413">
        <v>20698</v>
      </c>
      <c r="AK41" s="1413">
        <v>21934</v>
      </c>
      <c r="AL41" s="1413">
        <v>23826</v>
      </c>
      <c r="AM41" s="1413">
        <v>24496</v>
      </c>
      <c r="AN41" s="1413">
        <v>24750</v>
      </c>
      <c r="AO41" s="1413">
        <v>24032</v>
      </c>
      <c r="AP41" s="1413">
        <v>23392</v>
      </c>
      <c r="AQ41" s="1413">
        <v>22793</v>
      </c>
      <c r="AR41" s="1413">
        <v>22308</v>
      </c>
      <c r="AS41" s="1413">
        <v>22074</v>
      </c>
      <c r="AT41" s="1413">
        <v>21896</v>
      </c>
      <c r="AU41" s="1413">
        <v>22383</v>
      </c>
      <c r="AV41" s="1413">
        <v>23215</v>
      </c>
      <c r="AW41" s="1413">
        <v>24608</v>
      </c>
      <c r="AX41" s="1413">
        <v>26282</v>
      </c>
      <c r="AY41" s="1413">
        <v>26764</v>
      </c>
      <c r="AZ41" s="1413">
        <v>26805</v>
      </c>
      <c r="BA41" s="1413">
        <v>26264</v>
      </c>
      <c r="BB41" s="1413">
        <v>25419</v>
      </c>
      <c r="BC41" s="1413">
        <v>24922</v>
      </c>
      <c r="BD41" s="1413">
        <v>24599</v>
      </c>
      <c r="BE41" s="1413">
        <v>24404</v>
      </c>
      <c r="BF41" s="1413">
        <v>24351</v>
      </c>
      <c r="BG41" s="1413">
        <v>24598</v>
      </c>
      <c r="BH41" s="1413">
        <v>25145</v>
      </c>
      <c r="BI41" s="1413">
        <v>26306</v>
      </c>
      <c r="BJ41" s="1413">
        <v>27990</v>
      </c>
      <c r="BK41" s="1413">
        <v>28683</v>
      </c>
      <c r="BL41" s="1413">
        <v>28964</v>
      </c>
      <c r="BM41" s="1413">
        <v>28460</v>
      </c>
      <c r="BN41" s="1413">
        <v>27938</v>
      </c>
      <c r="BO41" s="1413">
        <v>28016</v>
      </c>
      <c r="BP41" s="1413">
        <v>27900</v>
      </c>
      <c r="BQ41" s="1413">
        <v>27815</v>
      </c>
      <c r="BR41" s="1413">
        <v>27545</v>
      </c>
      <c r="BS41" s="1413">
        <v>28162</v>
      </c>
      <c r="BT41" s="1413">
        <v>29202</v>
      </c>
      <c r="BU41" s="1413">
        <v>30870</v>
      </c>
      <c r="BV41" s="1413">
        <v>32971</v>
      </c>
      <c r="BW41" s="1413">
        <v>33809</v>
      </c>
      <c r="BX41" s="1413">
        <v>33899</v>
      </c>
      <c r="BY41" s="1413">
        <v>33396</v>
      </c>
      <c r="BZ41" s="1413">
        <v>32564</v>
      </c>
      <c r="CA41" s="1413">
        <v>31855</v>
      </c>
      <c r="CB41" s="1413">
        <v>32152</v>
      </c>
      <c r="CC41" s="1413">
        <v>32022</v>
      </c>
      <c r="CD41" s="1413">
        <v>32174</v>
      </c>
      <c r="CE41" s="1413">
        <v>32435</v>
      </c>
      <c r="CF41" s="1413">
        <v>33355</v>
      </c>
      <c r="CG41" s="1413">
        <v>34337</v>
      </c>
      <c r="CH41" s="1413">
        <v>35764</v>
      </c>
      <c r="CI41" s="1413">
        <v>36087</v>
      </c>
      <c r="CJ41" s="1413">
        <v>35829</v>
      </c>
      <c r="CK41" s="1413">
        <v>34959</v>
      </c>
      <c r="CL41" s="1413">
        <v>33782</v>
      </c>
      <c r="CM41" s="1413">
        <v>32965</v>
      </c>
      <c r="CN41" s="1413">
        <v>32376</v>
      </c>
      <c r="CO41" s="1413">
        <v>31634</v>
      </c>
      <c r="CP41" s="1413">
        <v>30998</v>
      </c>
      <c r="CQ41" s="1413">
        <v>30718</v>
      </c>
      <c r="CR41" s="1413">
        <v>31220</v>
      </c>
      <c r="CS41" s="1413">
        <v>31914</v>
      </c>
      <c r="CT41" s="1413">
        <v>33029</v>
      </c>
      <c r="CU41" s="1413">
        <v>33438</v>
      </c>
      <c r="CV41" s="1413">
        <v>33068</v>
      </c>
      <c r="CW41" s="1413">
        <v>32015</v>
      </c>
      <c r="CX41" s="1413">
        <v>31243</v>
      </c>
      <c r="CY41" s="1413">
        <v>30565</v>
      </c>
      <c r="CZ41" s="1413">
        <v>30119</v>
      </c>
      <c r="DA41" s="1413">
        <v>29461</v>
      </c>
      <c r="DB41" s="1413">
        <v>29018</v>
      </c>
      <c r="DC41" s="1413">
        <v>28626</v>
      </c>
      <c r="DD41" s="1413">
        <v>28984</v>
      </c>
      <c r="DE41" s="1413">
        <v>29641</v>
      </c>
      <c r="DF41" s="1413">
        <v>30642</v>
      </c>
      <c r="DG41" s="1413">
        <v>30850</v>
      </c>
      <c r="DH41" s="1413">
        <v>30330</v>
      </c>
      <c r="DI41" s="1413">
        <v>29225</v>
      </c>
      <c r="DJ41" s="1413">
        <v>28062</v>
      </c>
      <c r="DK41" s="1413">
        <v>26738</v>
      </c>
      <c r="DL41" s="1413">
        <v>25582</v>
      </c>
      <c r="DM41" s="1413">
        <v>24592</v>
      </c>
      <c r="DN41" s="1413">
        <v>24012</v>
      </c>
      <c r="DO41" s="1413">
        <v>23875</v>
      </c>
      <c r="DP41" s="1413">
        <v>24241</v>
      </c>
      <c r="DQ41" s="1413">
        <v>24931</v>
      </c>
      <c r="DR41" s="1413">
        <v>25916</v>
      </c>
      <c r="DS41" s="1413">
        <v>26057</v>
      </c>
      <c r="DT41" s="1413">
        <v>25232</v>
      </c>
      <c r="DU41" s="1413">
        <v>24152</v>
      </c>
      <c r="DV41" s="1413">
        <v>23540</v>
      </c>
      <c r="DW41" s="1413">
        <v>22875</v>
      </c>
      <c r="DX41" s="1413">
        <v>22394</v>
      </c>
      <c r="DY41" s="1413">
        <v>22147</v>
      </c>
      <c r="DZ41" s="1413">
        <v>21947</v>
      </c>
      <c r="EA41" s="1413">
        <v>20138</v>
      </c>
      <c r="EB41" s="1413">
        <v>20368</v>
      </c>
      <c r="EC41" s="1413">
        <v>20854</v>
      </c>
      <c r="ED41" s="1413">
        <v>21341</v>
      </c>
      <c r="EE41" s="1413">
        <v>21298</v>
      </c>
      <c r="EF41" s="1413">
        <v>20946</v>
      </c>
      <c r="EG41" s="1413">
        <v>19951</v>
      </c>
      <c r="EH41" s="1413">
        <v>19048</v>
      </c>
      <c r="EI41" s="1413">
        <v>18396</v>
      </c>
      <c r="EJ41" s="1413">
        <v>18154</v>
      </c>
      <c r="EK41" s="1413">
        <v>17864</v>
      </c>
      <c r="EL41" s="1413">
        <v>17654</v>
      </c>
      <c r="EM41" s="1413">
        <v>17677</v>
      </c>
      <c r="EN41" s="1413">
        <v>17991</v>
      </c>
      <c r="EO41" s="1413">
        <v>18381</v>
      </c>
      <c r="EP41" s="1413">
        <v>18995</v>
      </c>
      <c r="EQ41" s="1413">
        <v>19034</v>
      </c>
      <c r="ER41" s="1413">
        <v>18619</v>
      </c>
      <c r="ES41" s="1413">
        <v>17931</v>
      </c>
      <c r="ET41" s="1413">
        <v>17236</v>
      </c>
      <c r="EU41" s="1413">
        <v>16793</v>
      </c>
      <c r="EV41" s="1413">
        <v>16548</v>
      </c>
      <c r="EW41" s="1413">
        <v>16245</v>
      </c>
      <c r="EX41" s="1413">
        <v>15881</v>
      </c>
      <c r="EY41" s="1413">
        <v>15785</v>
      </c>
      <c r="EZ41" s="1413">
        <v>16132</v>
      </c>
      <c r="FA41" s="1413">
        <v>16635</v>
      </c>
      <c r="FB41" s="1413">
        <v>17259</v>
      </c>
      <c r="FC41" s="1413">
        <v>17335</v>
      </c>
      <c r="FD41" s="1413">
        <v>17155</v>
      </c>
      <c r="FE41" s="1413">
        <v>18083</v>
      </c>
      <c r="FF41" s="1413">
        <v>18815</v>
      </c>
      <c r="FG41" s="1413">
        <v>18998</v>
      </c>
      <c r="FH41" s="1413">
        <v>19049</v>
      </c>
      <c r="FI41" s="1413">
        <v>19013</v>
      </c>
      <c r="FJ41" s="1413">
        <v>19130</v>
      </c>
      <c r="FK41" s="1413">
        <v>19251</v>
      </c>
      <c r="FL41" s="1413">
        <v>19777</v>
      </c>
      <c r="FM41" s="1413">
        <v>20310</v>
      </c>
      <c r="FN41" s="1413">
        <v>21014</v>
      </c>
      <c r="FO41" s="1413">
        <v>21244</v>
      </c>
      <c r="FP41" s="1413">
        <v>21024</v>
      </c>
    </row>
    <row r="42" spans="1:172" s="58" customFormat="1" ht="17.100000000000001" customHeight="1">
      <c r="A42" s="490">
        <v>26</v>
      </c>
      <c r="B42" s="709" t="s">
        <v>21</v>
      </c>
      <c r="C42" s="1575"/>
      <c r="D42" s="1555" t="s">
        <v>55</v>
      </c>
      <c r="E42" s="1555" t="s">
        <v>55</v>
      </c>
      <c r="F42" s="1553" t="s">
        <v>55</v>
      </c>
      <c r="G42" s="1554" t="s">
        <v>55</v>
      </c>
      <c r="H42" s="1554" t="s">
        <v>55</v>
      </c>
      <c r="I42" s="1554" t="s">
        <v>55</v>
      </c>
      <c r="J42" s="1553">
        <v>12.3835410266922</v>
      </c>
      <c r="K42" s="1553">
        <v>15.134137862192881</v>
      </c>
      <c r="L42" s="1553">
        <v>17.830944388199143</v>
      </c>
      <c r="M42" s="1567"/>
      <c r="N42" s="1570">
        <v>17.669542613320562</v>
      </c>
      <c r="O42" s="1571">
        <v>17.788557494554698</v>
      </c>
      <c r="P42" s="1571">
        <v>18.20113443615605</v>
      </c>
      <c r="Q42" s="1571">
        <v>18.376528493424594</v>
      </c>
      <c r="R42" s="1571">
        <v>18.56143087191225</v>
      </c>
      <c r="S42" s="1571">
        <v>18.733674531206866</v>
      </c>
      <c r="T42" s="1571">
        <v>18.368440623837959</v>
      </c>
      <c r="U42" s="1571">
        <v>17.971182946620466</v>
      </c>
      <c r="V42" s="1572">
        <v>17.496586354226316</v>
      </c>
      <c r="W42" s="1571">
        <v>17.354256588706349</v>
      </c>
      <c r="X42" s="1571">
        <v>17.4441777739682</v>
      </c>
      <c r="Y42" s="1571">
        <v>17.445533824747223</v>
      </c>
      <c r="Z42" s="1571">
        <v>16.852321605823313</v>
      </c>
      <c r="AA42" s="1571">
        <v>16.485149805734949</v>
      </c>
      <c r="AB42" s="1571">
        <v>16.460984756327761</v>
      </c>
      <c r="AC42" s="1571">
        <v>16.710071297442685</v>
      </c>
      <c r="AD42" s="1571">
        <v>16.593507688263898</v>
      </c>
      <c r="AE42" s="1571">
        <v>16.460630163744028</v>
      </c>
      <c r="AF42" s="1571">
        <v>16.326209243528393</v>
      </c>
      <c r="AG42" s="1571">
        <v>16.282792275212845</v>
      </c>
      <c r="AH42" s="1571">
        <v>16.188976377952756</v>
      </c>
      <c r="AI42" s="1571">
        <v>16.460595094491353</v>
      </c>
      <c r="AJ42" s="1571">
        <v>16.573116927831915</v>
      </c>
      <c r="AK42" s="1571">
        <v>16.871399232349027</v>
      </c>
      <c r="AL42" s="1571">
        <v>16.747854326142424</v>
      </c>
      <c r="AM42" s="1571">
        <v>16.700413828837121</v>
      </c>
      <c r="AN42" s="1571">
        <v>17.000728111991865</v>
      </c>
      <c r="AO42" s="1571">
        <v>17.379858976676914</v>
      </c>
      <c r="AP42" s="1571">
        <v>17.517111234255417</v>
      </c>
      <c r="AQ42" s="1571">
        <v>17.672828210774433</v>
      </c>
      <c r="AR42" s="1571">
        <v>17.609864302686319</v>
      </c>
      <c r="AS42" s="1571">
        <v>17.53491253991707</v>
      </c>
      <c r="AT42" s="1571">
        <v>17.143751957406828</v>
      </c>
      <c r="AU42" s="1571">
        <v>17.284036416707206</v>
      </c>
      <c r="AV42" s="1571">
        <v>17.273708099259647</v>
      </c>
      <c r="AW42" s="1571">
        <v>17.302648694637217</v>
      </c>
      <c r="AX42" s="1571">
        <v>17.275219045991442</v>
      </c>
      <c r="AY42" s="1571">
        <v>17.202614715164451</v>
      </c>
      <c r="AZ42" s="1571">
        <v>17.35636723884511</v>
      </c>
      <c r="BA42" s="1571">
        <v>17.703123525526092</v>
      </c>
      <c r="BB42" s="1571">
        <v>17.966497031382527</v>
      </c>
      <c r="BC42" s="1571">
        <f>(BC41/BC$10)*100</f>
        <v>18.31261205654998</v>
      </c>
      <c r="BD42" s="1571">
        <v>18.263419704506646</v>
      </c>
      <c r="BE42" s="1571">
        <v>18.141540291406482</v>
      </c>
      <c r="BF42" s="1571">
        <v>18.005634386021992</v>
      </c>
      <c r="BG42" s="1571">
        <v>18.087695690219348</v>
      </c>
      <c r="BH42" s="1571">
        <v>18.009210516891915</v>
      </c>
      <c r="BI42" s="1571">
        <v>18.130315519594195</v>
      </c>
      <c r="BJ42" s="1571">
        <v>17.974108037296759</v>
      </c>
      <c r="BK42" s="1571">
        <v>18.00983279229953</v>
      </c>
      <c r="BL42" s="1571">
        <v>18.312753298811984</v>
      </c>
      <c r="BM42" s="1571">
        <v>18.545911884110858</v>
      </c>
      <c r="BN42" s="1571">
        <v>18.835156982114086</v>
      </c>
      <c r="BO42" s="1571">
        <v>19.292772785180595</v>
      </c>
      <c r="BP42" s="1571">
        <v>19.171436620879685</v>
      </c>
      <c r="BQ42" s="1571">
        <v>18.996592018904394</v>
      </c>
      <c r="BR42" s="1571">
        <v>18.640959354655333</v>
      </c>
      <c r="BS42" s="1571">
        <v>18.875714659141941</v>
      </c>
      <c r="BT42" s="1571">
        <v>18.86836341080463</v>
      </c>
      <c r="BU42" s="1571">
        <v>19.154758285193068</v>
      </c>
      <c r="BV42" s="1571">
        <v>18.976551978175038</v>
      </c>
      <c r="BW42" s="1571">
        <v>18.992219756762072</v>
      </c>
      <c r="BX42" s="1571">
        <v>19.183624963216154</v>
      </c>
      <c r="BY42" s="1571">
        <v>19.37167915728903</v>
      </c>
      <c r="BZ42" s="1571">
        <v>19.626089367293066</v>
      </c>
      <c r="CA42" s="1571">
        <v>19.797519017550837</v>
      </c>
      <c r="CB42" s="1571">
        <v>20.141577397732256</v>
      </c>
      <c r="CC42" s="1571">
        <v>20.207871869142956</v>
      </c>
      <c r="CD42" s="1571">
        <v>20.261726031538114</v>
      </c>
      <c r="CE42" s="1571">
        <v>20.454559787098521</v>
      </c>
      <c r="CF42" s="1571">
        <v>20.649031467254371</v>
      </c>
      <c r="CG42" s="1571">
        <v>20.881934393130376</v>
      </c>
      <c r="CH42" s="1571">
        <v>20.742854491462509</v>
      </c>
      <c r="CI42" s="1571">
        <v>20.935291865362526</v>
      </c>
      <c r="CJ42" s="1571">
        <v>21.438957402121815</v>
      </c>
      <c r="CK42" s="1571">
        <v>21.988590262096903</v>
      </c>
      <c r="CL42" s="1571">
        <v>22.307773580918671</v>
      </c>
      <c r="CM42" s="1571">
        <v>22.665236553151409</v>
      </c>
      <c r="CN42" s="1571">
        <v>22.718565143254111</v>
      </c>
      <c r="CO42" s="1571">
        <v>22.610895887238573</v>
      </c>
      <c r="CP42" s="1571">
        <v>22.583089274526088</v>
      </c>
      <c r="CQ42" s="1571">
        <v>22.786650544853014</v>
      </c>
      <c r="CR42" s="1571">
        <v>22.89359829874606</v>
      </c>
      <c r="CS42" s="1571">
        <v>22.955253296122336</v>
      </c>
      <c r="CT42" s="1571">
        <v>22.646955973204062</v>
      </c>
      <c r="CU42" s="1571">
        <v>22.837979974592592</v>
      </c>
      <c r="CV42" s="1571">
        <v>23.252281772539977</v>
      </c>
      <c r="CW42" s="1571">
        <v>23.684814050351036</v>
      </c>
      <c r="CX42" s="1571">
        <v>24.297735332545262</v>
      </c>
      <c r="CY42" s="1571">
        <v>24.938602002268258</v>
      </c>
      <c r="CZ42" s="1571">
        <v>25.157658222032893</v>
      </c>
      <c r="DA42" s="1571">
        <v>24.940106834170003</v>
      </c>
      <c r="DB42" s="1571">
        <v>24.74059801004357</v>
      </c>
      <c r="DC42" s="1571">
        <v>24.754410238671738</v>
      </c>
      <c r="DD42" s="1571">
        <v>24.788115661908712</v>
      </c>
      <c r="DE42" s="1571">
        <f t="shared" ref="DE42:DJ42" si="42">(DE41/DE$10)*100</f>
        <v>24.783237598347839</v>
      </c>
      <c r="DF42" s="1571">
        <f t="shared" si="42"/>
        <v>24.410684553920671</v>
      </c>
      <c r="DG42" s="1571">
        <f t="shared" si="42"/>
        <v>24.379450138690224</v>
      </c>
      <c r="DH42" s="1571">
        <f t="shared" si="42"/>
        <v>24.852507374631269</v>
      </c>
      <c r="DI42" s="1571">
        <f t="shared" si="42"/>
        <v>25.279173766748265</v>
      </c>
      <c r="DJ42" s="1571">
        <f t="shared" si="42"/>
        <v>25.594673476833275</v>
      </c>
      <c r="DK42" s="1571">
        <f t="shared" ref="DK42:DP42" si="43">(DK41/DK$10)*100</f>
        <v>25.850050756513753</v>
      </c>
      <c r="DL42" s="1571">
        <f t="shared" si="43"/>
        <v>25.630955124287389</v>
      </c>
      <c r="DM42" s="1571">
        <f t="shared" si="43"/>
        <v>25.200336113786815</v>
      </c>
      <c r="DN42" s="1571">
        <f t="shared" si="43"/>
        <v>24.978155036824369</v>
      </c>
      <c r="DO42" s="1571">
        <f t="shared" si="43"/>
        <v>25.216518800168991</v>
      </c>
      <c r="DP42" s="1571">
        <f t="shared" si="43"/>
        <v>25.511739757311698</v>
      </c>
      <c r="DQ42" s="1571">
        <f t="shared" ref="DQ42:DV42" si="44">(DQ41/DQ$10)*100</f>
        <v>25.826936424568274</v>
      </c>
      <c r="DR42" s="1571">
        <f t="shared" si="44"/>
        <v>25.689673972304</v>
      </c>
      <c r="DS42" s="1571">
        <f t="shared" si="44"/>
        <v>25.951119432714524</v>
      </c>
      <c r="DT42" s="1571">
        <f t="shared" si="44"/>
        <v>26.331607947904491</v>
      </c>
      <c r="DU42" s="1571">
        <f t="shared" si="44"/>
        <v>26.679038529515729</v>
      </c>
      <c r="DV42" s="1571">
        <f t="shared" si="44"/>
        <v>27.114505223631319</v>
      </c>
      <c r="DW42" s="1571">
        <f t="shared" ref="DW42:FP42" si="45">(DW41/DW$10)*100</f>
        <v>27.444511097780445</v>
      </c>
      <c r="DX42" s="1571">
        <f t="shared" si="45"/>
        <v>27.093012001548587</v>
      </c>
      <c r="DY42" s="1571">
        <f t="shared" si="45"/>
        <v>26.787701388552904</v>
      </c>
      <c r="DZ42" s="1571">
        <f t="shared" si="45"/>
        <v>26.80942550358526</v>
      </c>
      <c r="EA42" s="1571">
        <f t="shared" si="45"/>
        <v>25.614673297803332</v>
      </c>
      <c r="EB42" s="1571">
        <f t="shared" si="45"/>
        <v>25.976278535901031</v>
      </c>
      <c r="EC42" s="1571">
        <f t="shared" si="45"/>
        <v>26.254563766838722</v>
      </c>
      <c r="ED42" s="1571">
        <f t="shared" si="45"/>
        <v>25.680798065005234</v>
      </c>
      <c r="EE42" s="1571">
        <f t="shared" si="45"/>
        <v>25.773270729464155</v>
      </c>
      <c r="EF42" s="1571">
        <f t="shared" si="45"/>
        <v>26.05256284282143</v>
      </c>
      <c r="EG42" s="1571">
        <f t="shared" si="45"/>
        <v>26.079397654932617</v>
      </c>
      <c r="EH42" s="1571">
        <f t="shared" si="45"/>
        <v>26.004450572704062</v>
      </c>
      <c r="EI42" s="1571">
        <f t="shared" si="45"/>
        <v>25.876693252310417</v>
      </c>
      <c r="EJ42" s="1571">
        <f t="shared" si="45"/>
        <v>25.573336338536091</v>
      </c>
      <c r="EK42" s="1571">
        <f t="shared" si="45"/>
        <v>25.291294437444257</v>
      </c>
      <c r="EL42" s="1571">
        <f t="shared" si="45"/>
        <v>25.232976959579211</v>
      </c>
      <c r="EM42" s="1571">
        <f t="shared" si="45"/>
        <v>25.47668804496649</v>
      </c>
      <c r="EN42" s="1571">
        <f t="shared" si="45"/>
        <v>25.568472514353928</v>
      </c>
      <c r="EO42" s="1571">
        <f t="shared" si="45"/>
        <v>25.711647945837825</v>
      </c>
      <c r="EP42" s="1571">
        <f t="shared" si="45"/>
        <v>25.277123504597654</v>
      </c>
      <c r="EQ42" s="1571">
        <f t="shared" si="45"/>
        <v>25.390515573934501</v>
      </c>
      <c r="ER42" s="1571">
        <f t="shared" si="45"/>
        <v>25.70690893024797</v>
      </c>
      <c r="ES42" s="1571">
        <f t="shared" si="45"/>
        <v>25.95197776909383</v>
      </c>
      <c r="ET42" s="1571">
        <f t="shared" si="45"/>
        <v>25.951968681773696</v>
      </c>
      <c r="EU42" s="1571">
        <f t="shared" si="45"/>
        <v>26.207940570572447</v>
      </c>
      <c r="EV42" s="1571">
        <f t="shared" si="45"/>
        <v>25.996386772445213</v>
      </c>
      <c r="EW42" s="1571">
        <f t="shared" si="45"/>
        <v>25.701673891719139</v>
      </c>
      <c r="EX42" s="1571">
        <f t="shared" si="45"/>
        <v>25.655896607431337</v>
      </c>
      <c r="EY42" s="1571">
        <f t="shared" si="45"/>
        <v>25.902102033113994</v>
      </c>
      <c r="EZ42" s="1571">
        <f t="shared" si="45"/>
        <v>26.277467381212226</v>
      </c>
      <c r="FA42" s="1571">
        <f t="shared" si="45"/>
        <v>26.569238140872066</v>
      </c>
      <c r="FB42" s="1571">
        <f t="shared" si="45"/>
        <v>25.991686997379599</v>
      </c>
      <c r="FC42" s="1571">
        <f t="shared" si="45"/>
        <v>25.9133580483138</v>
      </c>
      <c r="FD42" s="1571">
        <f t="shared" si="45"/>
        <v>25.657707781816008</v>
      </c>
      <c r="FE42" s="1571">
        <f t="shared" si="45"/>
        <v>24.691408596864932</v>
      </c>
      <c r="FF42" s="1571">
        <f t="shared" si="45"/>
        <v>24.09090909090909</v>
      </c>
      <c r="FG42" s="1571">
        <f t="shared" si="45"/>
        <v>23.843769218218558</v>
      </c>
      <c r="FH42" s="1571">
        <f t="shared" si="45"/>
        <v>23.870628187616695</v>
      </c>
      <c r="FI42" s="1571">
        <f t="shared" si="45"/>
        <v>23.836269040305901</v>
      </c>
      <c r="FJ42" s="1571">
        <f t="shared" si="45"/>
        <v>23.823756507011382</v>
      </c>
      <c r="FK42" s="1571">
        <f t="shared" si="45"/>
        <v>23.926471867659306</v>
      </c>
      <c r="FL42" s="1571">
        <f t="shared" si="45"/>
        <v>24.193232696401047</v>
      </c>
      <c r="FM42" s="1571">
        <f t="shared" si="45"/>
        <v>24.455147501505117</v>
      </c>
      <c r="FN42" s="1571">
        <f t="shared" si="45"/>
        <v>24.144864591591695</v>
      </c>
      <c r="FO42" s="1571">
        <f t="shared" si="45"/>
        <v>24.166448633214646</v>
      </c>
      <c r="FP42" s="1571">
        <f t="shared" si="45"/>
        <v>24.431738948542741</v>
      </c>
    </row>
    <row r="43" spans="1:172" s="55" customFormat="1" ht="17.100000000000001" customHeight="1">
      <c r="A43" s="487"/>
      <c r="B43" s="1470"/>
      <c r="C43" s="1471"/>
      <c r="D43" s="761"/>
      <c r="E43" s="761"/>
      <c r="F43" s="561"/>
      <c r="G43" s="684"/>
      <c r="H43" s="684"/>
      <c r="I43" s="760"/>
      <c r="J43" s="561"/>
      <c r="K43" s="561"/>
      <c r="L43" s="561"/>
      <c r="M43" s="761"/>
      <c r="N43" s="731"/>
      <c r="O43" s="571"/>
      <c r="P43" s="571"/>
      <c r="Q43" s="571"/>
      <c r="R43" s="571"/>
      <c r="S43" s="571"/>
      <c r="T43" s="571"/>
      <c r="U43" s="571"/>
      <c r="V43" s="704"/>
      <c r="W43" s="571"/>
      <c r="X43" s="571"/>
      <c r="Y43" s="571"/>
      <c r="Z43" s="1443"/>
      <c r="AA43" s="1444"/>
      <c r="AB43" s="1444"/>
      <c r="AC43" s="1444"/>
      <c r="AD43" s="1444"/>
      <c r="AE43" s="1444"/>
      <c r="AF43" s="1444"/>
      <c r="AG43" s="1444"/>
      <c r="AH43" s="1444"/>
      <c r="AI43" s="1444"/>
      <c r="AJ43" s="1444"/>
      <c r="AK43" s="1444"/>
      <c r="AL43" s="1444"/>
      <c r="AM43" s="1444"/>
      <c r="AN43" s="1444"/>
      <c r="AO43" s="1444"/>
      <c r="AP43" s="1444"/>
      <c r="AQ43" s="1444"/>
      <c r="AR43" s="1444"/>
      <c r="AS43" s="1444"/>
      <c r="AT43" s="1444"/>
      <c r="AU43" s="1444"/>
      <c r="AV43" s="1444"/>
      <c r="AW43" s="1444"/>
      <c r="AX43" s="1444"/>
      <c r="AY43" s="1444"/>
      <c r="AZ43" s="1444"/>
      <c r="BA43" s="1444"/>
      <c r="BB43" s="1444"/>
      <c r="BC43" s="1444"/>
      <c r="BD43" s="1444"/>
      <c r="BE43" s="1444"/>
      <c r="BF43" s="1444"/>
      <c r="BG43" s="1444"/>
      <c r="BH43" s="1444"/>
      <c r="BI43" s="1444"/>
      <c r="BJ43" s="1444"/>
      <c r="BK43" s="1444"/>
      <c r="BL43" s="1444"/>
      <c r="BM43" s="1444"/>
      <c r="BN43" s="1444"/>
      <c r="BO43" s="1444"/>
      <c r="BP43" s="1444"/>
      <c r="BQ43" s="1444"/>
      <c r="BR43" s="1444"/>
      <c r="BS43" s="1444"/>
      <c r="BT43" s="1444"/>
      <c r="BU43" s="1444"/>
      <c r="BV43" s="1444"/>
      <c r="BW43" s="1444"/>
      <c r="BX43" s="1444"/>
      <c r="BY43" s="1444"/>
      <c r="BZ43" s="1444"/>
      <c r="CA43" s="1444"/>
      <c r="CB43" s="1444"/>
      <c r="CC43" s="1444"/>
      <c r="CD43" s="1444"/>
      <c r="CE43" s="1444"/>
      <c r="CF43" s="1444"/>
      <c r="CG43" s="1444"/>
      <c r="CH43" s="1444"/>
      <c r="CI43" s="1444"/>
      <c r="CJ43" s="1444"/>
      <c r="CK43" s="1444"/>
      <c r="CL43" s="1444"/>
      <c r="CM43" s="1444"/>
      <c r="CN43" s="1444"/>
      <c r="CO43" s="1444"/>
      <c r="CP43" s="1444"/>
      <c r="CQ43" s="1444"/>
      <c r="CR43" s="1444"/>
      <c r="CS43" s="1444"/>
      <c r="CT43" s="1444"/>
      <c r="CU43" s="1444"/>
      <c r="CV43" s="1444"/>
      <c r="CW43" s="1444"/>
      <c r="CX43" s="1444"/>
      <c r="CY43" s="1444"/>
      <c r="CZ43" s="1444"/>
      <c r="DA43" s="1444"/>
      <c r="DB43" s="1444"/>
      <c r="DC43" s="1444"/>
      <c r="DD43" s="1444"/>
      <c r="DE43" s="1444"/>
      <c r="DF43" s="1444"/>
      <c r="DG43" s="1444"/>
      <c r="DH43" s="1444"/>
      <c r="DI43" s="1444"/>
      <c r="DJ43" s="1444"/>
      <c r="DK43" s="1444"/>
      <c r="DL43" s="1444"/>
      <c r="DM43" s="1444"/>
      <c r="DN43" s="1444"/>
      <c r="DO43" s="1444"/>
      <c r="DP43" s="1444"/>
      <c r="DQ43" s="1444"/>
      <c r="DR43" s="1444"/>
      <c r="DS43" s="1444"/>
      <c r="DT43" s="1444"/>
      <c r="DU43" s="1444"/>
      <c r="DV43" s="1444"/>
      <c r="DW43" s="1444"/>
      <c r="DX43" s="1444"/>
      <c r="DY43" s="1444"/>
      <c r="DZ43" s="1444"/>
      <c r="EA43" s="1444"/>
      <c r="EB43" s="1444"/>
      <c r="EC43" s="1444"/>
      <c r="ED43" s="1444"/>
      <c r="EE43" s="1444"/>
      <c r="EF43" s="1441"/>
      <c r="EG43" s="1441"/>
      <c r="EH43" s="1441"/>
      <c r="EI43" s="1441"/>
      <c r="EJ43" s="1441"/>
      <c r="EK43" s="1441"/>
      <c r="EL43" s="1441"/>
      <c r="EM43" s="1441"/>
      <c r="EN43" s="1441"/>
      <c r="EO43" s="1441"/>
      <c r="EP43" s="1441"/>
      <c r="EQ43" s="1441"/>
      <c r="ER43" s="1441"/>
      <c r="ES43" s="1441"/>
      <c r="ET43" s="1441"/>
      <c r="EU43" s="1441"/>
      <c r="EV43" s="1441"/>
      <c r="EW43" s="1441"/>
      <c r="EX43" s="1441"/>
      <c r="EY43" s="1441"/>
      <c r="EZ43" s="1441"/>
      <c r="FA43" s="1441"/>
      <c r="FB43" s="1441"/>
      <c r="FC43" s="1441"/>
      <c r="FD43" s="1441"/>
      <c r="FE43" s="1441"/>
      <c r="FF43" s="1441"/>
      <c r="FG43" s="1441"/>
      <c r="FH43" s="1441"/>
      <c r="FI43" s="1441"/>
      <c r="FJ43" s="1441"/>
      <c r="FK43" s="1441"/>
      <c r="FL43" s="1441"/>
      <c r="FM43" s="1441"/>
      <c r="FN43" s="1441"/>
      <c r="FO43" s="1441"/>
      <c r="FP43" s="1441"/>
    </row>
    <row r="44" spans="1:172" s="62" customFormat="1" ht="17.100000000000001" customHeight="1">
      <c r="A44" s="490">
        <v>27</v>
      </c>
      <c r="B44" s="1413" t="s">
        <v>31</v>
      </c>
      <c r="C44" s="1469"/>
      <c r="D44" s="1411">
        <v>1753</v>
      </c>
      <c r="E44" s="1411">
        <v>2065</v>
      </c>
      <c r="F44" s="1408">
        <v>2620</v>
      </c>
      <c r="G44" s="1409">
        <v>2699</v>
      </c>
      <c r="H44" s="1409">
        <v>3805</v>
      </c>
      <c r="I44" s="1410">
        <v>4676</v>
      </c>
      <c r="J44" s="1408">
        <v>5011</v>
      </c>
      <c r="K44" s="1408">
        <v>4792</v>
      </c>
      <c r="L44" s="1408">
        <v>4676</v>
      </c>
      <c r="M44" s="1411"/>
      <c r="N44" s="732">
        <v>4840</v>
      </c>
      <c r="O44" s="596">
        <v>4817</v>
      </c>
      <c r="P44" s="596">
        <v>4740</v>
      </c>
      <c r="Q44" s="596">
        <v>4696</v>
      </c>
      <c r="R44" s="596">
        <v>4654</v>
      </c>
      <c r="S44" s="596">
        <v>4633</v>
      </c>
      <c r="T44" s="596">
        <v>4628</v>
      </c>
      <c r="U44" s="596">
        <v>4686</v>
      </c>
      <c r="V44" s="710">
        <v>4728</v>
      </c>
      <c r="W44" s="596">
        <v>4679</v>
      </c>
      <c r="X44" s="596">
        <v>4930</v>
      </c>
      <c r="Y44" s="1413">
        <v>5173</v>
      </c>
      <c r="Z44" s="1413">
        <v>5532</v>
      </c>
      <c r="AA44" s="1413">
        <v>5770</v>
      </c>
      <c r="AB44" s="1413">
        <v>5990</v>
      </c>
      <c r="AC44" s="1413">
        <v>6045</v>
      </c>
      <c r="AD44" s="1413">
        <v>5975</v>
      </c>
      <c r="AE44" s="1413">
        <v>5995</v>
      </c>
      <c r="AF44" s="1413">
        <v>5939</v>
      </c>
      <c r="AG44" s="1413">
        <v>5987</v>
      </c>
      <c r="AH44" s="1413">
        <v>6036</v>
      </c>
      <c r="AI44" s="1413">
        <v>6174</v>
      </c>
      <c r="AJ44" s="1413">
        <v>6313</v>
      </c>
      <c r="AK44" s="1413">
        <v>6614</v>
      </c>
      <c r="AL44" s="1413">
        <v>7061</v>
      </c>
      <c r="AM44" s="1413">
        <v>7257</v>
      </c>
      <c r="AN44" s="1413">
        <v>7330</v>
      </c>
      <c r="AO44" s="1413">
        <v>7138</v>
      </c>
      <c r="AP44" s="1413">
        <v>6961</v>
      </c>
      <c r="AQ44" s="1413">
        <v>6755</v>
      </c>
      <c r="AR44" s="1413">
        <v>6693</v>
      </c>
      <c r="AS44" s="1413">
        <v>6663</v>
      </c>
      <c r="AT44" s="1413">
        <v>6679</v>
      </c>
      <c r="AU44" s="1413">
        <v>6799</v>
      </c>
      <c r="AV44" s="1413">
        <v>6959</v>
      </c>
      <c r="AW44" s="1413">
        <v>7205</v>
      </c>
      <c r="AX44" s="1413">
        <v>7590</v>
      </c>
      <c r="AY44" s="1413">
        <v>7662</v>
      </c>
      <c r="AZ44" s="1413">
        <v>7632</v>
      </c>
      <c r="BA44" s="1413">
        <v>7425</v>
      </c>
      <c r="BB44" s="1413">
        <v>7208</v>
      </c>
      <c r="BC44" s="1413">
        <v>7054</v>
      </c>
      <c r="BD44" s="1413">
        <v>7030</v>
      </c>
      <c r="BE44" s="1413">
        <v>7184</v>
      </c>
      <c r="BF44" s="1413">
        <v>7163</v>
      </c>
      <c r="BG44" s="1413">
        <v>7129</v>
      </c>
      <c r="BH44" s="1413">
        <v>7217</v>
      </c>
      <c r="BI44" s="1413">
        <v>7440</v>
      </c>
      <c r="BJ44" s="1413">
        <v>7865</v>
      </c>
      <c r="BK44" s="1413">
        <v>7917</v>
      </c>
      <c r="BL44" s="1413">
        <v>7898</v>
      </c>
      <c r="BM44" s="1413">
        <v>7693</v>
      </c>
      <c r="BN44" s="1413">
        <v>7554</v>
      </c>
      <c r="BO44" s="1413">
        <v>7441</v>
      </c>
      <c r="BP44" s="1413">
        <v>7469</v>
      </c>
      <c r="BQ44" s="1413">
        <v>7531</v>
      </c>
      <c r="BR44" s="1413">
        <v>7484</v>
      </c>
      <c r="BS44" s="1413">
        <v>7556</v>
      </c>
      <c r="BT44" s="1413">
        <v>7760</v>
      </c>
      <c r="BU44" s="1413">
        <v>8003</v>
      </c>
      <c r="BV44" s="1413">
        <v>8465</v>
      </c>
      <c r="BW44" s="1413">
        <v>8605</v>
      </c>
      <c r="BX44" s="1413">
        <v>8491</v>
      </c>
      <c r="BY44" s="1413">
        <v>8299</v>
      </c>
      <c r="BZ44" s="1413">
        <v>8071</v>
      </c>
      <c r="CA44" s="1413">
        <v>7881</v>
      </c>
      <c r="CB44" s="1413">
        <v>8012</v>
      </c>
      <c r="CC44" s="1413">
        <v>8080</v>
      </c>
      <c r="CD44" s="1413">
        <v>8050</v>
      </c>
      <c r="CE44" s="1413">
        <v>8101</v>
      </c>
      <c r="CF44" s="1413">
        <v>8227</v>
      </c>
      <c r="CG44" s="1413">
        <v>8418</v>
      </c>
      <c r="CH44" s="1413">
        <v>8803</v>
      </c>
      <c r="CI44" s="1413">
        <v>8824</v>
      </c>
      <c r="CJ44" s="1413">
        <v>8728</v>
      </c>
      <c r="CK44" s="1413">
        <v>8484</v>
      </c>
      <c r="CL44" s="1413">
        <v>8310</v>
      </c>
      <c r="CM44" s="1413">
        <v>8135</v>
      </c>
      <c r="CN44" s="1413">
        <v>8072</v>
      </c>
      <c r="CO44" s="1413">
        <v>7965</v>
      </c>
      <c r="CP44" s="1413">
        <v>7995</v>
      </c>
      <c r="CQ44" s="1413">
        <v>7932</v>
      </c>
      <c r="CR44" s="1413">
        <v>8014</v>
      </c>
      <c r="CS44" s="1413">
        <v>8158</v>
      </c>
      <c r="CT44" s="1413">
        <v>8410</v>
      </c>
      <c r="CU44" s="1413">
        <v>8354</v>
      </c>
      <c r="CV44" s="1413">
        <v>8207</v>
      </c>
      <c r="CW44" s="1413">
        <v>7974</v>
      </c>
      <c r="CX44" s="1413">
        <v>7779</v>
      </c>
      <c r="CY44" s="1413">
        <v>7523</v>
      </c>
      <c r="CZ44" s="1413">
        <v>7473</v>
      </c>
      <c r="DA44" s="1413">
        <v>7279</v>
      </c>
      <c r="DB44" s="1413">
        <v>7207</v>
      </c>
      <c r="DC44" s="1413">
        <v>7081</v>
      </c>
      <c r="DD44" s="1413">
        <v>7122</v>
      </c>
      <c r="DE44" s="1413">
        <v>7271</v>
      </c>
      <c r="DF44" s="1413">
        <v>7422</v>
      </c>
      <c r="DG44" s="1413">
        <v>7364</v>
      </c>
      <c r="DH44" s="1413">
        <v>7234</v>
      </c>
      <c r="DI44" s="1413">
        <v>7011</v>
      </c>
      <c r="DJ44" s="1413">
        <v>6705</v>
      </c>
      <c r="DK44" s="1413">
        <v>6434</v>
      </c>
      <c r="DL44" s="1413">
        <v>6229</v>
      </c>
      <c r="DM44" s="1413">
        <v>6032</v>
      </c>
      <c r="DN44" s="1413">
        <v>5986</v>
      </c>
      <c r="DO44" s="1413">
        <v>5835</v>
      </c>
      <c r="DP44" s="1413">
        <v>5756</v>
      </c>
      <c r="DQ44" s="1413">
        <v>5871</v>
      </c>
      <c r="DR44" s="1413">
        <v>6075</v>
      </c>
      <c r="DS44" s="1413">
        <v>6062</v>
      </c>
      <c r="DT44" s="1413">
        <v>5920</v>
      </c>
      <c r="DU44" s="1413">
        <v>5612</v>
      </c>
      <c r="DV44" s="1413">
        <v>5486</v>
      </c>
      <c r="DW44" s="1413">
        <v>5371</v>
      </c>
      <c r="DX44" s="1413">
        <v>5219</v>
      </c>
      <c r="DY44" s="1413">
        <v>5193</v>
      </c>
      <c r="DZ44" s="1413">
        <v>5187</v>
      </c>
      <c r="EA44" s="1413">
        <v>4838</v>
      </c>
      <c r="EB44" s="1413">
        <v>4794</v>
      </c>
      <c r="EC44" s="1413">
        <v>4878</v>
      </c>
      <c r="ED44" s="1413">
        <v>4985</v>
      </c>
      <c r="EE44" s="1413">
        <v>4918</v>
      </c>
      <c r="EF44" s="1413">
        <v>4893</v>
      </c>
      <c r="EG44" s="1413">
        <v>4672</v>
      </c>
      <c r="EH44" s="1413">
        <v>4490</v>
      </c>
      <c r="EI44" s="1413">
        <v>4392</v>
      </c>
      <c r="EJ44" s="1413">
        <v>4374</v>
      </c>
      <c r="EK44" s="1413">
        <v>4309</v>
      </c>
      <c r="EL44" s="1413">
        <v>4297</v>
      </c>
      <c r="EM44" s="1413">
        <v>4257</v>
      </c>
      <c r="EN44" s="1413">
        <v>4314</v>
      </c>
      <c r="EO44" s="1413">
        <v>4414</v>
      </c>
      <c r="EP44" s="1413">
        <v>4539</v>
      </c>
      <c r="EQ44" s="1413">
        <v>4500</v>
      </c>
      <c r="ER44" s="1413">
        <v>4372</v>
      </c>
      <c r="ES44" s="1413">
        <v>4233</v>
      </c>
      <c r="ET44" s="1413">
        <v>4127</v>
      </c>
      <c r="EU44" s="1413">
        <v>4056</v>
      </c>
      <c r="EV44" s="1413">
        <v>4037</v>
      </c>
      <c r="EW44" s="1413">
        <v>4032</v>
      </c>
      <c r="EX44" s="1413">
        <v>4049</v>
      </c>
      <c r="EY44" s="1413">
        <v>4020</v>
      </c>
      <c r="EZ44" s="1413">
        <v>4044</v>
      </c>
      <c r="FA44" s="1413">
        <v>4152</v>
      </c>
      <c r="FB44" s="1413">
        <v>4356</v>
      </c>
      <c r="FC44" s="1413">
        <v>4370</v>
      </c>
      <c r="FD44" s="1413">
        <v>4320</v>
      </c>
      <c r="FE44" s="1413">
        <v>4376</v>
      </c>
      <c r="FF44" s="1413">
        <v>4486</v>
      </c>
      <c r="FG44" s="1413">
        <v>4457</v>
      </c>
      <c r="FH44" s="1413">
        <v>4403</v>
      </c>
      <c r="FI44" s="1413">
        <v>4371</v>
      </c>
      <c r="FJ44" s="1413">
        <v>4379</v>
      </c>
      <c r="FK44" s="1413">
        <v>4261</v>
      </c>
      <c r="FL44" s="1413">
        <v>4287</v>
      </c>
      <c r="FM44" s="1413">
        <v>4327</v>
      </c>
      <c r="FN44" s="1413">
        <v>4388</v>
      </c>
      <c r="FO44" s="1413">
        <v>4365</v>
      </c>
      <c r="FP44" s="1413">
        <v>4244</v>
      </c>
    </row>
    <row r="45" spans="1:172" s="58" customFormat="1" ht="17.100000000000001" customHeight="1">
      <c r="A45" s="490">
        <v>28</v>
      </c>
      <c r="B45" s="581" t="s">
        <v>21</v>
      </c>
      <c r="C45" s="1576"/>
      <c r="D45" s="1567">
        <v>1.1080209847670819</v>
      </c>
      <c r="E45" s="1567">
        <v>1.115299861735223</v>
      </c>
      <c r="F45" s="1568">
        <v>1.2295101199945564</v>
      </c>
      <c r="G45" s="1554">
        <v>1.2965053440614867</v>
      </c>
      <c r="H45" s="1577">
        <v>1.829080700674909</v>
      </c>
      <c r="I45" s="1569">
        <v>2.4</v>
      </c>
      <c r="J45" s="1568">
        <v>2.8141092959391689</v>
      </c>
      <c r="K45" s="1568">
        <v>3.2988895849539799</v>
      </c>
      <c r="L45" s="1568">
        <v>4.1526793485018025</v>
      </c>
      <c r="M45" s="1567"/>
      <c r="N45" s="1570">
        <v>4.1386268993646693</v>
      </c>
      <c r="O45" s="1571">
        <v>4.1800810503570904</v>
      </c>
      <c r="P45" s="1571">
        <v>4.3225300479673168</v>
      </c>
      <c r="Q45" s="1571">
        <v>4.5143428439590867</v>
      </c>
      <c r="R45" s="1571">
        <v>4.7135319079980151</v>
      </c>
      <c r="S45" s="1571">
        <v>4.9194079296651028</v>
      </c>
      <c r="T45" s="1571">
        <v>5.0615744690159028</v>
      </c>
      <c r="U45" s="1571">
        <v>5.1383832624237904</v>
      </c>
      <c r="V45" s="1572">
        <v>5.2063603928996161</v>
      </c>
      <c r="W45" s="1571">
        <v>5.21854540993297</v>
      </c>
      <c r="X45" s="1571">
        <v>5.2822183174045341</v>
      </c>
      <c r="Y45" s="1571">
        <v>5.2886630611472913</v>
      </c>
      <c r="Z45" s="1571">
        <v>5.0843718980919821</v>
      </c>
      <c r="AA45" s="1571">
        <v>5.0152543698771828</v>
      </c>
      <c r="AB45" s="1571">
        <v>5.0252942607615969</v>
      </c>
      <c r="AC45" s="1571">
        <v>5.161593305725142</v>
      </c>
      <c r="AD45" s="1571">
        <v>5.2350286940903317</v>
      </c>
      <c r="AE45" s="1571">
        <v>5.2748277652151723</v>
      </c>
      <c r="AF45" s="1571">
        <v>5.195657308826231</v>
      </c>
      <c r="AG45" s="1571">
        <v>5.1801412057866685</v>
      </c>
      <c r="AH45" s="1571">
        <v>5.1381144924452009</v>
      </c>
      <c r="AI45" s="1571">
        <v>5.1718938480096499</v>
      </c>
      <c r="AJ45" s="1571">
        <v>5.0548887412021877</v>
      </c>
      <c r="AK45" s="1571">
        <v>5.0874183697800888</v>
      </c>
      <c r="AL45" s="1571">
        <v>4.9633425416306425</v>
      </c>
      <c r="AM45" s="1571">
        <v>4.9475385024441128</v>
      </c>
      <c r="AN45" s="1571">
        <v>5.0349631135717328</v>
      </c>
      <c r="AO45" s="1571">
        <v>5.162176821551256</v>
      </c>
      <c r="AP45" s="1571">
        <v>5.2127484311581718</v>
      </c>
      <c r="AQ45" s="1571">
        <v>5.2375709456316102</v>
      </c>
      <c r="AR45" s="1571">
        <v>5.2834329288990283</v>
      </c>
      <c r="AS45" s="1571">
        <v>5.2928840379390873</v>
      </c>
      <c r="AT45" s="1571">
        <v>5.2294080801753839</v>
      </c>
      <c r="AU45" s="1571">
        <v>5.2501525084748382</v>
      </c>
      <c r="AV45" s="1571">
        <v>5.1780200156255809</v>
      </c>
      <c r="AW45" s="1571">
        <v>5.0660591614459189</v>
      </c>
      <c r="AX45" s="1571">
        <v>4.9889244562466724</v>
      </c>
      <c r="AY45" s="1571">
        <v>4.9247658775814527</v>
      </c>
      <c r="AZ45" s="1571">
        <v>4.941756939633124</v>
      </c>
      <c r="BA45" s="1571">
        <v>5.0047857210261659</v>
      </c>
      <c r="BB45" s="1571">
        <v>5.0947130336443314</v>
      </c>
      <c r="BC45" s="1571">
        <f>(BC44/BC$10)*100</f>
        <v>5.18325838403433</v>
      </c>
      <c r="BD45" s="1571">
        <v>5.2193926794862273</v>
      </c>
      <c r="BE45" s="1571">
        <v>5.3404698186143325</v>
      </c>
      <c r="BF45" s="1571">
        <v>5.2964707448185093</v>
      </c>
      <c r="BG45" s="1571">
        <v>5.2421815828755891</v>
      </c>
      <c r="BH45" s="1571">
        <v>5.1689191608832354</v>
      </c>
      <c r="BI45" s="1571">
        <v>5.1277103119357106</v>
      </c>
      <c r="BJ45" s="1571">
        <v>5.0506023477434434</v>
      </c>
      <c r="BK45" s="1571">
        <v>4.9710227736511303</v>
      </c>
      <c r="BL45" s="1571">
        <v>4.9935825698804397</v>
      </c>
      <c r="BM45" s="1571">
        <v>5.013130714141421</v>
      </c>
      <c r="BN45" s="1571">
        <v>5.0927330461339322</v>
      </c>
      <c r="BO45" s="1571">
        <v>5.1241262954928892</v>
      </c>
      <c r="BP45" s="1571">
        <v>5.1323103986147087</v>
      </c>
      <c r="BQ45" s="1571">
        <v>5.1433879020085911</v>
      </c>
      <c r="BR45" s="1571">
        <v>5.0647645601829918</v>
      </c>
      <c r="BS45" s="1571">
        <v>5.0644449955428055</v>
      </c>
      <c r="BT45" s="1571">
        <v>5.0139887702158727</v>
      </c>
      <c r="BU45" s="1571">
        <v>4.9658416118043451</v>
      </c>
      <c r="BV45" s="1571">
        <v>4.8720546084514176</v>
      </c>
      <c r="BW45" s="1571">
        <v>4.8338623149734579</v>
      </c>
      <c r="BX45" s="1571">
        <v>4.8051022025035657</v>
      </c>
      <c r="BY45" s="1571">
        <v>4.8139167962133689</v>
      </c>
      <c r="BZ45" s="1571">
        <v>4.8643338436132639</v>
      </c>
      <c r="CA45" s="1571">
        <v>4.8979515736091086</v>
      </c>
      <c r="CB45" s="1571">
        <v>5.0191066842072294</v>
      </c>
      <c r="CC45" s="1571">
        <v>5.0989820967670685</v>
      </c>
      <c r="CD45" s="1571">
        <v>5.0695249130938587</v>
      </c>
      <c r="CE45" s="1571">
        <v>5.108752546178053</v>
      </c>
      <c r="CF45" s="1571">
        <v>5.0930769564113829</v>
      </c>
      <c r="CG45" s="1571">
        <v>5.1193792038142965</v>
      </c>
      <c r="CH45" s="1571">
        <v>5.1056746473645136</v>
      </c>
      <c r="CI45" s="1571">
        <v>5.1191014886235742</v>
      </c>
      <c r="CJ45" s="1571">
        <v>5.2225632924647405</v>
      </c>
      <c r="CK45" s="1571">
        <v>5.3362853566643818</v>
      </c>
      <c r="CL45" s="1571">
        <v>5.4874666525793074</v>
      </c>
      <c r="CM45" s="1571">
        <v>5.5932564647318888</v>
      </c>
      <c r="CN45" s="1571">
        <v>5.664203664329972</v>
      </c>
      <c r="CO45" s="1571">
        <v>5.693108229811445</v>
      </c>
      <c r="CP45" s="1571">
        <v>5.8246273549853562</v>
      </c>
      <c r="CQ45" s="1571">
        <v>5.8839674497615109</v>
      </c>
      <c r="CR45" s="1571">
        <v>5.8766590892425024</v>
      </c>
      <c r="CS45" s="1571">
        <v>5.8679249354441945</v>
      </c>
      <c r="CT45" s="1571">
        <v>5.7664749079489592</v>
      </c>
      <c r="CU45" s="1571">
        <v>5.7057385222724601</v>
      </c>
      <c r="CV45" s="1571">
        <v>5.7708805040291393</v>
      </c>
      <c r="CW45" s="1571">
        <v>5.8991943538184968</v>
      </c>
      <c r="CX45" s="1571">
        <v>6.0497418030237045</v>
      </c>
      <c r="CY45" s="1571">
        <v>6.1381679327028991</v>
      </c>
      <c r="CZ45" s="1571">
        <v>6.2420126794797905</v>
      </c>
      <c r="DA45" s="1571">
        <v>6.1620120717532822</v>
      </c>
      <c r="DB45" s="1571">
        <v>6.1446512460674061</v>
      </c>
      <c r="DC45" s="1571">
        <v>6.1233137322725701</v>
      </c>
      <c r="DD45" s="1571">
        <v>6.0909798421237182</v>
      </c>
      <c r="DE45" s="1571">
        <f t="shared" ref="DE45:DJ45" si="46">(DE44/DE$10)*100</f>
        <v>6.0793806071855592</v>
      </c>
      <c r="DF45" s="1571">
        <f t="shared" si="46"/>
        <v>5.9126721741139354</v>
      </c>
      <c r="DG45" s="1571">
        <f t="shared" si="46"/>
        <v>5.8194577251641757</v>
      </c>
      <c r="DH45" s="1571">
        <f t="shared" si="46"/>
        <v>5.9275647328744672</v>
      </c>
      <c r="DI45" s="1571">
        <f t="shared" si="46"/>
        <v>6.064406750339506</v>
      </c>
      <c r="DJ45" s="1571">
        <f t="shared" si="46"/>
        <v>6.115468807004742</v>
      </c>
      <c r="DK45" s="1571">
        <f t="shared" ref="DK45:DP45" si="47">(DK44/DK$10)*100</f>
        <v>6.2203316092231837</v>
      </c>
      <c r="DL45" s="1571">
        <f t="shared" si="47"/>
        <v>6.2409201575008266</v>
      </c>
      <c r="DM45" s="1571">
        <f t="shared" si="47"/>
        <v>6.1812145184760112</v>
      </c>
      <c r="DN45" s="1571">
        <f t="shared" si="47"/>
        <v>6.2268547413972453</v>
      </c>
      <c r="DO45" s="1571">
        <f t="shared" si="47"/>
        <v>6.162864385297846</v>
      </c>
      <c r="DP45" s="1571">
        <f t="shared" si="47"/>
        <v>6.0577358212568013</v>
      </c>
      <c r="DQ45" s="1571">
        <f t="shared" ref="DQ45:DV45" si="48">(DQ44/DQ$10)*100</f>
        <v>6.0819840258569782</v>
      </c>
      <c r="DR45" s="1571">
        <f t="shared" si="48"/>
        <v>6.0219466500133825</v>
      </c>
      <c r="DS45" s="1571">
        <f t="shared" si="48"/>
        <v>6.0373675404350253</v>
      </c>
      <c r="DT45" s="1571">
        <f t="shared" si="48"/>
        <v>6.1779929871430959</v>
      </c>
      <c r="DU45" s="1571">
        <f t="shared" si="48"/>
        <v>6.1991869918699187</v>
      </c>
      <c r="DV45" s="1571">
        <f t="shared" si="48"/>
        <v>6.3190388979116996</v>
      </c>
      <c r="DW45" s="1571">
        <f t="shared" ref="DW45:EI45" si="49">(DW44/DW$10)*100</f>
        <v>6.4439112177564484</v>
      </c>
      <c r="DX45" s="1571">
        <f t="shared" si="49"/>
        <v>6.3141211769260543</v>
      </c>
      <c r="DY45" s="1571">
        <f t="shared" si="49"/>
        <v>6.281145677100973</v>
      </c>
      <c r="DZ45" s="1571">
        <f t="shared" si="49"/>
        <v>6.3361958393902</v>
      </c>
      <c r="EA45" s="1571">
        <f t="shared" si="49"/>
        <v>6.1537287424159555</v>
      </c>
      <c r="EB45" s="1571">
        <f t="shared" si="49"/>
        <v>6.1140160693789056</v>
      </c>
      <c r="EC45" s="1571">
        <f t="shared" si="49"/>
        <v>6.1412564522220823</v>
      </c>
      <c r="ED45" s="1571">
        <f t="shared" si="49"/>
        <v>5.9987244437491727</v>
      </c>
      <c r="EE45" s="1571">
        <f t="shared" si="49"/>
        <v>5.9514013262984653</v>
      </c>
      <c r="EF45" s="1571">
        <f t="shared" si="49"/>
        <v>6.0858965907536167</v>
      </c>
      <c r="EG45" s="1571">
        <f t="shared" si="49"/>
        <v>6.1071097109841705</v>
      </c>
      <c r="EH45" s="1571">
        <f t="shared" si="49"/>
        <v>6.1297765157203514</v>
      </c>
      <c r="EI45" s="1571">
        <f t="shared" si="49"/>
        <v>6.1779972148373208</v>
      </c>
      <c r="EJ45" s="1571">
        <f t="shared" ref="EJ45:FP45" si="50">(EJ44/EJ$10)*100</f>
        <v>6.161604778272384</v>
      </c>
      <c r="EK45" s="1571">
        <f t="shared" si="50"/>
        <v>6.1005479025384739</v>
      </c>
      <c r="EL45" s="1571">
        <f t="shared" si="50"/>
        <v>6.1417300325881889</v>
      </c>
      <c r="EM45" s="1571">
        <f t="shared" si="50"/>
        <v>6.1353318440585145</v>
      </c>
      <c r="EN45" s="1571">
        <f t="shared" si="50"/>
        <v>6.1309760673071461</v>
      </c>
      <c r="EO45" s="1571">
        <f t="shared" si="50"/>
        <v>6.1743764775000347</v>
      </c>
      <c r="EP45" s="1571">
        <f t="shared" si="50"/>
        <v>6.0401612838835881</v>
      </c>
      <c r="EQ45" s="1571">
        <f t="shared" si="50"/>
        <v>6.0028013072767292</v>
      </c>
      <c r="ER45" s="1571">
        <f t="shared" si="50"/>
        <v>6.0363395371955599</v>
      </c>
      <c r="ES45" s="1571">
        <f t="shared" si="50"/>
        <v>6.1265251183187877</v>
      </c>
      <c r="ET45" s="1571">
        <f t="shared" si="50"/>
        <v>6.21395769028081</v>
      </c>
      <c r="EU45" s="1571">
        <f t="shared" si="50"/>
        <v>6.3299831450152944</v>
      </c>
      <c r="EV45" s="1571">
        <f t="shared" si="50"/>
        <v>6.3419998429031494</v>
      </c>
      <c r="EW45" s="1571">
        <f t="shared" si="50"/>
        <v>6.3791412207701805</v>
      </c>
      <c r="EX45" s="1571">
        <f t="shared" si="50"/>
        <v>6.5411954765751208</v>
      </c>
      <c r="EY45" s="1571">
        <f t="shared" si="50"/>
        <v>6.5965441984870612</v>
      </c>
      <c r="EZ45" s="1571">
        <f t="shared" si="50"/>
        <v>6.587284781156848</v>
      </c>
      <c r="FA45" s="1571">
        <f t="shared" si="50"/>
        <v>6.6315285098227124</v>
      </c>
      <c r="FB45" s="1571">
        <f t="shared" si="50"/>
        <v>6.560043372187585</v>
      </c>
      <c r="FC45" s="1571">
        <f t="shared" si="50"/>
        <v>6.5325281033245641</v>
      </c>
      <c r="FD45" s="1571">
        <f t="shared" si="50"/>
        <v>6.4611657019787314</v>
      </c>
      <c r="FE45" s="1571">
        <f t="shared" si="50"/>
        <v>5.9752034518542798</v>
      </c>
      <c r="FF45" s="1571">
        <f t="shared" si="50"/>
        <v>5.7439180537772092</v>
      </c>
      <c r="FG45" s="1571">
        <f t="shared" si="50"/>
        <v>5.5938351092536118</v>
      </c>
      <c r="FH45" s="1571">
        <f t="shared" si="50"/>
        <v>5.5174747183619255</v>
      </c>
      <c r="FI45" s="1571">
        <f t="shared" si="50"/>
        <v>5.4798470507114647</v>
      </c>
      <c r="FJ45" s="1571">
        <f t="shared" si="50"/>
        <v>5.453435951082219</v>
      </c>
      <c r="FK45" s="1571">
        <f t="shared" si="50"/>
        <v>5.295864974707615</v>
      </c>
      <c r="FL45" s="1571">
        <f t="shared" si="50"/>
        <v>5.2442932987546795</v>
      </c>
      <c r="FM45" s="1571">
        <f t="shared" si="50"/>
        <v>5.210114388922336</v>
      </c>
      <c r="FN45" s="1571">
        <f t="shared" si="50"/>
        <v>5.0417657670079166</v>
      </c>
      <c r="FO45" s="1571">
        <f t="shared" si="50"/>
        <v>4.9654748768584982</v>
      </c>
      <c r="FP45" s="1571">
        <f t="shared" si="50"/>
        <v>4.9319016408683121</v>
      </c>
    </row>
    <row r="46" spans="1:172" s="55" customFormat="1" ht="17.100000000000001" customHeight="1">
      <c r="A46" s="487"/>
      <c r="B46" s="1433"/>
      <c r="C46" s="1426"/>
      <c r="D46" s="1434"/>
      <c r="E46" s="1434"/>
      <c r="F46" s="1464"/>
      <c r="G46" s="1437"/>
      <c r="H46" s="1437"/>
      <c r="I46" s="1465"/>
      <c r="J46" s="1464"/>
      <c r="K46" s="1464"/>
      <c r="L46" s="1464"/>
      <c r="M46" s="496"/>
      <c r="N46" s="497"/>
      <c r="O46" s="498"/>
      <c r="P46" s="498"/>
      <c r="Q46" s="498"/>
      <c r="R46" s="498"/>
      <c r="S46" s="498"/>
      <c r="T46" s="498"/>
      <c r="U46" s="498"/>
      <c r="V46" s="499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8"/>
      <c r="AK46" s="498"/>
      <c r="AL46" s="498"/>
      <c r="AM46" s="498"/>
      <c r="AN46" s="498"/>
      <c r="AO46" s="498"/>
      <c r="AP46" s="498"/>
      <c r="AQ46" s="498"/>
      <c r="AR46" s="498"/>
      <c r="AS46" s="498"/>
      <c r="AT46" s="498"/>
      <c r="AU46" s="498"/>
      <c r="AV46" s="498"/>
      <c r="AW46" s="498"/>
      <c r="AX46" s="498"/>
      <c r="AY46" s="498"/>
      <c r="AZ46" s="498"/>
      <c r="BA46" s="498"/>
      <c r="BB46" s="498"/>
      <c r="BC46" s="498"/>
      <c r="BD46" s="498"/>
      <c r="BE46" s="498"/>
      <c r="BF46" s="498"/>
      <c r="BG46" s="498"/>
      <c r="BH46" s="498"/>
      <c r="BI46" s="498"/>
      <c r="BJ46" s="498"/>
      <c r="BK46" s="498"/>
      <c r="BL46" s="498"/>
      <c r="BM46" s="498"/>
      <c r="BN46" s="498"/>
      <c r="BO46" s="498"/>
      <c r="BP46" s="498"/>
      <c r="BQ46" s="498"/>
      <c r="BR46" s="498"/>
      <c r="BS46" s="498"/>
      <c r="BT46" s="498"/>
      <c r="BU46" s="498"/>
      <c r="BV46" s="498"/>
      <c r="BW46" s="498"/>
      <c r="BX46" s="498"/>
      <c r="BY46" s="498"/>
      <c r="BZ46" s="498"/>
      <c r="CA46" s="498"/>
      <c r="CB46" s="498"/>
      <c r="CC46" s="498"/>
      <c r="CD46" s="498"/>
      <c r="CE46" s="498"/>
      <c r="CF46" s="498"/>
      <c r="CG46" s="498"/>
      <c r="CH46" s="498"/>
      <c r="CI46" s="498"/>
      <c r="CJ46" s="498"/>
      <c r="CK46" s="498"/>
      <c r="CL46" s="498"/>
      <c r="CM46" s="498"/>
      <c r="CN46" s="498"/>
      <c r="CO46" s="498"/>
      <c r="CP46" s="498"/>
      <c r="CQ46" s="498"/>
      <c r="CR46" s="498"/>
      <c r="CS46" s="498"/>
      <c r="CT46" s="498"/>
      <c r="CU46" s="498"/>
      <c r="CV46" s="498"/>
      <c r="CW46" s="498"/>
      <c r="CX46" s="498"/>
      <c r="CY46" s="498"/>
      <c r="CZ46" s="498"/>
      <c r="DA46" s="498"/>
      <c r="DB46" s="498"/>
      <c r="DC46" s="498"/>
      <c r="DD46" s="498"/>
      <c r="DE46" s="498"/>
      <c r="DF46" s="498"/>
      <c r="DG46" s="498"/>
      <c r="DH46" s="498"/>
      <c r="DI46" s="498"/>
      <c r="DJ46" s="498"/>
      <c r="DK46" s="498"/>
      <c r="DL46" s="498"/>
      <c r="DM46" s="498"/>
      <c r="DN46" s="498"/>
      <c r="DO46" s="498"/>
      <c r="DP46" s="498"/>
      <c r="DQ46" s="498"/>
      <c r="DR46" s="498"/>
      <c r="DS46" s="498"/>
      <c r="DT46" s="498"/>
      <c r="DU46" s="498"/>
      <c r="DV46" s="498"/>
      <c r="DW46" s="498"/>
      <c r="DX46" s="498"/>
      <c r="DY46" s="498"/>
      <c r="DZ46" s="498"/>
      <c r="EA46" s="498"/>
      <c r="EB46" s="498"/>
      <c r="EC46" s="498"/>
      <c r="ED46" s="498"/>
      <c r="EE46" s="498"/>
      <c r="EF46" s="500"/>
      <c r="EG46" s="500"/>
      <c r="EH46" s="500"/>
      <c r="EI46" s="500"/>
      <c r="EJ46" s="500"/>
      <c r="EK46" s="500"/>
      <c r="EL46" s="500"/>
      <c r="EM46" s="500"/>
      <c r="EN46" s="500"/>
      <c r="EO46" s="500"/>
      <c r="EP46" s="500"/>
      <c r="EQ46" s="500"/>
      <c r="ER46" s="500"/>
      <c r="ES46" s="500"/>
      <c r="ET46" s="500"/>
      <c r="EU46" s="500"/>
      <c r="EV46" s="500"/>
      <c r="EW46" s="500"/>
      <c r="EX46" s="500"/>
      <c r="EY46" s="500"/>
      <c r="EZ46" s="500"/>
      <c r="FA46" s="500"/>
      <c r="FB46" s="500"/>
      <c r="FC46" s="500"/>
      <c r="FD46" s="500"/>
      <c r="FE46" s="500"/>
      <c r="FF46" s="500"/>
      <c r="FG46" s="500"/>
      <c r="FH46" s="500"/>
      <c r="FI46" s="500"/>
      <c r="FJ46" s="500"/>
      <c r="FK46" s="500"/>
      <c r="FL46" s="500"/>
      <c r="FM46" s="500"/>
      <c r="FN46" s="500"/>
      <c r="FO46" s="500"/>
      <c r="FP46" s="500"/>
    </row>
    <row r="47" spans="1:172" s="62" customFormat="1" ht="17.100000000000001" customHeight="1">
      <c r="A47" s="501">
        <v>29</v>
      </c>
      <c r="B47" s="1472" t="s">
        <v>32</v>
      </c>
      <c r="C47" s="1473"/>
      <c r="D47" s="1474">
        <v>14008</v>
      </c>
      <c r="E47" s="1474">
        <v>13138</v>
      </c>
      <c r="F47" s="1475">
        <v>14549</v>
      </c>
      <c r="G47" s="1476">
        <v>14449</v>
      </c>
      <c r="H47" s="1476">
        <v>16500</v>
      </c>
      <c r="I47" s="1472">
        <v>15928</v>
      </c>
      <c r="J47" s="1475">
        <v>15989</v>
      </c>
      <c r="K47" s="1475">
        <v>12667</v>
      </c>
      <c r="L47" s="1475">
        <v>11385</v>
      </c>
      <c r="M47" s="1474"/>
      <c r="N47" s="1477">
        <v>15073</v>
      </c>
      <c r="O47" s="1451">
        <v>11200</v>
      </c>
      <c r="P47" s="1451">
        <v>9530</v>
      </c>
      <c r="Q47" s="1451">
        <v>10719</v>
      </c>
      <c r="R47" s="1451">
        <v>9325</v>
      </c>
      <c r="S47" s="1451">
        <v>10767</v>
      </c>
      <c r="T47" s="1451">
        <v>12882</v>
      </c>
      <c r="U47" s="1451">
        <v>12245</v>
      </c>
      <c r="V47" s="1472">
        <v>15905</v>
      </c>
      <c r="W47" s="1451">
        <v>15089</v>
      </c>
      <c r="X47" s="1451">
        <v>14949</v>
      </c>
      <c r="Y47" s="1451">
        <v>15478</v>
      </c>
      <c r="Z47" s="1451">
        <v>20133</v>
      </c>
      <c r="AA47" s="1451">
        <v>15307</v>
      </c>
      <c r="AB47" s="1451">
        <v>16798</v>
      </c>
      <c r="AC47" s="1451">
        <v>13423</v>
      </c>
      <c r="AD47" s="1451">
        <v>13432</v>
      </c>
      <c r="AE47" s="1451">
        <v>14352</v>
      </c>
      <c r="AF47" s="1451">
        <v>17276</v>
      </c>
      <c r="AG47" s="1451">
        <v>15210</v>
      </c>
      <c r="AH47" s="1451">
        <v>19814</v>
      </c>
      <c r="AI47" s="1451">
        <v>18832</v>
      </c>
      <c r="AJ47" s="1451">
        <v>18558</v>
      </c>
      <c r="AK47" s="1451">
        <v>16593</v>
      </c>
      <c r="AL47" s="1451">
        <v>21607</v>
      </c>
      <c r="AM47" s="1451">
        <v>15730</v>
      </c>
      <c r="AN47" s="1451">
        <v>15372</v>
      </c>
      <c r="AO47" s="1451">
        <v>13059</v>
      </c>
      <c r="AP47" s="1451">
        <v>13799</v>
      </c>
      <c r="AQ47" s="1451">
        <v>14100</v>
      </c>
      <c r="AR47" s="1451">
        <v>16956</v>
      </c>
      <c r="AS47" s="1451">
        <v>15929</v>
      </c>
      <c r="AT47" s="1451">
        <v>20829</v>
      </c>
      <c r="AU47" s="1451">
        <v>19662</v>
      </c>
      <c r="AV47" s="1451">
        <v>18820</v>
      </c>
      <c r="AW47" s="1451">
        <v>20962</v>
      </c>
      <c r="AX47" s="1451">
        <v>19965</v>
      </c>
      <c r="AY47" s="1451">
        <v>14672</v>
      </c>
      <c r="AZ47" s="1451">
        <v>14837</v>
      </c>
      <c r="BA47" s="1451">
        <v>10964</v>
      </c>
      <c r="BB47" s="1451">
        <v>11533</v>
      </c>
      <c r="BC47" s="1451">
        <v>12353</v>
      </c>
      <c r="BD47" s="1451">
        <v>14366</v>
      </c>
      <c r="BE47" s="1451">
        <v>13803</v>
      </c>
      <c r="BF47" s="1451">
        <v>18164</v>
      </c>
      <c r="BG47" s="1451">
        <v>16131</v>
      </c>
      <c r="BH47" s="1451">
        <v>16586</v>
      </c>
      <c r="BI47" s="1451">
        <v>16592</v>
      </c>
      <c r="BJ47" s="1451">
        <v>20917</v>
      </c>
      <c r="BK47" s="1451">
        <v>14276</v>
      </c>
      <c r="BL47" s="1451">
        <v>13499</v>
      </c>
      <c r="BM47" s="1451">
        <v>11788</v>
      </c>
      <c r="BN47" s="1451">
        <v>12510</v>
      </c>
      <c r="BO47" s="1451">
        <v>12693</v>
      </c>
      <c r="BP47" s="1451">
        <v>16171</v>
      </c>
      <c r="BQ47" s="1451">
        <v>15330</v>
      </c>
      <c r="BR47" s="1451">
        <v>19381</v>
      </c>
      <c r="BS47" s="1451">
        <v>19422</v>
      </c>
      <c r="BT47" s="1451">
        <v>18860</v>
      </c>
      <c r="BU47" s="1451">
        <v>17901</v>
      </c>
      <c r="BV47" s="1451">
        <v>23856</v>
      </c>
      <c r="BW47" s="1451">
        <v>17186</v>
      </c>
      <c r="BX47" s="1451">
        <v>15582</v>
      </c>
      <c r="BY47" s="1451">
        <v>14433</v>
      </c>
      <c r="BZ47" s="1451">
        <v>12640</v>
      </c>
      <c r="CA47" s="1451">
        <v>12478</v>
      </c>
      <c r="CB47" s="1451">
        <v>17599</v>
      </c>
      <c r="CC47" s="1451">
        <v>14828</v>
      </c>
      <c r="CD47" s="1451">
        <v>18827</v>
      </c>
      <c r="CE47" s="1451">
        <v>18073</v>
      </c>
      <c r="CF47" s="1451">
        <v>16254</v>
      </c>
      <c r="CG47" s="1451">
        <v>16072</v>
      </c>
      <c r="CH47" s="1451">
        <v>20226</v>
      </c>
      <c r="CI47" s="1451">
        <v>13984</v>
      </c>
      <c r="CJ47" s="1451">
        <v>13570</v>
      </c>
      <c r="CK47" s="1451">
        <v>12117</v>
      </c>
      <c r="CL47" s="1451">
        <v>11730</v>
      </c>
      <c r="CM47" s="1451">
        <v>11307</v>
      </c>
      <c r="CN47" s="1451">
        <v>15107</v>
      </c>
      <c r="CO47" s="1451">
        <v>13472</v>
      </c>
      <c r="CP47" s="1451">
        <v>17938</v>
      </c>
      <c r="CQ47" s="1451">
        <v>17131</v>
      </c>
      <c r="CR47" s="1451">
        <v>15495</v>
      </c>
      <c r="CS47" s="1451">
        <v>16222</v>
      </c>
      <c r="CT47" s="1451">
        <v>17984</v>
      </c>
      <c r="CU47" s="1451">
        <v>13416</v>
      </c>
      <c r="CV47" s="1451">
        <v>13702</v>
      </c>
      <c r="CW47" s="1451">
        <v>12194</v>
      </c>
      <c r="CX47" s="1451">
        <v>11238</v>
      </c>
      <c r="CY47" s="1451">
        <v>11204</v>
      </c>
      <c r="CZ47" s="1451">
        <v>14028</v>
      </c>
      <c r="DA47" s="1451">
        <v>12403</v>
      </c>
      <c r="DB47" s="1451">
        <v>16771</v>
      </c>
      <c r="DC47" s="1451">
        <v>15843</v>
      </c>
      <c r="DD47" s="1451">
        <v>15010</v>
      </c>
      <c r="DE47" s="1451">
        <v>16236</v>
      </c>
      <c r="DF47" s="1451">
        <v>16353</v>
      </c>
      <c r="DG47" s="1451">
        <v>14168</v>
      </c>
      <c r="DH47" s="1451">
        <v>13064</v>
      </c>
      <c r="DI47" s="1451">
        <v>11862</v>
      </c>
      <c r="DJ47" s="1451">
        <v>10651</v>
      </c>
      <c r="DK47" s="1451">
        <v>11025</v>
      </c>
      <c r="DL47" s="1451">
        <v>11830</v>
      </c>
      <c r="DM47" s="1451">
        <v>11715</v>
      </c>
      <c r="DN47" s="1451">
        <v>15208</v>
      </c>
      <c r="DO47" s="1451">
        <v>13690</v>
      </c>
      <c r="DP47" s="1451">
        <v>13139</v>
      </c>
      <c r="DQ47" s="1451">
        <v>13609</v>
      </c>
      <c r="DR47" s="1451">
        <v>14693</v>
      </c>
      <c r="DS47" s="1451">
        <v>11512</v>
      </c>
      <c r="DT47" s="1451">
        <v>12391</v>
      </c>
      <c r="DU47" s="1451">
        <v>9948</v>
      </c>
      <c r="DV47" s="1451">
        <v>10939</v>
      </c>
      <c r="DW47" s="1451">
        <v>10322</v>
      </c>
      <c r="DX47" s="1451">
        <v>11363</v>
      </c>
      <c r="DY47" s="1451">
        <v>11463</v>
      </c>
      <c r="DZ47" s="1451">
        <v>13587</v>
      </c>
      <c r="EA47" s="1451">
        <v>12994</v>
      </c>
      <c r="EB47" s="1451">
        <v>11593</v>
      </c>
      <c r="EC47" s="1451">
        <v>10783</v>
      </c>
      <c r="ED47" s="1451">
        <v>13230</v>
      </c>
      <c r="EE47" s="1451">
        <v>9728</v>
      </c>
      <c r="EF47" s="1451">
        <v>10486</v>
      </c>
      <c r="EG47" s="1451">
        <v>9270</v>
      </c>
      <c r="EH47" s="1451">
        <v>8541</v>
      </c>
      <c r="EI47" s="1451">
        <v>8970</v>
      </c>
      <c r="EJ47" s="1451">
        <v>10280</v>
      </c>
      <c r="EK47" s="1451">
        <v>9368</v>
      </c>
      <c r="EL47" s="1451">
        <v>10653</v>
      </c>
      <c r="EM47" s="1451">
        <v>11222</v>
      </c>
      <c r="EN47" s="1451">
        <v>10270</v>
      </c>
      <c r="EO47" s="1451">
        <v>9268</v>
      </c>
      <c r="EP47" s="1451">
        <v>11849</v>
      </c>
      <c r="EQ47" s="1451">
        <v>9034</v>
      </c>
      <c r="ER47" s="1451">
        <v>9008</v>
      </c>
      <c r="ES47" s="1451">
        <v>8340</v>
      </c>
      <c r="ET47" s="1451">
        <v>7804</v>
      </c>
      <c r="EU47" s="1451">
        <v>7169</v>
      </c>
      <c r="EV47" s="1451">
        <v>9689</v>
      </c>
      <c r="EW47" s="1451">
        <v>8288</v>
      </c>
      <c r="EX47" s="1451">
        <v>10236</v>
      </c>
      <c r="EY47" s="1451">
        <v>10395</v>
      </c>
      <c r="EZ47" s="1451">
        <v>9048</v>
      </c>
      <c r="FA47" s="1451">
        <v>8308</v>
      </c>
      <c r="FB47" s="1451">
        <v>11334</v>
      </c>
      <c r="FC47" s="1451">
        <v>8717</v>
      </c>
      <c r="FD47" s="1451">
        <v>7775</v>
      </c>
      <c r="FE47" s="1451">
        <v>9343</v>
      </c>
      <c r="FF47" s="1451">
        <v>9357</v>
      </c>
      <c r="FG47" s="1451">
        <v>9005</v>
      </c>
      <c r="FH47" s="1451">
        <v>8632</v>
      </c>
      <c r="FI47" s="1451">
        <v>7341</v>
      </c>
      <c r="FJ47" s="1451">
        <v>10553</v>
      </c>
      <c r="FK47" s="1451">
        <v>9672</v>
      </c>
      <c r="FL47" s="1451">
        <v>8106</v>
      </c>
      <c r="FM47" s="1451">
        <v>8004</v>
      </c>
      <c r="FN47" s="1451">
        <v>9500</v>
      </c>
      <c r="FO47" s="1451">
        <v>8111</v>
      </c>
      <c r="FP47" s="1451">
        <v>8376</v>
      </c>
    </row>
    <row r="48" spans="1:172" s="63" customFormat="1" ht="16.5" customHeight="1">
      <c r="A48" s="1578">
        <v>30</v>
      </c>
      <c r="B48" s="1579" t="s">
        <v>1079</v>
      </c>
      <c r="C48" s="1580"/>
      <c r="D48" s="1581" t="s">
        <v>38</v>
      </c>
      <c r="E48" s="1581" t="s">
        <v>39</v>
      </c>
      <c r="F48" s="1582" t="s">
        <v>40</v>
      </c>
      <c r="G48" s="1583" t="s">
        <v>753</v>
      </c>
      <c r="H48" s="1583" t="s">
        <v>754</v>
      </c>
      <c r="I48" s="1584" t="s">
        <v>802</v>
      </c>
      <c r="J48" s="1582">
        <v>178364</v>
      </c>
      <c r="K48" s="1582">
        <v>163830</v>
      </c>
      <c r="L48" s="1582">
        <v>151293</v>
      </c>
      <c r="M48" s="1585"/>
      <c r="N48" s="1586">
        <v>15073</v>
      </c>
      <c r="O48" s="1587">
        <v>26273</v>
      </c>
      <c r="P48" s="1587">
        <v>35803</v>
      </c>
      <c r="Q48" s="1587">
        <v>46522</v>
      </c>
      <c r="R48" s="1587">
        <v>55847</v>
      </c>
      <c r="S48" s="1587">
        <v>66614</v>
      </c>
      <c r="T48" s="1587">
        <v>79496</v>
      </c>
      <c r="U48" s="1587">
        <v>91741</v>
      </c>
      <c r="V48" s="1579">
        <v>107646</v>
      </c>
      <c r="W48" s="1587">
        <v>122735</v>
      </c>
      <c r="X48" s="1587">
        <v>137684</v>
      </c>
      <c r="Y48" s="1587">
        <v>153162</v>
      </c>
      <c r="Z48" s="1587">
        <v>20133</v>
      </c>
      <c r="AA48" s="1587">
        <v>35440</v>
      </c>
      <c r="AB48" s="1587">
        <v>52238</v>
      </c>
      <c r="AC48" s="1587">
        <v>65661</v>
      </c>
      <c r="AD48" s="1587">
        <v>79093</v>
      </c>
      <c r="AE48" s="1587">
        <v>93445</v>
      </c>
      <c r="AF48" s="1587">
        <v>110721</v>
      </c>
      <c r="AG48" s="1587">
        <v>125931</v>
      </c>
      <c r="AH48" s="1587">
        <v>145745</v>
      </c>
      <c r="AI48" s="1587">
        <v>164577</v>
      </c>
      <c r="AJ48" s="1587">
        <v>183135</v>
      </c>
      <c r="AK48" s="1587">
        <v>199728</v>
      </c>
      <c r="AL48" s="1587">
        <v>21607</v>
      </c>
      <c r="AM48" s="1587">
        <v>37337</v>
      </c>
      <c r="AN48" s="1587">
        <v>52709</v>
      </c>
      <c r="AO48" s="1587">
        <v>65768</v>
      </c>
      <c r="AP48" s="1587">
        <v>79567</v>
      </c>
      <c r="AQ48" s="1587">
        <v>93667</v>
      </c>
      <c r="AR48" s="1587">
        <v>110623</v>
      </c>
      <c r="AS48" s="1587">
        <v>126552</v>
      </c>
      <c r="AT48" s="1587">
        <v>147381</v>
      </c>
      <c r="AU48" s="1587">
        <v>167043</v>
      </c>
      <c r="AV48" s="1587">
        <v>185863</v>
      </c>
      <c r="AW48" s="1587">
        <v>206825</v>
      </c>
      <c r="AX48" s="1587">
        <v>19965</v>
      </c>
      <c r="AY48" s="1587">
        <v>34637</v>
      </c>
      <c r="AZ48" s="1587">
        <v>49474</v>
      </c>
      <c r="BA48" s="1587">
        <v>60438</v>
      </c>
      <c r="BB48" s="1587">
        <v>71971</v>
      </c>
      <c r="BC48" s="1587">
        <f>BB48+BC47</f>
        <v>84324</v>
      </c>
      <c r="BD48" s="1587">
        <v>98690</v>
      </c>
      <c r="BE48" s="1587">
        <v>112493</v>
      </c>
      <c r="BF48" s="1587">
        <v>130657</v>
      </c>
      <c r="BG48" s="1587">
        <v>146788</v>
      </c>
      <c r="BH48" s="1587">
        <v>163374</v>
      </c>
      <c r="BI48" s="1587">
        <v>179966</v>
      </c>
      <c r="BJ48" s="1587">
        <v>20917</v>
      </c>
      <c r="BK48" s="1587">
        <v>35193</v>
      </c>
      <c r="BL48" s="1587">
        <v>48692</v>
      </c>
      <c r="BM48" s="1587">
        <v>60480</v>
      </c>
      <c r="BN48" s="1587">
        <v>72990</v>
      </c>
      <c r="BO48" s="1587">
        <v>85683</v>
      </c>
      <c r="BP48" s="1587">
        <v>101854</v>
      </c>
      <c r="BQ48" s="1587">
        <v>117184</v>
      </c>
      <c r="BR48" s="1587">
        <v>136565</v>
      </c>
      <c r="BS48" s="1587">
        <v>155987</v>
      </c>
      <c r="BT48" s="1587">
        <v>174847</v>
      </c>
      <c r="BU48" s="1587">
        <v>192748</v>
      </c>
      <c r="BV48" s="1587">
        <v>23856</v>
      </c>
      <c r="BW48" s="1587">
        <v>41042</v>
      </c>
      <c r="BX48" s="1587">
        <v>56624</v>
      </c>
      <c r="BY48" s="1587">
        <v>71057</v>
      </c>
      <c r="BZ48" s="1587">
        <v>83697</v>
      </c>
      <c r="CA48" s="1587">
        <v>96175</v>
      </c>
      <c r="CB48" s="1587">
        <v>113774</v>
      </c>
      <c r="CC48" s="1587">
        <v>128602</v>
      </c>
      <c r="CD48" s="1587">
        <v>147429</v>
      </c>
      <c r="CE48" s="1587">
        <v>165502</v>
      </c>
      <c r="CF48" s="1587">
        <v>181756</v>
      </c>
      <c r="CG48" s="1587">
        <v>197828</v>
      </c>
      <c r="CH48" s="1587">
        <v>20226</v>
      </c>
      <c r="CI48" s="1587">
        <v>34210</v>
      </c>
      <c r="CJ48" s="1587">
        <v>47780</v>
      </c>
      <c r="CK48" s="1587">
        <v>59897</v>
      </c>
      <c r="CL48" s="1587">
        <v>71627</v>
      </c>
      <c r="CM48" s="1587">
        <v>82934</v>
      </c>
      <c r="CN48" s="1587">
        <v>98041</v>
      </c>
      <c r="CO48" s="1587">
        <v>111513</v>
      </c>
      <c r="CP48" s="1587">
        <v>129451</v>
      </c>
      <c r="CQ48" s="1587">
        <v>146582</v>
      </c>
      <c r="CR48" s="1587">
        <v>162077</v>
      </c>
      <c r="CS48" s="1587">
        <v>178299</v>
      </c>
      <c r="CT48" s="1587">
        <v>17984</v>
      </c>
      <c r="CU48" s="1451">
        <v>31400</v>
      </c>
      <c r="CV48" s="1451">
        <v>45102</v>
      </c>
      <c r="CW48" s="1451">
        <v>57296</v>
      </c>
      <c r="CX48" s="1451">
        <v>68534</v>
      </c>
      <c r="CY48" s="1451">
        <v>79738</v>
      </c>
      <c r="CZ48" s="1451">
        <v>93766</v>
      </c>
      <c r="DA48" s="1451">
        <v>106169</v>
      </c>
      <c r="DB48" s="1451">
        <v>122940</v>
      </c>
      <c r="DC48" s="1451">
        <v>138783</v>
      </c>
      <c r="DD48" s="1451">
        <v>153793</v>
      </c>
      <c r="DE48" s="1451">
        <v>170029</v>
      </c>
      <c r="DF48" s="1451">
        <f>DF47</f>
        <v>16353</v>
      </c>
      <c r="DG48" s="1451">
        <f t="shared" ref="DG48:DQ48" si="51">DF48+DG47</f>
        <v>30521</v>
      </c>
      <c r="DH48" s="1451">
        <f t="shared" si="51"/>
        <v>43585</v>
      </c>
      <c r="DI48" s="1451">
        <f t="shared" si="51"/>
        <v>55447</v>
      </c>
      <c r="DJ48" s="1451">
        <f t="shared" si="51"/>
        <v>66098</v>
      </c>
      <c r="DK48" s="1451">
        <f t="shared" si="51"/>
        <v>77123</v>
      </c>
      <c r="DL48" s="1451">
        <f t="shared" si="51"/>
        <v>88953</v>
      </c>
      <c r="DM48" s="1451">
        <f t="shared" si="51"/>
        <v>100668</v>
      </c>
      <c r="DN48" s="1451">
        <f t="shared" si="51"/>
        <v>115876</v>
      </c>
      <c r="DO48" s="1451">
        <f t="shared" si="51"/>
        <v>129566</v>
      </c>
      <c r="DP48" s="1451">
        <f t="shared" si="51"/>
        <v>142705</v>
      </c>
      <c r="DQ48" s="1451">
        <f t="shared" si="51"/>
        <v>156314</v>
      </c>
      <c r="DR48" s="1451">
        <f>DR47</f>
        <v>14693</v>
      </c>
      <c r="DS48" s="1451">
        <f>DR48+DS47</f>
        <v>26205</v>
      </c>
      <c r="DT48" s="1451">
        <f t="shared" ref="DT48:EA48" si="52">DS48+DT47</f>
        <v>38596</v>
      </c>
      <c r="DU48" s="1451">
        <f t="shared" si="52"/>
        <v>48544</v>
      </c>
      <c r="DV48" s="1451">
        <f t="shared" si="52"/>
        <v>59483</v>
      </c>
      <c r="DW48" s="1451">
        <f t="shared" si="52"/>
        <v>69805</v>
      </c>
      <c r="DX48" s="1451">
        <f t="shared" si="52"/>
        <v>81168</v>
      </c>
      <c r="DY48" s="1451">
        <f t="shared" si="52"/>
        <v>92631</v>
      </c>
      <c r="DZ48" s="1451">
        <f t="shared" si="52"/>
        <v>106218</v>
      </c>
      <c r="EA48" s="1451">
        <f t="shared" si="52"/>
        <v>119212</v>
      </c>
      <c r="EB48" s="1451">
        <f>EA48+EB47</f>
        <v>130805</v>
      </c>
      <c r="EC48" s="1451">
        <f>EB48+EC47</f>
        <v>141588</v>
      </c>
      <c r="ED48" s="1451">
        <f>ED47</f>
        <v>13230</v>
      </c>
      <c r="EE48" s="1451">
        <f t="shared" ref="EE48:EO48" si="53">EE47+ED48</f>
        <v>22958</v>
      </c>
      <c r="EF48" s="1451">
        <f t="shared" si="53"/>
        <v>33444</v>
      </c>
      <c r="EG48" s="1451">
        <f t="shared" si="53"/>
        <v>42714</v>
      </c>
      <c r="EH48" s="1451">
        <f t="shared" si="53"/>
        <v>51255</v>
      </c>
      <c r="EI48" s="1451">
        <f t="shared" si="53"/>
        <v>60225</v>
      </c>
      <c r="EJ48" s="1451">
        <f t="shared" si="53"/>
        <v>70505</v>
      </c>
      <c r="EK48" s="1451">
        <f t="shared" si="53"/>
        <v>79873</v>
      </c>
      <c r="EL48" s="1451">
        <f t="shared" si="53"/>
        <v>90526</v>
      </c>
      <c r="EM48" s="1451">
        <f t="shared" si="53"/>
        <v>101748</v>
      </c>
      <c r="EN48" s="1451">
        <f t="shared" si="53"/>
        <v>112018</v>
      </c>
      <c r="EO48" s="1451">
        <f t="shared" si="53"/>
        <v>121286</v>
      </c>
      <c r="EP48" s="1451">
        <f>EP47</f>
        <v>11849</v>
      </c>
      <c r="EQ48" s="1451">
        <f t="shared" ref="EQ48:FM48" si="54">EP48+EQ47</f>
        <v>20883</v>
      </c>
      <c r="ER48" s="1451">
        <f t="shared" si="54"/>
        <v>29891</v>
      </c>
      <c r="ES48" s="1451">
        <f t="shared" si="54"/>
        <v>38231</v>
      </c>
      <c r="ET48" s="1451">
        <f t="shared" si="54"/>
        <v>46035</v>
      </c>
      <c r="EU48" s="1451">
        <f t="shared" si="54"/>
        <v>53204</v>
      </c>
      <c r="EV48" s="1451">
        <f t="shared" si="54"/>
        <v>62893</v>
      </c>
      <c r="EW48" s="1451">
        <f t="shared" si="54"/>
        <v>71181</v>
      </c>
      <c r="EX48" s="1451">
        <f t="shared" si="54"/>
        <v>81417</v>
      </c>
      <c r="EY48" s="1451">
        <f t="shared" si="54"/>
        <v>91812</v>
      </c>
      <c r="EZ48" s="1451">
        <f t="shared" si="54"/>
        <v>100860</v>
      </c>
      <c r="FA48" s="1451">
        <f t="shared" si="54"/>
        <v>109168</v>
      </c>
      <c r="FB48" s="1451">
        <f>FB47</f>
        <v>11334</v>
      </c>
      <c r="FC48" s="1451">
        <f t="shared" si="54"/>
        <v>20051</v>
      </c>
      <c r="FD48" s="1451">
        <f t="shared" si="54"/>
        <v>27826</v>
      </c>
      <c r="FE48" s="1451">
        <f t="shared" si="54"/>
        <v>37169</v>
      </c>
      <c r="FF48" s="1451">
        <f t="shared" si="54"/>
        <v>46526</v>
      </c>
      <c r="FG48" s="1451">
        <f t="shared" si="54"/>
        <v>55531</v>
      </c>
      <c r="FH48" s="1451">
        <f t="shared" si="54"/>
        <v>64163</v>
      </c>
      <c r="FI48" s="1451">
        <f t="shared" si="54"/>
        <v>71504</v>
      </c>
      <c r="FJ48" s="1451">
        <f t="shared" si="54"/>
        <v>82057</v>
      </c>
      <c r="FK48" s="1451">
        <f t="shared" si="54"/>
        <v>91729</v>
      </c>
      <c r="FL48" s="1451">
        <f t="shared" si="54"/>
        <v>99835</v>
      </c>
      <c r="FM48" s="1451">
        <f t="shared" si="54"/>
        <v>107839</v>
      </c>
      <c r="FN48" s="1451">
        <f>FN47</f>
        <v>9500</v>
      </c>
      <c r="FO48" s="1451">
        <f>FN48+FO47</f>
        <v>17611</v>
      </c>
      <c r="FP48" s="1451">
        <f>FO48+FP47</f>
        <v>25987</v>
      </c>
    </row>
    <row r="49" spans="1:172" s="64" customFormat="1" ht="17.100000000000001" hidden="1" customHeight="1">
      <c r="A49" s="501">
        <v>31</v>
      </c>
      <c r="B49" s="1478"/>
      <c r="C49" s="1479" t="s">
        <v>33</v>
      </c>
      <c r="D49" s="1480">
        <v>4438</v>
      </c>
      <c r="E49" s="1480">
        <v>3450</v>
      </c>
      <c r="F49" s="1475">
        <v>3773</v>
      </c>
      <c r="G49" s="1476">
        <v>3427</v>
      </c>
      <c r="H49" s="1476">
        <v>3405</v>
      </c>
      <c r="I49" s="1472">
        <v>2962</v>
      </c>
      <c r="J49" s="1475">
        <v>2938</v>
      </c>
      <c r="K49" s="1475">
        <v>2178</v>
      </c>
      <c r="L49" s="1475">
        <v>2131</v>
      </c>
      <c r="M49" s="1474"/>
      <c r="N49" s="734">
        <v>3337</v>
      </c>
      <c r="O49" s="632">
        <v>2779</v>
      </c>
      <c r="P49" s="632">
        <v>1981</v>
      </c>
      <c r="Q49" s="632">
        <v>2572</v>
      </c>
      <c r="R49" s="632">
        <v>2754</v>
      </c>
      <c r="S49" s="632">
        <v>3294</v>
      </c>
      <c r="T49" s="632">
        <v>3941</v>
      </c>
      <c r="U49" s="632">
        <v>3392</v>
      </c>
      <c r="V49" s="719">
        <v>4908</v>
      </c>
      <c r="W49" s="632">
        <v>3959</v>
      </c>
      <c r="X49" s="632">
        <v>3265</v>
      </c>
      <c r="Y49" s="1451">
        <v>3098</v>
      </c>
      <c r="Z49" s="1451">
        <v>5193</v>
      </c>
      <c r="AA49" s="1451">
        <v>4188</v>
      </c>
      <c r="AB49" s="1451">
        <v>4351</v>
      </c>
      <c r="AC49" s="1451">
        <v>3469</v>
      </c>
      <c r="AD49" s="1451">
        <v>4212</v>
      </c>
      <c r="AE49" s="1451">
        <v>4449</v>
      </c>
      <c r="AF49" s="1451">
        <v>5682</v>
      </c>
      <c r="AG49" s="1451">
        <v>4628</v>
      </c>
      <c r="AH49" s="1451">
        <v>6945</v>
      </c>
      <c r="AI49" s="1451">
        <v>5591</v>
      </c>
      <c r="AJ49" s="1451">
        <v>4658</v>
      </c>
      <c r="AK49" s="1451">
        <v>3379</v>
      </c>
      <c r="AL49" s="1451">
        <v>5585</v>
      </c>
      <c r="AM49" s="1451">
        <v>4313</v>
      </c>
      <c r="AN49" s="1451">
        <v>3931</v>
      </c>
      <c r="AO49" s="1451">
        <v>3147</v>
      </c>
      <c r="AP49" s="1451">
        <v>4664</v>
      </c>
      <c r="AQ49" s="1451">
        <v>4336</v>
      </c>
      <c r="AR49" s="1451">
        <v>5376</v>
      </c>
      <c r="AS49" s="1451">
        <v>4637</v>
      </c>
      <c r="AT49" s="1451">
        <v>6881</v>
      </c>
      <c r="AU49" s="1451">
        <v>5126</v>
      </c>
      <c r="AV49" s="1451">
        <v>4276</v>
      </c>
      <c r="AW49" s="1451">
        <v>3671</v>
      </c>
      <c r="AX49" s="1451">
        <v>4666</v>
      </c>
      <c r="AY49" s="1451">
        <v>3463</v>
      </c>
      <c r="AZ49" s="1451">
        <v>3303</v>
      </c>
      <c r="BA49" s="1451">
        <v>2313</v>
      </c>
      <c r="BB49" s="1451">
        <v>3682</v>
      </c>
      <c r="BC49" s="1451">
        <v>3683</v>
      </c>
      <c r="BD49" s="1451">
        <v>4137</v>
      </c>
      <c r="BE49" s="1451">
        <v>3861</v>
      </c>
      <c r="BF49" s="1451">
        <v>6428</v>
      </c>
      <c r="BG49" s="1451">
        <v>4488</v>
      </c>
      <c r="BH49" s="1451">
        <v>4027</v>
      </c>
      <c r="BI49" s="1451">
        <v>3201</v>
      </c>
      <c r="BJ49" s="1451">
        <v>4689</v>
      </c>
      <c r="BK49" s="1451">
        <v>3393</v>
      </c>
      <c r="BL49" s="1451">
        <v>3258</v>
      </c>
      <c r="BM49" s="1451">
        <v>2749</v>
      </c>
      <c r="BN49" s="1451">
        <v>3695</v>
      </c>
      <c r="BO49" s="1451">
        <v>3605</v>
      </c>
      <c r="BP49" s="1451">
        <v>4643</v>
      </c>
      <c r="BQ49" s="1451">
        <v>4362</v>
      </c>
      <c r="BR49" s="1451">
        <v>6923</v>
      </c>
      <c r="BS49" s="1451">
        <v>5679</v>
      </c>
      <c r="BT49" s="1451">
        <v>4447</v>
      </c>
      <c r="BU49" s="1451">
        <v>3095</v>
      </c>
      <c r="BV49" s="1451">
        <v>5212</v>
      </c>
      <c r="BW49" s="1451">
        <v>3934</v>
      </c>
      <c r="BX49" s="1451">
        <v>3506</v>
      </c>
      <c r="BY49" s="1451">
        <v>3335</v>
      </c>
      <c r="BZ49" s="1451">
        <v>3266</v>
      </c>
      <c r="CA49" s="1451">
        <v>3225</v>
      </c>
      <c r="CB49" s="1451">
        <v>4675</v>
      </c>
      <c r="CC49" s="1451">
        <v>3492</v>
      </c>
      <c r="CD49" s="1451">
        <v>6304</v>
      </c>
      <c r="CE49" s="1451">
        <v>5022</v>
      </c>
      <c r="CF49" s="1451">
        <v>3588</v>
      </c>
      <c r="CG49" s="1451">
        <v>2802</v>
      </c>
      <c r="CH49" s="1451">
        <v>4251</v>
      </c>
      <c r="CI49" s="1451">
        <v>3079</v>
      </c>
      <c r="CJ49" s="1451">
        <v>2854</v>
      </c>
      <c r="CK49" s="1451">
        <v>2623</v>
      </c>
      <c r="CL49" s="1451">
        <v>2824</v>
      </c>
      <c r="CM49" s="1451">
        <v>2587</v>
      </c>
      <c r="CN49" s="1451">
        <v>3808</v>
      </c>
      <c r="CO49" s="1451">
        <v>3004</v>
      </c>
      <c r="CP49" s="1451">
        <v>5544</v>
      </c>
      <c r="CQ49" s="1451">
        <v>4175</v>
      </c>
      <c r="CR49" s="1451">
        <v>2875</v>
      </c>
      <c r="CS49" s="1451">
        <v>2401</v>
      </c>
      <c r="CT49" s="1451">
        <v>3344</v>
      </c>
      <c r="CU49" s="1451">
        <v>2824</v>
      </c>
      <c r="CV49" s="1451">
        <v>2539</v>
      </c>
      <c r="CW49" s="1451">
        <v>2310</v>
      </c>
      <c r="CX49" s="1451">
        <v>2477</v>
      </c>
      <c r="CY49" s="1451">
        <v>2417</v>
      </c>
      <c r="CZ49" s="1451">
        <v>3313</v>
      </c>
      <c r="DA49" s="1451">
        <v>2673</v>
      </c>
      <c r="DB49" s="1451">
        <v>5188</v>
      </c>
      <c r="DC49" s="1451">
        <v>3743</v>
      </c>
      <c r="DD49" s="1451">
        <v>2838</v>
      </c>
      <c r="DE49" s="1451">
        <v>2157</v>
      </c>
      <c r="DF49" s="1451">
        <v>2755</v>
      </c>
      <c r="DG49" s="1451">
        <v>2770</v>
      </c>
      <c r="DH49" s="1451">
        <v>2249</v>
      </c>
      <c r="DI49" s="1451">
        <v>2188</v>
      </c>
      <c r="DJ49" s="1451">
        <v>2605</v>
      </c>
      <c r="DK49" s="1451">
        <v>2404</v>
      </c>
      <c r="DL49" s="1451">
        <v>2551</v>
      </c>
      <c r="DM49" s="1451">
        <v>2562</v>
      </c>
      <c r="DN49" s="1451">
        <v>4378</v>
      </c>
      <c r="DO49" s="1451">
        <v>3263</v>
      </c>
      <c r="DP49" s="1451">
        <v>2584</v>
      </c>
      <c r="DQ49" s="1451">
        <v>1905</v>
      </c>
      <c r="DR49" s="1451">
        <v>2683</v>
      </c>
      <c r="DS49" s="1451">
        <v>2173</v>
      </c>
      <c r="DT49" s="1451">
        <v>2215</v>
      </c>
      <c r="DU49" s="1451">
        <v>1745</v>
      </c>
      <c r="DV49" s="1451">
        <v>2358</v>
      </c>
      <c r="DW49" s="1451">
        <v>2159</v>
      </c>
      <c r="DX49" s="1451">
        <v>2452</v>
      </c>
      <c r="DY49" s="1451">
        <v>2489</v>
      </c>
      <c r="DZ49" s="1451">
        <v>3988</v>
      </c>
      <c r="EA49" s="1451">
        <v>3280</v>
      </c>
      <c r="EB49" s="1451">
        <v>2399</v>
      </c>
      <c r="EC49" s="1451">
        <v>1592</v>
      </c>
      <c r="ED49" s="1451">
        <v>2503</v>
      </c>
      <c r="EE49" s="1451">
        <v>1916</v>
      </c>
      <c r="EF49" s="1451">
        <v>1807</v>
      </c>
      <c r="EG49" s="1451">
        <v>1554</v>
      </c>
      <c r="EH49" s="1451">
        <v>1755</v>
      </c>
      <c r="EI49" s="1451">
        <v>1707</v>
      </c>
      <c r="EJ49" s="1451">
        <v>2244</v>
      </c>
      <c r="EK49" s="1451">
        <v>2067</v>
      </c>
      <c r="EL49" s="1451">
        <v>3150</v>
      </c>
      <c r="EM49" s="1451">
        <v>2849</v>
      </c>
      <c r="EN49" s="1451">
        <v>2101</v>
      </c>
      <c r="EO49" s="1451">
        <v>1410</v>
      </c>
      <c r="EP49" s="1451">
        <v>2386</v>
      </c>
      <c r="EQ49" s="1451">
        <v>1877</v>
      </c>
      <c r="ER49" s="1451">
        <v>1681</v>
      </c>
      <c r="ES49" s="1451">
        <v>1586</v>
      </c>
      <c r="ET49" s="1451">
        <v>1741</v>
      </c>
      <c r="EU49" s="1451">
        <v>1514</v>
      </c>
      <c r="EV49" s="1451">
        <v>2138</v>
      </c>
      <c r="EW49" s="1451">
        <v>1925</v>
      </c>
      <c r="EX49" s="1451">
        <v>2981</v>
      </c>
      <c r="EY49" s="1451">
        <v>2745</v>
      </c>
      <c r="EZ49" s="1451">
        <v>1938</v>
      </c>
      <c r="FA49" s="1451">
        <v>1394</v>
      </c>
      <c r="FB49" s="1451">
        <v>2281</v>
      </c>
      <c r="FC49" s="1451">
        <v>1916</v>
      </c>
      <c r="FD49" s="1451">
        <v>1541</v>
      </c>
      <c r="FE49" s="1451">
        <v>2005</v>
      </c>
      <c r="FF49" s="1451">
        <v>2247</v>
      </c>
      <c r="FG49" s="1451">
        <v>2289</v>
      </c>
      <c r="FH49" s="1451">
        <v>2407</v>
      </c>
      <c r="FI49" s="1451">
        <v>1945</v>
      </c>
      <c r="FJ49" s="1451">
        <v>3614</v>
      </c>
      <c r="FK49" s="1451">
        <v>3265</v>
      </c>
      <c r="FL49" s="1451">
        <v>2095</v>
      </c>
      <c r="FM49" s="1451">
        <v>1617</v>
      </c>
      <c r="FN49" s="1451">
        <v>2201</v>
      </c>
      <c r="FO49" s="1451">
        <v>1976</v>
      </c>
      <c r="FP49" s="1451">
        <v>2019</v>
      </c>
    </row>
    <row r="50" spans="1:172" s="64" customFormat="1" ht="17.100000000000001" hidden="1" customHeight="1">
      <c r="A50" s="501">
        <v>32</v>
      </c>
      <c r="B50" s="1478"/>
      <c r="C50" s="1479" t="s">
        <v>1080</v>
      </c>
      <c r="D50" s="1480" t="s">
        <v>34</v>
      </c>
      <c r="E50" s="1480" t="s">
        <v>35</v>
      </c>
      <c r="F50" s="1588" t="s">
        <v>747</v>
      </c>
      <c r="G50" s="1476" t="s">
        <v>748</v>
      </c>
      <c r="H50" s="1476" t="s">
        <v>749</v>
      </c>
      <c r="I50" s="1589" t="s">
        <v>800</v>
      </c>
      <c r="J50" s="1588">
        <v>48467</v>
      </c>
      <c r="K50" s="1588">
        <v>42209</v>
      </c>
      <c r="L50" s="1588">
        <v>37031</v>
      </c>
      <c r="M50" s="1474"/>
      <c r="N50" s="1477">
        <v>3337</v>
      </c>
      <c r="O50" s="1451">
        <v>6116</v>
      </c>
      <c r="P50" s="1451">
        <v>8097</v>
      </c>
      <c r="Q50" s="1451">
        <v>10669</v>
      </c>
      <c r="R50" s="1451">
        <v>13423</v>
      </c>
      <c r="S50" s="1451">
        <v>16717</v>
      </c>
      <c r="T50" s="1451">
        <v>20658</v>
      </c>
      <c r="U50" s="1451">
        <v>24050</v>
      </c>
      <c r="V50" s="1472">
        <v>28958</v>
      </c>
      <c r="W50" s="1451">
        <v>32917</v>
      </c>
      <c r="X50" s="1451">
        <v>36182</v>
      </c>
      <c r="Y50" s="1451">
        <v>39280</v>
      </c>
      <c r="Z50" s="1451">
        <v>5193</v>
      </c>
      <c r="AA50" s="1451">
        <v>9381</v>
      </c>
      <c r="AB50" s="1587">
        <v>13732</v>
      </c>
      <c r="AC50" s="1587">
        <v>17201</v>
      </c>
      <c r="AD50" s="1587">
        <v>21413</v>
      </c>
      <c r="AE50" s="1587">
        <v>25862</v>
      </c>
      <c r="AF50" s="1587">
        <v>31544</v>
      </c>
      <c r="AG50" s="1587">
        <v>36172</v>
      </c>
      <c r="AH50" s="1587">
        <v>43117</v>
      </c>
      <c r="AI50" s="1587">
        <v>48708</v>
      </c>
      <c r="AJ50" s="1587">
        <v>53366</v>
      </c>
      <c r="AK50" s="1587">
        <v>56745</v>
      </c>
      <c r="AL50" s="1587">
        <v>5585</v>
      </c>
      <c r="AM50" s="1587">
        <v>9898</v>
      </c>
      <c r="AN50" s="1451">
        <v>13829</v>
      </c>
      <c r="AO50" s="1451">
        <v>16976</v>
      </c>
      <c r="AP50" s="1451">
        <v>21640</v>
      </c>
      <c r="AQ50" s="1451">
        <v>25976</v>
      </c>
      <c r="AR50" s="1451">
        <v>31352</v>
      </c>
      <c r="AS50" s="1451">
        <v>35989</v>
      </c>
      <c r="AT50" s="1451">
        <v>42870</v>
      </c>
      <c r="AU50" s="1451">
        <v>47996</v>
      </c>
      <c r="AV50" s="1451">
        <v>52272</v>
      </c>
      <c r="AW50" s="1451">
        <v>55943</v>
      </c>
      <c r="AX50" s="1451">
        <v>4666</v>
      </c>
      <c r="AY50" s="1451">
        <v>8129</v>
      </c>
      <c r="AZ50" s="1451">
        <v>11432</v>
      </c>
      <c r="BA50" s="1451">
        <v>13745</v>
      </c>
      <c r="BB50" s="1451">
        <v>17427</v>
      </c>
      <c r="BC50" s="1451">
        <f>BB50+BC49</f>
        <v>21110</v>
      </c>
      <c r="BD50" s="1451">
        <v>25247</v>
      </c>
      <c r="BE50" s="1451">
        <v>29108</v>
      </c>
      <c r="BF50" s="1451">
        <v>35536</v>
      </c>
      <c r="BG50" s="1451">
        <v>40024</v>
      </c>
      <c r="BH50" s="1451">
        <v>44051</v>
      </c>
      <c r="BI50" s="1451">
        <v>47252</v>
      </c>
      <c r="BJ50" s="1451">
        <v>4689</v>
      </c>
      <c r="BK50" s="1451">
        <v>8082</v>
      </c>
      <c r="BL50" s="1451">
        <v>11340</v>
      </c>
      <c r="BM50" s="1451">
        <v>14089</v>
      </c>
      <c r="BN50" s="1451">
        <v>17784</v>
      </c>
      <c r="BO50" s="1451">
        <v>21389</v>
      </c>
      <c r="BP50" s="1451">
        <v>26032</v>
      </c>
      <c r="BQ50" s="1451">
        <v>30394</v>
      </c>
      <c r="BR50" s="1451">
        <v>37317</v>
      </c>
      <c r="BS50" s="1451">
        <v>42996</v>
      </c>
      <c r="BT50" s="1451">
        <v>47443</v>
      </c>
      <c r="BU50" s="1451">
        <v>50538</v>
      </c>
      <c r="BV50" s="1587">
        <v>5212</v>
      </c>
      <c r="BW50" s="1587">
        <v>9146</v>
      </c>
      <c r="BX50" s="1587">
        <v>12652</v>
      </c>
      <c r="BY50" s="1587">
        <v>15987</v>
      </c>
      <c r="BZ50" s="1587">
        <v>19253</v>
      </c>
      <c r="CA50" s="1587">
        <v>22478</v>
      </c>
      <c r="CB50" s="1587">
        <v>27153</v>
      </c>
      <c r="CC50" s="1587">
        <v>30645</v>
      </c>
      <c r="CD50" s="1587">
        <v>36949</v>
      </c>
      <c r="CE50" s="1587">
        <v>41971</v>
      </c>
      <c r="CF50" s="1587">
        <v>45559</v>
      </c>
      <c r="CG50" s="1587">
        <v>48361</v>
      </c>
      <c r="CH50" s="1587">
        <v>4251</v>
      </c>
      <c r="CI50" s="1451">
        <v>7330</v>
      </c>
      <c r="CJ50" s="1451">
        <v>10184</v>
      </c>
      <c r="CK50" s="1451">
        <v>12807</v>
      </c>
      <c r="CL50" s="1451">
        <v>15631</v>
      </c>
      <c r="CM50" s="1451">
        <v>18218</v>
      </c>
      <c r="CN50" s="1451">
        <v>22026</v>
      </c>
      <c r="CO50" s="1451">
        <v>25030</v>
      </c>
      <c r="CP50" s="1451">
        <v>30574</v>
      </c>
      <c r="CQ50" s="1451">
        <v>34749</v>
      </c>
      <c r="CR50" s="1451">
        <v>37624</v>
      </c>
      <c r="CS50" s="1451">
        <v>40025</v>
      </c>
      <c r="CT50" s="1451">
        <v>3344</v>
      </c>
      <c r="CU50" s="1451">
        <v>6168</v>
      </c>
      <c r="CV50" s="1451">
        <v>8707</v>
      </c>
      <c r="CW50" s="1451">
        <v>11017</v>
      </c>
      <c r="CX50" s="1451">
        <v>13494</v>
      </c>
      <c r="CY50" s="1451">
        <v>15911</v>
      </c>
      <c r="CZ50" s="1451">
        <v>19224</v>
      </c>
      <c r="DA50" s="1451">
        <v>21897</v>
      </c>
      <c r="DB50" s="1451">
        <v>27085</v>
      </c>
      <c r="DC50" s="1451">
        <v>30828</v>
      </c>
      <c r="DD50" s="1451">
        <v>33666</v>
      </c>
      <c r="DE50" s="1451">
        <v>35823</v>
      </c>
      <c r="DF50" s="1451">
        <f>DF49</f>
        <v>2755</v>
      </c>
      <c r="DG50" s="1451">
        <f t="shared" ref="DG50:DQ50" si="55">DF50+DG49</f>
        <v>5525</v>
      </c>
      <c r="DH50" s="1451">
        <f t="shared" si="55"/>
        <v>7774</v>
      </c>
      <c r="DI50" s="1451">
        <f t="shared" si="55"/>
        <v>9962</v>
      </c>
      <c r="DJ50" s="1451">
        <f t="shared" si="55"/>
        <v>12567</v>
      </c>
      <c r="DK50" s="1451">
        <f t="shared" si="55"/>
        <v>14971</v>
      </c>
      <c r="DL50" s="1451">
        <f t="shared" si="55"/>
        <v>17522</v>
      </c>
      <c r="DM50" s="1451">
        <f t="shared" si="55"/>
        <v>20084</v>
      </c>
      <c r="DN50" s="1451">
        <f t="shared" si="55"/>
        <v>24462</v>
      </c>
      <c r="DO50" s="1451">
        <f t="shared" si="55"/>
        <v>27725</v>
      </c>
      <c r="DP50" s="1451">
        <f t="shared" si="55"/>
        <v>30309</v>
      </c>
      <c r="DQ50" s="1451">
        <f t="shared" si="55"/>
        <v>32214</v>
      </c>
      <c r="DR50" s="1451">
        <f>DR49</f>
        <v>2683</v>
      </c>
      <c r="DS50" s="1451">
        <f>DR50+DS49</f>
        <v>4856</v>
      </c>
      <c r="DT50" s="1451">
        <f t="shared" ref="DT50:EA50" si="56">DS50+DT49</f>
        <v>7071</v>
      </c>
      <c r="DU50" s="1451">
        <f t="shared" si="56"/>
        <v>8816</v>
      </c>
      <c r="DV50" s="1451">
        <f t="shared" si="56"/>
        <v>11174</v>
      </c>
      <c r="DW50" s="1451">
        <f t="shared" si="56"/>
        <v>13333</v>
      </c>
      <c r="DX50" s="1451">
        <f t="shared" si="56"/>
        <v>15785</v>
      </c>
      <c r="DY50" s="1451">
        <f t="shared" si="56"/>
        <v>18274</v>
      </c>
      <c r="DZ50" s="1451">
        <f t="shared" si="56"/>
        <v>22262</v>
      </c>
      <c r="EA50" s="1451">
        <f t="shared" si="56"/>
        <v>25542</v>
      </c>
      <c r="EB50" s="1451">
        <f>EA50+EB49</f>
        <v>27941</v>
      </c>
      <c r="EC50" s="1451">
        <f>EB50+EC49</f>
        <v>29533</v>
      </c>
      <c r="ED50" s="1451">
        <f>ED49</f>
        <v>2503</v>
      </c>
      <c r="EE50" s="1451">
        <f t="shared" ref="EE50:EO50" si="57">EE49+ED50</f>
        <v>4419</v>
      </c>
      <c r="EF50" s="1451">
        <f t="shared" si="57"/>
        <v>6226</v>
      </c>
      <c r="EG50" s="1451">
        <f t="shared" si="57"/>
        <v>7780</v>
      </c>
      <c r="EH50" s="1451">
        <f t="shared" si="57"/>
        <v>9535</v>
      </c>
      <c r="EI50" s="1451">
        <f t="shared" si="57"/>
        <v>11242</v>
      </c>
      <c r="EJ50" s="1451">
        <f t="shared" si="57"/>
        <v>13486</v>
      </c>
      <c r="EK50" s="1451">
        <f t="shared" si="57"/>
        <v>15553</v>
      </c>
      <c r="EL50" s="1451">
        <f t="shared" si="57"/>
        <v>18703</v>
      </c>
      <c r="EM50" s="1451">
        <f t="shared" si="57"/>
        <v>21552</v>
      </c>
      <c r="EN50" s="1451">
        <f t="shared" si="57"/>
        <v>23653</v>
      </c>
      <c r="EO50" s="1451">
        <f t="shared" si="57"/>
        <v>25063</v>
      </c>
      <c r="EP50" s="1451">
        <f>EP49</f>
        <v>2386</v>
      </c>
      <c r="EQ50" s="1451">
        <f t="shared" ref="EQ50:FM50" si="58">EP50+EQ49</f>
        <v>4263</v>
      </c>
      <c r="ER50" s="1451">
        <f t="shared" si="58"/>
        <v>5944</v>
      </c>
      <c r="ES50" s="1451">
        <f t="shared" si="58"/>
        <v>7530</v>
      </c>
      <c r="ET50" s="1451">
        <f t="shared" si="58"/>
        <v>9271</v>
      </c>
      <c r="EU50" s="1451">
        <f t="shared" si="58"/>
        <v>10785</v>
      </c>
      <c r="EV50" s="1451">
        <f t="shared" si="58"/>
        <v>12923</v>
      </c>
      <c r="EW50" s="1451">
        <f t="shared" si="58"/>
        <v>14848</v>
      </c>
      <c r="EX50" s="1451">
        <f t="shared" si="58"/>
        <v>17829</v>
      </c>
      <c r="EY50" s="1451">
        <f t="shared" si="58"/>
        <v>20574</v>
      </c>
      <c r="EZ50" s="1451">
        <f t="shared" si="58"/>
        <v>22512</v>
      </c>
      <c r="FA50" s="1451">
        <f t="shared" si="58"/>
        <v>23906</v>
      </c>
      <c r="FB50" s="1451">
        <f>FB49</f>
        <v>2281</v>
      </c>
      <c r="FC50" s="1451">
        <f t="shared" si="58"/>
        <v>4197</v>
      </c>
      <c r="FD50" s="1451">
        <f t="shared" si="58"/>
        <v>5738</v>
      </c>
      <c r="FE50" s="1451">
        <f t="shared" si="58"/>
        <v>7743</v>
      </c>
      <c r="FF50" s="1451">
        <f t="shared" si="58"/>
        <v>9990</v>
      </c>
      <c r="FG50" s="1451">
        <f t="shared" si="58"/>
        <v>12279</v>
      </c>
      <c r="FH50" s="1451">
        <f t="shared" si="58"/>
        <v>14686</v>
      </c>
      <c r="FI50" s="1451">
        <f t="shared" si="58"/>
        <v>16631</v>
      </c>
      <c r="FJ50" s="1451">
        <f t="shared" si="58"/>
        <v>20245</v>
      </c>
      <c r="FK50" s="1451">
        <f t="shared" si="58"/>
        <v>23510</v>
      </c>
      <c r="FL50" s="1451">
        <f t="shared" si="58"/>
        <v>25605</v>
      </c>
      <c r="FM50" s="1451">
        <f t="shared" si="58"/>
        <v>27222</v>
      </c>
      <c r="FN50" s="1451">
        <f>FN49</f>
        <v>2201</v>
      </c>
      <c r="FO50" s="1451"/>
      <c r="FP50" s="1451"/>
    </row>
    <row r="51" spans="1:172" s="64" customFormat="1" ht="17.100000000000001" hidden="1" customHeight="1">
      <c r="A51" s="501">
        <v>33</v>
      </c>
      <c r="B51" s="1472"/>
      <c r="C51" s="1479" t="s">
        <v>777</v>
      </c>
      <c r="D51" s="1480">
        <v>9570</v>
      </c>
      <c r="E51" s="1480">
        <v>9688</v>
      </c>
      <c r="F51" s="1475">
        <v>10776</v>
      </c>
      <c r="G51" s="1476">
        <v>11022</v>
      </c>
      <c r="H51" s="1476">
        <v>13095</v>
      </c>
      <c r="I51" s="1472">
        <v>12966</v>
      </c>
      <c r="J51" s="1475">
        <v>13051</v>
      </c>
      <c r="K51" s="1475">
        <v>10489</v>
      </c>
      <c r="L51" s="1475">
        <v>9254</v>
      </c>
      <c r="M51" s="1474"/>
      <c r="N51" s="734">
        <v>11736</v>
      </c>
      <c r="O51" s="632">
        <v>8421</v>
      </c>
      <c r="P51" s="632">
        <v>7549</v>
      </c>
      <c r="Q51" s="632">
        <v>8147</v>
      </c>
      <c r="R51" s="632">
        <v>6571</v>
      </c>
      <c r="S51" s="632">
        <v>7473</v>
      </c>
      <c r="T51" s="632">
        <v>8941</v>
      </c>
      <c r="U51" s="632">
        <v>8853</v>
      </c>
      <c r="V51" s="719">
        <v>10997</v>
      </c>
      <c r="W51" s="632">
        <v>11130</v>
      </c>
      <c r="X51" s="632">
        <v>11684</v>
      </c>
      <c r="Y51" s="1451">
        <v>12380</v>
      </c>
      <c r="Z51" s="1451">
        <v>14940</v>
      </c>
      <c r="AA51" s="1451">
        <v>11119</v>
      </c>
      <c r="AB51" s="1451">
        <v>12447</v>
      </c>
      <c r="AC51" s="1451">
        <v>9954</v>
      </c>
      <c r="AD51" s="1451">
        <v>9220</v>
      </c>
      <c r="AE51" s="1451">
        <v>9903</v>
      </c>
      <c r="AF51" s="1451">
        <v>11594</v>
      </c>
      <c r="AG51" s="1451">
        <v>10582</v>
      </c>
      <c r="AH51" s="1451">
        <v>12869</v>
      </c>
      <c r="AI51" s="1451">
        <v>13241</v>
      </c>
      <c r="AJ51" s="1451">
        <v>13900</v>
      </c>
      <c r="AK51" s="1451">
        <v>13214</v>
      </c>
      <c r="AL51" s="1451">
        <v>16022</v>
      </c>
      <c r="AM51" s="1451">
        <v>11417</v>
      </c>
      <c r="AN51" s="1451">
        <v>11441</v>
      </c>
      <c r="AO51" s="1451">
        <v>9912</v>
      </c>
      <c r="AP51" s="1451">
        <v>9135</v>
      </c>
      <c r="AQ51" s="1451">
        <v>9764</v>
      </c>
      <c r="AR51" s="1451">
        <v>11580</v>
      </c>
      <c r="AS51" s="1451">
        <v>11292</v>
      </c>
      <c r="AT51" s="1451">
        <v>13948</v>
      </c>
      <c r="AU51" s="1451">
        <v>14536</v>
      </c>
      <c r="AV51" s="1451">
        <v>14544</v>
      </c>
      <c r="AW51" s="1451">
        <v>17291</v>
      </c>
      <c r="AX51" s="1451">
        <v>15299</v>
      </c>
      <c r="AY51" s="1451">
        <v>11209</v>
      </c>
      <c r="AZ51" s="1451">
        <v>11534</v>
      </c>
      <c r="BA51" s="1451">
        <v>8651</v>
      </c>
      <c r="BB51" s="1451">
        <v>7851</v>
      </c>
      <c r="BC51" s="1451">
        <v>8670</v>
      </c>
      <c r="BD51" s="1451">
        <v>10229</v>
      </c>
      <c r="BE51" s="1451">
        <v>9942</v>
      </c>
      <c r="BF51" s="1451">
        <v>11736</v>
      </c>
      <c r="BG51" s="1451">
        <v>11643</v>
      </c>
      <c r="BH51" s="1451">
        <v>12559</v>
      </c>
      <c r="BI51" s="1451">
        <v>13391</v>
      </c>
      <c r="BJ51" s="1451">
        <v>16228</v>
      </c>
      <c r="BK51" s="1451">
        <v>10883</v>
      </c>
      <c r="BL51" s="1451">
        <v>10241</v>
      </c>
      <c r="BM51" s="1451">
        <v>9039</v>
      </c>
      <c r="BN51" s="1451">
        <v>8815</v>
      </c>
      <c r="BO51" s="1451">
        <v>9088</v>
      </c>
      <c r="BP51" s="1451">
        <v>11528</v>
      </c>
      <c r="BQ51" s="1451">
        <v>10968</v>
      </c>
      <c r="BR51" s="1451">
        <v>12458</v>
      </c>
      <c r="BS51" s="1451">
        <v>13743</v>
      </c>
      <c r="BT51" s="1451">
        <v>14413</v>
      </c>
      <c r="BU51" s="1451">
        <v>14806</v>
      </c>
      <c r="BV51" s="1451">
        <v>18644</v>
      </c>
      <c r="BW51" s="1451">
        <v>13252</v>
      </c>
      <c r="BX51" s="1451">
        <v>12076</v>
      </c>
      <c r="BY51" s="1451">
        <v>11098</v>
      </c>
      <c r="BZ51" s="1451">
        <v>9374</v>
      </c>
      <c r="CA51" s="1451">
        <v>9253</v>
      </c>
      <c r="CB51" s="1451">
        <v>12924</v>
      </c>
      <c r="CC51" s="1451">
        <v>11336</v>
      </c>
      <c r="CD51" s="1451">
        <v>12523</v>
      </c>
      <c r="CE51" s="1451">
        <v>13051</v>
      </c>
      <c r="CF51" s="1451">
        <v>12666</v>
      </c>
      <c r="CG51" s="1451">
        <v>13270</v>
      </c>
      <c r="CH51" s="1451">
        <v>15975</v>
      </c>
      <c r="CI51" s="1451">
        <v>10905</v>
      </c>
      <c r="CJ51" s="1451">
        <v>10716</v>
      </c>
      <c r="CK51" s="1451">
        <v>9494</v>
      </c>
      <c r="CL51" s="1451">
        <v>8906</v>
      </c>
      <c r="CM51" s="1451">
        <v>8720</v>
      </c>
      <c r="CN51" s="1451">
        <v>11299</v>
      </c>
      <c r="CO51" s="1451">
        <v>10468</v>
      </c>
      <c r="CP51" s="1451">
        <v>12394</v>
      </c>
      <c r="CQ51" s="1451">
        <v>12956</v>
      </c>
      <c r="CR51" s="1451">
        <v>12620</v>
      </c>
      <c r="CS51" s="1451">
        <v>13821</v>
      </c>
      <c r="CT51" s="1451">
        <v>14640</v>
      </c>
      <c r="CU51" s="1451">
        <v>10592</v>
      </c>
      <c r="CV51" s="1451">
        <v>11163</v>
      </c>
      <c r="CW51" s="1451">
        <v>9884</v>
      </c>
      <c r="CX51" s="1451">
        <v>8761</v>
      </c>
      <c r="CY51" s="1451">
        <v>8787</v>
      </c>
      <c r="CZ51" s="1451">
        <v>10715</v>
      </c>
      <c r="DA51" s="1451">
        <v>9730</v>
      </c>
      <c r="DB51" s="1451">
        <v>11583</v>
      </c>
      <c r="DC51" s="1451">
        <v>12100</v>
      </c>
      <c r="DD51" s="1451">
        <v>12172</v>
      </c>
      <c r="DE51" s="1451">
        <v>14077</v>
      </c>
      <c r="DF51" s="1451">
        <v>13598</v>
      </c>
      <c r="DG51" s="1451">
        <v>11398</v>
      </c>
      <c r="DH51" s="1451">
        <v>10815</v>
      </c>
      <c r="DI51" s="1451">
        <v>9674</v>
      </c>
      <c r="DJ51" s="1451">
        <v>8046</v>
      </c>
      <c r="DK51" s="1451">
        <v>8621</v>
      </c>
      <c r="DL51" s="1451">
        <v>9279</v>
      </c>
      <c r="DM51" s="1451">
        <v>9153</v>
      </c>
      <c r="DN51" s="1451">
        <v>10830</v>
      </c>
      <c r="DO51" s="1451">
        <v>10427</v>
      </c>
      <c r="DP51" s="1451">
        <v>10555</v>
      </c>
      <c r="DQ51" s="1451">
        <v>11704</v>
      </c>
      <c r="DR51" s="1451">
        <v>12010</v>
      </c>
      <c r="DS51" s="1451">
        <v>9339</v>
      </c>
      <c r="DT51" s="1451">
        <v>10176</v>
      </c>
      <c r="DU51" s="1451">
        <v>8203</v>
      </c>
      <c r="DV51" s="1451">
        <v>8581</v>
      </c>
      <c r="DW51" s="1451">
        <v>8163</v>
      </c>
      <c r="DX51" s="1451">
        <v>8911</v>
      </c>
      <c r="DY51" s="1451">
        <v>8974</v>
      </c>
      <c r="DZ51" s="1451">
        <v>9599</v>
      </c>
      <c r="EA51" s="1451">
        <v>9714</v>
      </c>
      <c r="EB51" s="1451">
        <v>9194</v>
      </c>
      <c r="EC51" s="1451">
        <v>9191</v>
      </c>
      <c r="ED51" s="1451">
        <v>10727</v>
      </c>
      <c r="EE51" s="1451">
        <v>7812</v>
      </c>
      <c r="EF51" s="1451">
        <v>8679</v>
      </c>
      <c r="EG51" s="1451">
        <v>7716</v>
      </c>
      <c r="EH51" s="1451">
        <v>6786</v>
      </c>
      <c r="EI51" s="1451">
        <v>7263</v>
      </c>
      <c r="EJ51" s="1451">
        <v>8036</v>
      </c>
      <c r="EK51" s="1451">
        <v>7301</v>
      </c>
      <c r="EL51" s="1451">
        <v>7503</v>
      </c>
      <c r="EM51" s="1451">
        <v>8373</v>
      </c>
      <c r="EN51" s="1451">
        <v>8169</v>
      </c>
      <c r="EO51" s="1451">
        <v>7858</v>
      </c>
      <c r="EP51" s="1451">
        <v>9463</v>
      </c>
      <c r="EQ51" s="1451">
        <v>7157</v>
      </c>
      <c r="ER51" s="1451">
        <v>7327</v>
      </c>
      <c r="ES51" s="1451">
        <v>6754</v>
      </c>
      <c r="ET51" s="1451">
        <v>6063</v>
      </c>
      <c r="EU51" s="1451">
        <v>5655</v>
      </c>
      <c r="EV51" s="1451">
        <v>7551</v>
      </c>
      <c r="EW51" s="1451">
        <v>6363</v>
      </c>
      <c r="EX51" s="1451">
        <v>7255</v>
      </c>
      <c r="EY51" s="1451">
        <v>7650</v>
      </c>
      <c r="EZ51" s="1451">
        <v>7110</v>
      </c>
      <c r="FA51" s="1451">
        <v>6914</v>
      </c>
      <c r="FB51" s="1451">
        <v>9053</v>
      </c>
      <c r="FC51" s="1451">
        <v>6801</v>
      </c>
      <c r="FD51" s="1451">
        <v>6234</v>
      </c>
      <c r="FE51" s="1451">
        <v>7338</v>
      </c>
      <c r="FF51" s="1451">
        <v>7110</v>
      </c>
      <c r="FG51" s="1451">
        <v>6716</v>
      </c>
      <c r="FH51" s="1451">
        <v>6225</v>
      </c>
      <c r="FI51" s="1451">
        <v>5396</v>
      </c>
      <c r="FJ51" s="1451">
        <v>6939</v>
      </c>
      <c r="FK51" s="1451">
        <v>6407</v>
      </c>
      <c r="FL51" s="1451">
        <v>6011</v>
      </c>
      <c r="FM51" s="1451">
        <v>6387</v>
      </c>
      <c r="FN51" s="1451">
        <v>7299</v>
      </c>
      <c r="FO51" s="1451">
        <v>6135</v>
      </c>
      <c r="FP51" s="1451">
        <v>6357</v>
      </c>
    </row>
    <row r="52" spans="1:172" s="64" customFormat="1" ht="17.100000000000001" hidden="1" customHeight="1">
      <c r="A52" s="1590">
        <v>34</v>
      </c>
      <c r="B52" s="1591"/>
      <c r="C52" s="1479" t="s">
        <v>1080</v>
      </c>
      <c r="D52" s="1592" t="s">
        <v>36</v>
      </c>
      <c r="E52" s="1592" t="s">
        <v>37</v>
      </c>
      <c r="F52" s="1593" t="s">
        <v>750</v>
      </c>
      <c r="G52" s="1594" t="s">
        <v>751</v>
      </c>
      <c r="H52" s="1594" t="s">
        <v>752</v>
      </c>
      <c r="I52" s="1595" t="s">
        <v>801</v>
      </c>
      <c r="J52" s="1593">
        <v>129897</v>
      </c>
      <c r="K52" s="1593">
        <v>121621</v>
      </c>
      <c r="L52" s="1593">
        <v>114262</v>
      </c>
      <c r="M52" s="1596"/>
      <c r="N52" s="1597">
        <v>11736</v>
      </c>
      <c r="O52" s="1598">
        <v>20157</v>
      </c>
      <c r="P52" s="1598">
        <v>27706</v>
      </c>
      <c r="Q52" s="1598">
        <v>35853</v>
      </c>
      <c r="R52" s="1598">
        <v>42424</v>
      </c>
      <c r="S52" s="1598">
        <v>49897</v>
      </c>
      <c r="T52" s="1598">
        <v>58838</v>
      </c>
      <c r="U52" s="1598">
        <v>67691</v>
      </c>
      <c r="V52" s="1591">
        <v>78688</v>
      </c>
      <c r="W52" s="1598">
        <v>89818</v>
      </c>
      <c r="X52" s="1598">
        <v>101502</v>
      </c>
      <c r="Y52" s="1598">
        <v>113882</v>
      </c>
      <c r="Z52" s="1598">
        <v>14940</v>
      </c>
      <c r="AA52" s="1598">
        <v>26059</v>
      </c>
      <c r="AB52" s="1587">
        <v>38506</v>
      </c>
      <c r="AC52" s="1587">
        <v>48460</v>
      </c>
      <c r="AD52" s="1587">
        <v>57680</v>
      </c>
      <c r="AE52" s="1587">
        <v>67583</v>
      </c>
      <c r="AF52" s="1587">
        <v>79177</v>
      </c>
      <c r="AG52" s="1587">
        <v>89759</v>
      </c>
      <c r="AH52" s="1587">
        <v>102628</v>
      </c>
      <c r="AI52" s="1587">
        <v>115869</v>
      </c>
      <c r="AJ52" s="1587">
        <v>129769</v>
      </c>
      <c r="AK52" s="1587">
        <v>142983</v>
      </c>
      <c r="AL52" s="1587">
        <v>16022</v>
      </c>
      <c r="AM52" s="1587">
        <v>27439</v>
      </c>
      <c r="AN52" s="1451">
        <v>38880</v>
      </c>
      <c r="AO52" s="1451">
        <v>48792</v>
      </c>
      <c r="AP52" s="1451">
        <v>57927</v>
      </c>
      <c r="AQ52" s="1451">
        <v>67691</v>
      </c>
      <c r="AR52" s="1451">
        <v>79271</v>
      </c>
      <c r="AS52" s="1451">
        <v>90563</v>
      </c>
      <c r="AT52" s="1451">
        <v>104511</v>
      </c>
      <c r="AU52" s="1451">
        <v>119047</v>
      </c>
      <c r="AV52" s="1451">
        <v>133591</v>
      </c>
      <c r="AW52" s="1451">
        <v>150882</v>
      </c>
      <c r="AX52" s="1451">
        <v>15299</v>
      </c>
      <c r="AY52" s="1451">
        <v>26508</v>
      </c>
      <c r="AZ52" s="1451">
        <v>38042</v>
      </c>
      <c r="BA52" s="1451">
        <v>46693</v>
      </c>
      <c r="BB52" s="1451">
        <v>54544</v>
      </c>
      <c r="BC52" s="1451">
        <f>BB52+BC51</f>
        <v>63214</v>
      </c>
      <c r="BD52" s="1451">
        <v>73443</v>
      </c>
      <c r="BE52" s="1451">
        <v>83385</v>
      </c>
      <c r="BF52" s="1451">
        <v>95121</v>
      </c>
      <c r="BG52" s="1451">
        <v>106764</v>
      </c>
      <c r="BH52" s="1451">
        <v>119323</v>
      </c>
      <c r="BI52" s="1451">
        <v>132714</v>
      </c>
      <c r="BJ52" s="1451">
        <v>16228</v>
      </c>
      <c r="BK52" s="1451">
        <v>27111</v>
      </c>
      <c r="BL52" s="1451">
        <v>37352</v>
      </c>
      <c r="BM52" s="1451">
        <v>46391</v>
      </c>
      <c r="BN52" s="1451">
        <v>55206</v>
      </c>
      <c r="BO52" s="1451">
        <v>64294</v>
      </c>
      <c r="BP52" s="1451">
        <v>75822</v>
      </c>
      <c r="BQ52" s="1451">
        <v>86790</v>
      </c>
      <c r="BR52" s="1451">
        <v>99248</v>
      </c>
      <c r="BS52" s="1451">
        <v>112991</v>
      </c>
      <c r="BT52" s="1451">
        <v>127404</v>
      </c>
      <c r="BU52" s="1451">
        <v>142210</v>
      </c>
      <c r="BV52" s="1587">
        <v>18644</v>
      </c>
      <c r="BW52" s="1587">
        <v>31896</v>
      </c>
      <c r="BX52" s="1587">
        <v>43972</v>
      </c>
      <c r="BY52" s="1587">
        <v>55070</v>
      </c>
      <c r="BZ52" s="1587">
        <v>64444</v>
      </c>
      <c r="CA52" s="1587">
        <v>73697</v>
      </c>
      <c r="CB52" s="1587">
        <v>86621</v>
      </c>
      <c r="CC52" s="1587">
        <v>97957</v>
      </c>
      <c r="CD52" s="1587">
        <v>110480</v>
      </c>
      <c r="CE52" s="1587">
        <v>123531</v>
      </c>
      <c r="CF52" s="1587">
        <v>136197</v>
      </c>
      <c r="CG52" s="1587">
        <v>149467</v>
      </c>
      <c r="CH52" s="1587">
        <v>15975</v>
      </c>
      <c r="CI52" s="1451">
        <v>26880</v>
      </c>
      <c r="CJ52" s="1451">
        <v>37596</v>
      </c>
      <c r="CK52" s="1451">
        <v>47090</v>
      </c>
      <c r="CL52" s="1451">
        <v>55996</v>
      </c>
      <c r="CM52" s="1451">
        <v>64716</v>
      </c>
      <c r="CN52" s="1451">
        <v>76015</v>
      </c>
      <c r="CO52" s="1451">
        <v>86483</v>
      </c>
      <c r="CP52" s="1451">
        <v>98877</v>
      </c>
      <c r="CQ52" s="1451">
        <v>111833</v>
      </c>
      <c r="CR52" s="1451">
        <v>124453</v>
      </c>
      <c r="CS52" s="1451">
        <v>138274</v>
      </c>
      <c r="CT52" s="1451">
        <v>14640</v>
      </c>
      <c r="CU52" s="1451">
        <v>25232</v>
      </c>
      <c r="CV52" s="1451">
        <v>36395</v>
      </c>
      <c r="CW52" s="1451">
        <v>46279</v>
      </c>
      <c r="CX52" s="1451">
        <v>55040</v>
      </c>
      <c r="CY52" s="1451">
        <v>63827</v>
      </c>
      <c r="CZ52" s="1451">
        <v>74542</v>
      </c>
      <c r="DA52" s="1451">
        <v>84272</v>
      </c>
      <c r="DB52" s="1451">
        <v>95855</v>
      </c>
      <c r="DC52" s="1451">
        <v>107955</v>
      </c>
      <c r="DD52" s="1451">
        <v>120127</v>
      </c>
      <c r="DE52" s="1451">
        <v>134204</v>
      </c>
      <c r="DF52" s="1451">
        <f>DF51</f>
        <v>13598</v>
      </c>
      <c r="DG52" s="1451">
        <f t="shared" ref="DG52:DQ52" si="59">DF52+DG51</f>
        <v>24996</v>
      </c>
      <c r="DH52" s="1451">
        <f t="shared" si="59"/>
        <v>35811</v>
      </c>
      <c r="DI52" s="1451">
        <f t="shared" si="59"/>
        <v>45485</v>
      </c>
      <c r="DJ52" s="1451">
        <f t="shared" si="59"/>
        <v>53531</v>
      </c>
      <c r="DK52" s="1451">
        <f t="shared" si="59"/>
        <v>62152</v>
      </c>
      <c r="DL52" s="1451">
        <f t="shared" si="59"/>
        <v>71431</v>
      </c>
      <c r="DM52" s="1451">
        <f t="shared" si="59"/>
        <v>80584</v>
      </c>
      <c r="DN52" s="1451">
        <f t="shared" si="59"/>
        <v>91414</v>
      </c>
      <c r="DO52" s="1451">
        <f t="shared" si="59"/>
        <v>101841</v>
      </c>
      <c r="DP52" s="1451">
        <f t="shared" si="59"/>
        <v>112396</v>
      </c>
      <c r="DQ52" s="1451">
        <f t="shared" si="59"/>
        <v>124100</v>
      </c>
      <c r="DR52" s="1451">
        <f>DR51</f>
        <v>12010</v>
      </c>
      <c r="DS52" s="1451">
        <f>DR52+DS51</f>
        <v>21349</v>
      </c>
      <c r="DT52" s="1451">
        <f t="shared" ref="DT52:EA52" si="60">DS52+DT51</f>
        <v>31525</v>
      </c>
      <c r="DU52" s="1451">
        <f t="shared" si="60"/>
        <v>39728</v>
      </c>
      <c r="DV52" s="1451">
        <f t="shared" si="60"/>
        <v>48309</v>
      </c>
      <c r="DW52" s="1451">
        <f t="shared" si="60"/>
        <v>56472</v>
      </c>
      <c r="DX52" s="1451">
        <f t="shared" si="60"/>
        <v>65383</v>
      </c>
      <c r="DY52" s="1451">
        <f t="shared" si="60"/>
        <v>74357</v>
      </c>
      <c r="DZ52" s="1451">
        <f t="shared" si="60"/>
        <v>83956</v>
      </c>
      <c r="EA52" s="1451">
        <f t="shared" si="60"/>
        <v>93670</v>
      </c>
      <c r="EB52" s="1451">
        <f>EA52+EB51</f>
        <v>102864</v>
      </c>
      <c r="EC52" s="1451">
        <f>EB52+EC51</f>
        <v>112055</v>
      </c>
      <c r="ED52" s="1451">
        <f>ED51</f>
        <v>10727</v>
      </c>
      <c r="EE52" s="1451">
        <f t="shared" ref="EE52:EO52" si="61">EE51+ED52</f>
        <v>18539</v>
      </c>
      <c r="EF52" s="1451">
        <f t="shared" si="61"/>
        <v>27218</v>
      </c>
      <c r="EG52" s="1451">
        <f t="shared" si="61"/>
        <v>34934</v>
      </c>
      <c r="EH52" s="1451">
        <f t="shared" si="61"/>
        <v>41720</v>
      </c>
      <c r="EI52" s="1451">
        <f t="shared" si="61"/>
        <v>48983</v>
      </c>
      <c r="EJ52" s="1451">
        <f t="shared" si="61"/>
        <v>57019</v>
      </c>
      <c r="EK52" s="1451">
        <f t="shared" si="61"/>
        <v>64320</v>
      </c>
      <c r="EL52" s="1451">
        <f t="shared" si="61"/>
        <v>71823</v>
      </c>
      <c r="EM52" s="1451">
        <f t="shared" si="61"/>
        <v>80196</v>
      </c>
      <c r="EN52" s="1451">
        <f t="shared" si="61"/>
        <v>88365</v>
      </c>
      <c r="EO52" s="1451">
        <f t="shared" si="61"/>
        <v>96223</v>
      </c>
      <c r="EP52" s="1451">
        <f>EP51</f>
        <v>9463</v>
      </c>
      <c r="EQ52" s="1451">
        <f t="shared" ref="EQ52:FM52" si="62">EP52+EQ51</f>
        <v>16620</v>
      </c>
      <c r="ER52" s="1451">
        <f t="shared" si="62"/>
        <v>23947</v>
      </c>
      <c r="ES52" s="1451">
        <f t="shared" si="62"/>
        <v>30701</v>
      </c>
      <c r="ET52" s="1451">
        <f t="shared" si="62"/>
        <v>36764</v>
      </c>
      <c r="EU52" s="1451">
        <f t="shared" si="62"/>
        <v>42419</v>
      </c>
      <c r="EV52" s="1451">
        <f t="shared" si="62"/>
        <v>49970</v>
      </c>
      <c r="EW52" s="1451">
        <f t="shared" si="62"/>
        <v>56333</v>
      </c>
      <c r="EX52" s="1451">
        <f t="shared" si="62"/>
        <v>63588</v>
      </c>
      <c r="EY52" s="1451">
        <f t="shared" si="62"/>
        <v>71238</v>
      </c>
      <c r="EZ52" s="1451">
        <f t="shared" si="62"/>
        <v>78348</v>
      </c>
      <c r="FA52" s="1451">
        <f t="shared" si="62"/>
        <v>85262</v>
      </c>
      <c r="FB52" s="1451">
        <f>FB51</f>
        <v>9053</v>
      </c>
      <c r="FC52" s="1451">
        <f t="shared" si="62"/>
        <v>15854</v>
      </c>
      <c r="FD52" s="1451">
        <f t="shared" si="62"/>
        <v>22088</v>
      </c>
      <c r="FE52" s="1451">
        <f t="shared" si="62"/>
        <v>29426</v>
      </c>
      <c r="FF52" s="1451">
        <f t="shared" si="62"/>
        <v>36536</v>
      </c>
      <c r="FG52" s="1451">
        <f t="shared" si="62"/>
        <v>43252</v>
      </c>
      <c r="FH52" s="1451">
        <f t="shared" si="62"/>
        <v>49477</v>
      </c>
      <c r="FI52" s="1451">
        <f t="shared" si="62"/>
        <v>54873</v>
      </c>
      <c r="FJ52" s="1451">
        <f t="shared" si="62"/>
        <v>61812</v>
      </c>
      <c r="FK52" s="1451">
        <f t="shared" si="62"/>
        <v>68219</v>
      </c>
      <c r="FL52" s="1451">
        <f t="shared" si="62"/>
        <v>74230</v>
      </c>
      <c r="FM52" s="1451">
        <f t="shared" si="62"/>
        <v>80617</v>
      </c>
      <c r="FN52" s="1451">
        <f>FN51</f>
        <v>7299</v>
      </c>
      <c r="FO52" s="1451"/>
      <c r="FP52" s="1451"/>
    </row>
    <row r="53" spans="1:172" s="64" customFormat="1" ht="17.100000000000001" customHeight="1">
      <c r="A53" s="1599"/>
      <c r="B53" s="1514"/>
      <c r="C53" s="1600"/>
      <c r="D53" s="1516"/>
      <c r="E53" s="1516"/>
      <c r="F53" s="1517"/>
      <c r="G53" s="1518"/>
      <c r="H53" s="1518"/>
      <c r="I53" s="1519"/>
      <c r="J53" s="1517"/>
      <c r="K53" s="1517"/>
      <c r="L53" s="1517"/>
      <c r="M53" s="1520"/>
      <c r="N53" s="1521"/>
      <c r="O53" s="1522"/>
      <c r="P53" s="1522"/>
      <c r="Q53" s="1522"/>
      <c r="R53" s="1522"/>
      <c r="S53" s="1522"/>
      <c r="T53" s="1522"/>
      <c r="U53" s="1522"/>
      <c r="V53" s="1514"/>
      <c r="W53" s="1522"/>
      <c r="X53" s="1522"/>
      <c r="Y53" s="1522"/>
      <c r="Z53" s="1497"/>
      <c r="AA53" s="1498"/>
      <c r="AB53" s="1498"/>
      <c r="AC53" s="1498"/>
      <c r="AD53" s="1498"/>
      <c r="AE53" s="1498"/>
      <c r="AF53" s="1498"/>
      <c r="AG53" s="1498"/>
      <c r="AH53" s="1498"/>
      <c r="AI53" s="1498"/>
      <c r="AJ53" s="1498"/>
      <c r="AK53" s="1498"/>
      <c r="AL53" s="1498"/>
      <c r="AM53" s="1498"/>
      <c r="AN53" s="1498"/>
      <c r="AO53" s="1498"/>
      <c r="AP53" s="1498"/>
      <c r="AQ53" s="1498"/>
      <c r="AR53" s="1498"/>
      <c r="AS53" s="1498"/>
      <c r="AT53" s="1498"/>
      <c r="AU53" s="1498"/>
      <c r="AV53" s="1498"/>
      <c r="AW53" s="1498"/>
      <c r="AX53" s="1498"/>
      <c r="AY53" s="1498"/>
      <c r="AZ53" s="1498"/>
      <c r="BA53" s="1498"/>
      <c r="BB53" s="1498"/>
      <c r="BC53" s="1498"/>
      <c r="BD53" s="1498"/>
      <c r="BE53" s="1498"/>
      <c r="BF53" s="1498"/>
      <c r="BG53" s="1498"/>
      <c r="BH53" s="1498"/>
      <c r="BI53" s="1498"/>
      <c r="BJ53" s="1498"/>
      <c r="BK53" s="1498"/>
      <c r="BL53" s="1498"/>
      <c r="BM53" s="1498"/>
      <c r="BN53" s="1498"/>
      <c r="BO53" s="1498"/>
      <c r="BP53" s="1498"/>
      <c r="BQ53" s="1498"/>
      <c r="BR53" s="1498"/>
      <c r="BS53" s="1498"/>
      <c r="BT53" s="1498"/>
      <c r="BU53" s="1498"/>
      <c r="BV53" s="1498"/>
      <c r="BW53" s="1498"/>
      <c r="BX53" s="1498"/>
      <c r="BY53" s="1498"/>
      <c r="BZ53" s="1498"/>
      <c r="CA53" s="1498"/>
      <c r="CB53" s="1498"/>
      <c r="CC53" s="1498"/>
      <c r="CD53" s="1498"/>
      <c r="CE53" s="1498"/>
      <c r="CF53" s="1498"/>
      <c r="CG53" s="1498"/>
      <c r="CH53" s="1498"/>
      <c r="CI53" s="1498"/>
      <c r="CJ53" s="1498"/>
      <c r="CK53" s="1498"/>
      <c r="CL53" s="1498"/>
      <c r="CM53" s="1498"/>
      <c r="CN53" s="1498"/>
      <c r="CO53" s="1498"/>
      <c r="CP53" s="1498"/>
      <c r="CQ53" s="1498"/>
      <c r="CR53" s="1498"/>
      <c r="CS53" s="1498"/>
      <c r="CT53" s="1498"/>
      <c r="CU53" s="1498"/>
      <c r="CV53" s="1498"/>
      <c r="CW53" s="1498"/>
      <c r="CX53" s="1498"/>
      <c r="CY53" s="1498"/>
      <c r="CZ53" s="1498"/>
      <c r="DA53" s="1498"/>
      <c r="DB53" s="1498"/>
      <c r="DC53" s="1498"/>
      <c r="DD53" s="1498"/>
      <c r="DE53" s="1498"/>
      <c r="DF53" s="1498"/>
      <c r="DG53" s="1498"/>
      <c r="DH53" s="1498"/>
      <c r="DI53" s="1498"/>
      <c r="DJ53" s="1498"/>
      <c r="DK53" s="1498"/>
      <c r="DL53" s="1498"/>
      <c r="DM53" s="1498"/>
      <c r="DN53" s="1498"/>
      <c r="DO53" s="1498"/>
      <c r="DP53" s="1498"/>
      <c r="DQ53" s="1498"/>
      <c r="DR53" s="1498"/>
      <c r="DS53" s="1498"/>
      <c r="DT53" s="1498"/>
      <c r="DU53" s="1498"/>
      <c r="DV53" s="1498"/>
      <c r="DW53" s="1498"/>
      <c r="DX53" s="1498"/>
      <c r="DY53" s="1498"/>
      <c r="DZ53" s="1498"/>
      <c r="EA53" s="1498"/>
      <c r="EB53" s="1498"/>
      <c r="EC53" s="1498"/>
      <c r="ED53" s="1498"/>
      <c r="EE53" s="1498"/>
      <c r="EF53" s="1499"/>
      <c r="EG53" s="1499"/>
      <c r="EH53" s="1499"/>
      <c r="EI53" s="1499"/>
      <c r="EJ53" s="1499"/>
      <c r="EK53" s="1499"/>
      <c r="EL53" s="1499"/>
      <c r="EM53" s="1499"/>
      <c r="EN53" s="1499"/>
      <c r="EO53" s="1499"/>
      <c r="EP53" s="1499"/>
      <c r="EQ53" s="1499"/>
      <c r="ER53" s="1499"/>
      <c r="ES53" s="1499"/>
      <c r="ET53" s="1499"/>
      <c r="EU53" s="1499"/>
      <c r="EV53" s="1499"/>
      <c r="EW53" s="1499"/>
      <c r="EX53" s="1499"/>
      <c r="EY53" s="1499"/>
      <c r="EZ53" s="1499"/>
      <c r="FA53" s="1499"/>
      <c r="FB53" s="1499"/>
      <c r="FC53" s="1499"/>
      <c r="FD53" s="1499"/>
      <c r="FE53" s="1499"/>
      <c r="FF53" s="1499"/>
      <c r="FG53" s="1499"/>
      <c r="FH53" s="1499"/>
      <c r="FI53" s="1499"/>
      <c r="FJ53" s="1499"/>
      <c r="FK53" s="1499"/>
      <c r="FL53" s="1499"/>
      <c r="FM53" s="1499"/>
      <c r="FN53" s="1499"/>
      <c r="FO53" s="1499"/>
      <c r="FP53" s="1499"/>
    </row>
    <row r="54" spans="1:172" s="62" customFormat="1" ht="17.100000000000001" customHeight="1">
      <c r="A54" s="502">
        <v>35</v>
      </c>
      <c r="B54" s="1481" t="s">
        <v>41</v>
      </c>
      <c r="C54" s="1482"/>
      <c r="D54" s="1483">
        <v>7923</v>
      </c>
      <c r="E54" s="1483">
        <v>7306</v>
      </c>
      <c r="F54" s="1484">
        <v>8717</v>
      </c>
      <c r="G54" s="1485">
        <v>10519</v>
      </c>
      <c r="H54" s="1485">
        <v>11727</v>
      </c>
      <c r="I54" s="1486">
        <v>11670</v>
      </c>
      <c r="J54" s="1484">
        <v>12033</v>
      </c>
      <c r="K54" s="1484">
        <v>11639</v>
      </c>
      <c r="L54" s="1484">
        <v>10831</v>
      </c>
      <c r="M54" s="1483"/>
      <c r="N54" s="1487">
        <v>10728</v>
      </c>
      <c r="O54" s="1488">
        <v>12910</v>
      </c>
      <c r="P54" s="1488">
        <v>15109</v>
      </c>
      <c r="Q54" s="1488">
        <v>16353</v>
      </c>
      <c r="R54" s="1488">
        <v>14612</v>
      </c>
      <c r="S54" s="1488">
        <v>15326</v>
      </c>
      <c r="T54" s="1488">
        <v>15626</v>
      </c>
      <c r="U54" s="1488">
        <v>12483</v>
      </c>
      <c r="V54" s="1481">
        <v>16289</v>
      </c>
      <c r="W54" s="1488">
        <v>16240</v>
      </c>
      <c r="X54" s="1488">
        <v>11278</v>
      </c>
      <c r="Y54" s="1488">
        <v>10997</v>
      </c>
      <c r="Z54" s="1488">
        <v>9142</v>
      </c>
      <c r="AA54" s="1488">
        <v>9062</v>
      </c>
      <c r="AB54" s="1488">
        <v>12650</v>
      </c>
      <c r="AC54" s="1488">
        <v>15505</v>
      </c>
      <c r="AD54" s="1488">
        <v>16412</v>
      </c>
      <c r="AE54" s="1488">
        <v>14834</v>
      </c>
      <c r="AF54" s="1488">
        <v>16622</v>
      </c>
      <c r="AG54" s="1488">
        <v>13941</v>
      </c>
      <c r="AH54" s="1488">
        <v>17915</v>
      </c>
      <c r="AI54" s="1488">
        <v>16931</v>
      </c>
      <c r="AJ54" s="1488">
        <v>13045</v>
      </c>
      <c r="AK54" s="1488">
        <v>11475</v>
      </c>
      <c r="AL54" s="1488">
        <v>9351</v>
      </c>
      <c r="AM54" s="1488">
        <v>11314</v>
      </c>
      <c r="AN54" s="1488">
        <v>16469</v>
      </c>
      <c r="AO54" s="1488">
        <v>20366</v>
      </c>
      <c r="AP54" s="1488">
        <v>18536</v>
      </c>
      <c r="AQ54" s="1488">
        <v>18666</v>
      </c>
      <c r="AR54" s="1488">
        <v>19249</v>
      </c>
      <c r="AS54" s="1488">
        <v>16722</v>
      </c>
      <c r="AT54" s="1488">
        <v>18995</v>
      </c>
      <c r="AU54" s="1488">
        <v>17881</v>
      </c>
      <c r="AV54" s="1488">
        <v>13926</v>
      </c>
      <c r="AW54" s="1488">
        <v>13136</v>
      </c>
      <c r="AX54" s="1488">
        <v>10049</v>
      </c>
      <c r="AY54" s="1488">
        <v>11228</v>
      </c>
      <c r="AZ54" s="1488">
        <v>15979</v>
      </c>
      <c r="BA54" s="1488">
        <v>17045</v>
      </c>
      <c r="BB54" s="1488">
        <v>18411</v>
      </c>
      <c r="BC54" s="1488">
        <v>17741</v>
      </c>
      <c r="BD54" s="1488">
        <v>15768</v>
      </c>
      <c r="BE54" s="1488">
        <v>13973</v>
      </c>
      <c r="BF54" s="1488">
        <v>17443</v>
      </c>
      <c r="BG54" s="1488">
        <v>15379</v>
      </c>
      <c r="BH54" s="1488">
        <v>12956</v>
      </c>
      <c r="BI54" s="1488">
        <v>11121</v>
      </c>
      <c r="BJ54" s="1488">
        <v>10287</v>
      </c>
      <c r="BK54" s="1488">
        <v>10737</v>
      </c>
      <c r="BL54" s="1488">
        <v>14599</v>
      </c>
      <c r="BM54" s="1488">
        <v>16494</v>
      </c>
      <c r="BN54" s="1488">
        <v>17638</v>
      </c>
      <c r="BO54" s="1488">
        <v>15807</v>
      </c>
      <c r="BP54" s="1488">
        <v>15857</v>
      </c>
      <c r="BQ54" s="1488">
        <v>14438</v>
      </c>
      <c r="BR54" s="1488">
        <v>18036</v>
      </c>
      <c r="BS54" s="1488">
        <v>17991</v>
      </c>
      <c r="BT54" s="1488">
        <v>13290</v>
      </c>
      <c r="BU54" s="1488">
        <v>11507</v>
      </c>
      <c r="BV54" s="1488">
        <v>11271</v>
      </c>
      <c r="BW54" s="1488">
        <v>12917</v>
      </c>
      <c r="BX54" s="1488">
        <v>16889</v>
      </c>
      <c r="BY54" s="1488">
        <v>18745</v>
      </c>
      <c r="BZ54" s="1488">
        <v>19114</v>
      </c>
      <c r="CA54" s="1488">
        <v>17496</v>
      </c>
      <c r="CB54" s="1488">
        <v>18873</v>
      </c>
      <c r="CC54" s="1488">
        <v>15995</v>
      </c>
      <c r="CD54" s="1488">
        <v>18498</v>
      </c>
      <c r="CE54" s="1488">
        <v>18294</v>
      </c>
      <c r="CF54" s="1488">
        <v>13292</v>
      </c>
      <c r="CG54" s="1488">
        <v>13171</v>
      </c>
      <c r="CH54" s="1488">
        <v>12244</v>
      </c>
      <c r="CI54" s="1488">
        <v>14026</v>
      </c>
      <c r="CJ54" s="1488">
        <v>18823</v>
      </c>
      <c r="CK54" s="1488">
        <v>20251</v>
      </c>
      <c r="CL54" s="1488">
        <v>19281</v>
      </c>
      <c r="CM54" s="1488">
        <v>17300</v>
      </c>
      <c r="CN54" s="1488">
        <v>18041</v>
      </c>
      <c r="CO54" s="1488">
        <v>16075</v>
      </c>
      <c r="CP54" s="1488">
        <v>20582</v>
      </c>
      <c r="CQ54" s="1488">
        <v>19586</v>
      </c>
      <c r="CR54" s="1488">
        <v>13932</v>
      </c>
      <c r="CS54" s="1488">
        <v>13565</v>
      </c>
      <c r="CT54" s="1488">
        <v>11168</v>
      </c>
      <c r="CU54" s="1488">
        <v>12845</v>
      </c>
      <c r="CV54" s="1488">
        <v>17902</v>
      </c>
      <c r="CW54" s="1488">
        <v>19237</v>
      </c>
      <c r="CX54" s="1488">
        <v>17825</v>
      </c>
      <c r="CY54" s="1488">
        <v>17227</v>
      </c>
      <c r="CZ54" s="1488">
        <v>16868</v>
      </c>
      <c r="DA54" s="1488">
        <v>13997</v>
      </c>
      <c r="DB54" s="1488">
        <v>17609</v>
      </c>
      <c r="DC54" s="1488">
        <v>17492</v>
      </c>
      <c r="DD54" s="1488">
        <v>13723</v>
      </c>
      <c r="DE54" s="1488">
        <v>13562</v>
      </c>
      <c r="DF54" s="1488">
        <v>10427</v>
      </c>
      <c r="DG54" s="1488">
        <v>13154</v>
      </c>
      <c r="DH54" s="1488">
        <v>17565</v>
      </c>
      <c r="DI54" s="1488">
        <v>18293</v>
      </c>
      <c r="DJ54" s="1488">
        <v>16620</v>
      </c>
      <c r="DK54" s="1488">
        <v>17230</v>
      </c>
      <c r="DL54" s="1488">
        <v>15456</v>
      </c>
      <c r="DM54" s="1488">
        <v>13938</v>
      </c>
      <c r="DN54" s="1488">
        <v>16662</v>
      </c>
      <c r="DO54" s="1488">
        <v>15142</v>
      </c>
      <c r="DP54" s="1488">
        <v>12800</v>
      </c>
      <c r="DQ54" s="1488">
        <v>12097</v>
      </c>
      <c r="DR54" s="1488">
        <v>10343</v>
      </c>
      <c r="DS54" s="1488">
        <v>11985</v>
      </c>
      <c r="DT54" s="1488">
        <v>16975</v>
      </c>
      <c r="DU54" s="1488">
        <v>15244</v>
      </c>
      <c r="DV54" s="1488">
        <v>14650</v>
      </c>
      <c r="DW54" s="1488">
        <v>13789</v>
      </c>
      <c r="DX54" s="1488">
        <v>12057</v>
      </c>
      <c r="DY54" s="1488">
        <v>11443</v>
      </c>
      <c r="DZ54" s="1488">
        <v>14400</v>
      </c>
      <c r="EA54" s="1488">
        <v>16238</v>
      </c>
      <c r="EB54" s="1488">
        <v>11802</v>
      </c>
      <c r="EC54" s="1488">
        <v>9763</v>
      </c>
      <c r="ED54" s="1488">
        <v>9559</v>
      </c>
      <c r="EE54" s="1488">
        <v>10193</v>
      </c>
      <c r="EF54" s="1488">
        <v>12723</v>
      </c>
      <c r="EG54" s="1488">
        <v>13168</v>
      </c>
      <c r="EH54" s="1488">
        <v>11793</v>
      </c>
      <c r="EI54" s="1488">
        <v>11128</v>
      </c>
      <c r="EJ54" s="1488">
        <v>10383</v>
      </c>
      <c r="EK54" s="1488">
        <v>9723</v>
      </c>
      <c r="EL54" s="1488">
        <v>11322</v>
      </c>
      <c r="EM54" s="1488">
        <v>11801</v>
      </c>
      <c r="EN54" s="1488">
        <v>9291</v>
      </c>
      <c r="EO54" s="1488">
        <v>8143</v>
      </c>
      <c r="EP54" s="1488">
        <v>8191</v>
      </c>
      <c r="EQ54" s="1488">
        <v>9216</v>
      </c>
      <c r="ER54" s="1488">
        <v>11545</v>
      </c>
      <c r="ES54" s="1488">
        <v>11675</v>
      </c>
      <c r="ET54" s="1488">
        <v>10482</v>
      </c>
      <c r="EU54" s="1488">
        <v>9508</v>
      </c>
      <c r="EV54" s="1488">
        <v>10110</v>
      </c>
      <c r="EW54" s="1488">
        <v>8737</v>
      </c>
      <c r="EX54" s="1488">
        <v>11542</v>
      </c>
      <c r="EY54" s="1488">
        <v>11354</v>
      </c>
      <c r="EZ54" s="1488">
        <v>8598</v>
      </c>
      <c r="FA54" s="1488">
        <v>7089</v>
      </c>
      <c r="FB54" s="1488">
        <v>7542</v>
      </c>
      <c r="FC54" s="1488">
        <v>8223</v>
      </c>
      <c r="FD54" s="1488">
        <v>7810</v>
      </c>
      <c r="FE54" s="1488">
        <v>2968</v>
      </c>
      <c r="FF54" s="1488">
        <v>4493</v>
      </c>
      <c r="FG54" s="1488">
        <v>7428</v>
      </c>
      <c r="FH54" s="1488">
        <v>8508</v>
      </c>
      <c r="FI54" s="1488">
        <v>7377</v>
      </c>
      <c r="FJ54" s="1488">
        <v>10020</v>
      </c>
      <c r="FK54" s="1488">
        <v>9511</v>
      </c>
      <c r="FL54" s="1488">
        <v>6819</v>
      </c>
      <c r="FM54" s="1488">
        <v>6700</v>
      </c>
      <c r="FN54" s="1488">
        <v>5517</v>
      </c>
      <c r="FO54" s="1488">
        <v>7237</v>
      </c>
      <c r="FP54" s="1488">
        <v>5328</v>
      </c>
    </row>
    <row r="55" spans="1:172" s="64" customFormat="1" ht="17.100000000000001" hidden="1" customHeight="1">
      <c r="A55" s="502">
        <v>36</v>
      </c>
      <c r="B55" s="1601" t="s">
        <v>1145</v>
      </c>
      <c r="C55" s="1602" t="s">
        <v>1080</v>
      </c>
      <c r="D55" s="1523" t="s">
        <v>42</v>
      </c>
      <c r="E55" s="1523" t="s">
        <v>43</v>
      </c>
      <c r="F55" s="1524" t="s">
        <v>44</v>
      </c>
      <c r="G55" s="1485" t="s">
        <v>755</v>
      </c>
      <c r="H55" s="1485" t="s">
        <v>756</v>
      </c>
      <c r="I55" s="1485" t="s">
        <v>803</v>
      </c>
      <c r="J55" s="1524">
        <v>193876</v>
      </c>
      <c r="K55" s="1524">
        <v>196636</v>
      </c>
      <c r="L55" s="1524">
        <v>183952</v>
      </c>
      <c r="M55" s="1483"/>
      <c r="N55" s="1487">
        <v>10728</v>
      </c>
      <c r="O55" s="1488">
        <v>23638</v>
      </c>
      <c r="P55" s="1488">
        <v>38747</v>
      </c>
      <c r="Q55" s="1488">
        <v>55100</v>
      </c>
      <c r="R55" s="1488">
        <v>69712</v>
      </c>
      <c r="S55" s="1488">
        <v>85038</v>
      </c>
      <c r="T55" s="1488">
        <v>100664</v>
      </c>
      <c r="U55" s="1488">
        <v>113147</v>
      </c>
      <c r="V55" s="1481">
        <v>129436</v>
      </c>
      <c r="W55" s="1488">
        <v>145676</v>
      </c>
      <c r="X55" s="1488">
        <v>156954</v>
      </c>
      <c r="Y55" s="1488">
        <v>167951</v>
      </c>
      <c r="Z55" s="1488">
        <v>9142</v>
      </c>
      <c r="AA55" s="1488">
        <v>18204</v>
      </c>
      <c r="AB55" s="1488">
        <v>30854</v>
      </c>
      <c r="AC55" s="1488">
        <v>46359</v>
      </c>
      <c r="AD55" s="1488">
        <v>62771</v>
      </c>
      <c r="AE55" s="1488">
        <v>77605</v>
      </c>
      <c r="AF55" s="1488">
        <v>94227</v>
      </c>
      <c r="AG55" s="1488">
        <v>108168</v>
      </c>
      <c r="AH55" s="1488">
        <v>126083</v>
      </c>
      <c r="AI55" s="1488">
        <v>143014</v>
      </c>
      <c r="AJ55" s="1488">
        <v>156059</v>
      </c>
      <c r="AK55" s="1488">
        <v>167534</v>
      </c>
      <c r="AL55" s="1488">
        <v>9351</v>
      </c>
      <c r="AM55" s="1488">
        <v>20665</v>
      </c>
      <c r="AN55" s="1488">
        <v>37134</v>
      </c>
      <c r="AO55" s="1488">
        <v>57500</v>
      </c>
      <c r="AP55" s="1488">
        <v>76036</v>
      </c>
      <c r="AQ55" s="1488">
        <v>94702</v>
      </c>
      <c r="AR55" s="1488">
        <v>113951</v>
      </c>
      <c r="AS55" s="1488">
        <v>130673</v>
      </c>
      <c r="AT55" s="1488">
        <v>149668</v>
      </c>
      <c r="AU55" s="1488">
        <v>167549</v>
      </c>
      <c r="AV55" s="1488">
        <v>181475</v>
      </c>
      <c r="AW55" s="1488">
        <v>194611</v>
      </c>
      <c r="AX55" s="1488">
        <v>10049</v>
      </c>
      <c r="AY55" s="1488">
        <v>21277</v>
      </c>
      <c r="AZ55" s="1488">
        <v>37256</v>
      </c>
      <c r="BA55" s="1488">
        <v>54301</v>
      </c>
      <c r="BB55" s="1488">
        <v>72712</v>
      </c>
      <c r="BC55" s="1488">
        <f>BB55+BC54</f>
        <v>90453</v>
      </c>
      <c r="BD55" s="1488">
        <v>106221</v>
      </c>
      <c r="BE55" s="1488">
        <v>120194</v>
      </c>
      <c r="BF55" s="1488">
        <v>137637</v>
      </c>
      <c r="BG55" s="1488">
        <v>153016</v>
      </c>
      <c r="BH55" s="1488">
        <v>165972</v>
      </c>
      <c r="BI55" s="1488">
        <v>177093</v>
      </c>
      <c r="BJ55" s="1488">
        <v>10287</v>
      </c>
      <c r="BK55" s="1488">
        <v>21024</v>
      </c>
      <c r="BL55" s="1488">
        <v>35623</v>
      </c>
      <c r="BM55" s="1488">
        <v>52117</v>
      </c>
      <c r="BN55" s="1488">
        <v>69755</v>
      </c>
      <c r="BO55" s="1488">
        <v>85562</v>
      </c>
      <c r="BP55" s="1488">
        <v>101419</v>
      </c>
      <c r="BQ55" s="1488">
        <v>115857</v>
      </c>
      <c r="BR55" s="1488">
        <v>133893</v>
      </c>
      <c r="BS55" s="1488">
        <v>151884</v>
      </c>
      <c r="BT55" s="1488">
        <v>165174</v>
      </c>
      <c r="BU55" s="1488">
        <v>176681</v>
      </c>
      <c r="BV55" s="1488">
        <v>11271</v>
      </c>
      <c r="BW55" s="1488">
        <v>24188</v>
      </c>
      <c r="BX55" s="1488">
        <v>41077</v>
      </c>
      <c r="BY55" s="1488">
        <v>59822</v>
      </c>
      <c r="BZ55" s="1488">
        <v>78936</v>
      </c>
      <c r="CA55" s="1488">
        <v>96432</v>
      </c>
      <c r="CB55" s="1488">
        <v>115305</v>
      </c>
      <c r="CC55" s="1488">
        <v>131300</v>
      </c>
      <c r="CD55" s="1488">
        <v>149798</v>
      </c>
      <c r="CE55" s="1488">
        <v>168092</v>
      </c>
      <c r="CF55" s="1488">
        <v>181384</v>
      </c>
      <c r="CG55" s="1488">
        <v>194555</v>
      </c>
      <c r="CH55" s="1488">
        <v>12244</v>
      </c>
      <c r="CI55" s="1488">
        <v>26270</v>
      </c>
      <c r="CJ55" s="1488">
        <v>45093</v>
      </c>
      <c r="CK55" s="1488">
        <v>65344</v>
      </c>
      <c r="CL55" s="1488">
        <v>84625</v>
      </c>
      <c r="CM55" s="1488">
        <v>101925</v>
      </c>
      <c r="CN55" s="1488">
        <v>119966</v>
      </c>
      <c r="CO55" s="1488">
        <v>136041</v>
      </c>
      <c r="CP55" s="1488">
        <v>156623</v>
      </c>
      <c r="CQ55" s="1488">
        <v>176209</v>
      </c>
      <c r="CR55" s="1488">
        <v>190141</v>
      </c>
      <c r="CS55" s="1488">
        <v>203706</v>
      </c>
      <c r="CT55" s="1488">
        <v>11168</v>
      </c>
      <c r="CU55" s="1488">
        <v>24013</v>
      </c>
      <c r="CV55" s="1488">
        <v>41915</v>
      </c>
      <c r="CW55" s="1488">
        <v>61152</v>
      </c>
      <c r="CX55" s="1488">
        <v>78977</v>
      </c>
      <c r="CY55" s="1488">
        <v>96204</v>
      </c>
      <c r="CZ55" s="1488">
        <v>113072</v>
      </c>
      <c r="DA55" s="1488">
        <v>127069</v>
      </c>
      <c r="DB55" s="1488">
        <v>144678</v>
      </c>
      <c r="DC55" s="1488">
        <v>162170</v>
      </c>
      <c r="DD55" s="1488">
        <v>175893</v>
      </c>
      <c r="DE55" s="1488">
        <v>189455</v>
      </c>
      <c r="DF55" s="1488">
        <f>DF54</f>
        <v>10427</v>
      </c>
      <c r="DG55" s="1488">
        <f t="shared" ref="DG55:DQ55" si="63">DF55+DG54</f>
        <v>23581</v>
      </c>
      <c r="DH55" s="1488">
        <f t="shared" si="63"/>
        <v>41146</v>
      </c>
      <c r="DI55" s="1488">
        <f t="shared" si="63"/>
        <v>59439</v>
      </c>
      <c r="DJ55" s="1488">
        <f t="shared" si="63"/>
        <v>76059</v>
      </c>
      <c r="DK55" s="1488">
        <f t="shared" si="63"/>
        <v>93289</v>
      </c>
      <c r="DL55" s="1488">
        <f t="shared" si="63"/>
        <v>108745</v>
      </c>
      <c r="DM55" s="1488">
        <f t="shared" si="63"/>
        <v>122683</v>
      </c>
      <c r="DN55" s="1488">
        <f t="shared" si="63"/>
        <v>139345</v>
      </c>
      <c r="DO55" s="1488">
        <f t="shared" si="63"/>
        <v>154487</v>
      </c>
      <c r="DP55" s="1488">
        <f t="shared" si="63"/>
        <v>167287</v>
      </c>
      <c r="DQ55" s="1488">
        <f t="shared" si="63"/>
        <v>179384</v>
      </c>
      <c r="DR55" s="1488">
        <f>DR54</f>
        <v>10343</v>
      </c>
      <c r="DS55" s="1488">
        <f>DR55+DS54</f>
        <v>22328</v>
      </c>
      <c r="DT55" s="1488">
        <f t="shared" ref="DT55:EA55" si="64">DS55+DT54</f>
        <v>39303</v>
      </c>
      <c r="DU55" s="1488">
        <f t="shared" si="64"/>
        <v>54547</v>
      </c>
      <c r="DV55" s="1488">
        <f t="shared" si="64"/>
        <v>69197</v>
      </c>
      <c r="DW55" s="1488">
        <f t="shared" si="64"/>
        <v>82986</v>
      </c>
      <c r="DX55" s="1488">
        <f t="shared" si="64"/>
        <v>95043</v>
      </c>
      <c r="DY55" s="1488">
        <f t="shared" si="64"/>
        <v>106486</v>
      </c>
      <c r="DZ55" s="1488">
        <f t="shared" si="64"/>
        <v>120886</v>
      </c>
      <c r="EA55" s="1488">
        <f t="shared" si="64"/>
        <v>137124</v>
      </c>
      <c r="EB55" s="1488">
        <f>EA55+EB54</f>
        <v>148926</v>
      </c>
      <c r="EC55" s="1488">
        <f>EB55+EC54</f>
        <v>158689</v>
      </c>
      <c r="ED55" s="1488">
        <f>ED54</f>
        <v>9559</v>
      </c>
      <c r="EE55" s="1488">
        <f t="shared" ref="EE55:EO55" si="65">EE54+ED55</f>
        <v>19752</v>
      </c>
      <c r="EF55" s="1488">
        <f t="shared" si="65"/>
        <v>32475</v>
      </c>
      <c r="EG55" s="1488">
        <f t="shared" si="65"/>
        <v>45643</v>
      </c>
      <c r="EH55" s="1488">
        <f t="shared" si="65"/>
        <v>57436</v>
      </c>
      <c r="EI55" s="1488">
        <f t="shared" si="65"/>
        <v>68564</v>
      </c>
      <c r="EJ55" s="1488">
        <f t="shared" si="65"/>
        <v>78947</v>
      </c>
      <c r="EK55" s="1488">
        <f t="shared" si="65"/>
        <v>88670</v>
      </c>
      <c r="EL55" s="1488">
        <f t="shared" si="65"/>
        <v>99992</v>
      </c>
      <c r="EM55" s="1488">
        <f t="shared" si="65"/>
        <v>111793</v>
      </c>
      <c r="EN55" s="1488">
        <f t="shared" si="65"/>
        <v>121084</v>
      </c>
      <c r="EO55" s="1488">
        <f t="shared" si="65"/>
        <v>129227</v>
      </c>
      <c r="EP55" s="1488">
        <f>EP54</f>
        <v>8191</v>
      </c>
      <c r="EQ55" s="1488">
        <f t="shared" ref="EQ55:FM55" si="66">EP55+EQ54</f>
        <v>17407</v>
      </c>
      <c r="ER55" s="1488">
        <f t="shared" si="66"/>
        <v>28952</v>
      </c>
      <c r="ES55" s="1488">
        <f t="shared" si="66"/>
        <v>40627</v>
      </c>
      <c r="ET55" s="1488">
        <f t="shared" si="66"/>
        <v>51109</v>
      </c>
      <c r="EU55" s="1488">
        <f t="shared" si="66"/>
        <v>60617</v>
      </c>
      <c r="EV55" s="1488">
        <f t="shared" si="66"/>
        <v>70727</v>
      </c>
      <c r="EW55" s="1488">
        <f t="shared" si="66"/>
        <v>79464</v>
      </c>
      <c r="EX55" s="1488">
        <f t="shared" si="66"/>
        <v>91006</v>
      </c>
      <c r="EY55" s="1488">
        <f t="shared" si="66"/>
        <v>102360</v>
      </c>
      <c r="EZ55" s="1488">
        <f t="shared" si="66"/>
        <v>110958</v>
      </c>
      <c r="FA55" s="1488">
        <f t="shared" si="66"/>
        <v>118047</v>
      </c>
      <c r="FB55" s="1488">
        <f>FB54</f>
        <v>7542</v>
      </c>
      <c r="FC55" s="1488">
        <f t="shared" si="66"/>
        <v>15765</v>
      </c>
      <c r="FD55" s="1488">
        <f t="shared" si="66"/>
        <v>23575</v>
      </c>
      <c r="FE55" s="1488">
        <f t="shared" si="66"/>
        <v>26543</v>
      </c>
      <c r="FF55" s="1488">
        <f t="shared" si="66"/>
        <v>31036</v>
      </c>
      <c r="FG55" s="1488">
        <f t="shared" si="66"/>
        <v>38464</v>
      </c>
      <c r="FH55" s="1488">
        <f t="shared" si="66"/>
        <v>46972</v>
      </c>
      <c r="FI55" s="1488">
        <f t="shared" si="66"/>
        <v>54349</v>
      </c>
      <c r="FJ55" s="1488">
        <f t="shared" si="66"/>
        <v>64369</v>
      </c>
      <c r="FK55" s="1488">
        <f t="shared" si="66"/>
        <v>73880</v>
      </c>
      <c r="FL55" s="1488">
        <f t="shared" si="66"/>
        <v>80699</v>
      </c>
      <c r="FM55" s="1488">
        <f t="shared" si="66"/>
        <v>87399</v>
      </c>
      <c r="FN55" s="1488">
        <f>FN54</f>
        <v>5517</v>
      </c>
      <c r="FO55" s="1488"/>
      <c r="FP55" s="1488"/>
    </row>
    <row r="56" spans="1:172" s="67" customFormat="1" ht="17.100000000000001" customHeight="1">
      <c r="A56" s="503"/>
      <c r="B56" s="1489"/>
      <c r="C56" s="1490"/>
      <c r="D56" s="1491"/>
      <c r="E56" s="1491"/>
      <c r="F56" s="1492"/>
      <c r="G56" s="1493"/>
      <c r="H56" s="1493"/>
      <c r="I56" s="1494"/>
      <c r="J56" s="1492"/>
      <c r="K56" s="1492"/>
      <c r="L56" s="1492"/>
      <c r="M56" s="1491"/>
      <c r="N56" s="1495"/>
      <c r="O56" s="1496"/>
      <c r="P56" s="1496"/>
      <c r="Q56" s="1496"/>
      <c r="R56" s="1496"/>
      <c r="S56" s="1496"/>
      <c r="T56" s="1496"/>
      <c r="U56" s="1496"/>
      <c r="V56" s="1489"/>
      <c r="W56" s="1496"/>
      <c r="X56" s="1496"/>
      <c r="Y56" s="1496"/>
      <c r="Z56" s="1497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8"/>
      <c r="AK56" s="1498"/>
      <c r="AL56" s="1498"/>
      <c r="AM56" s="1498"/>
      <c r="AN56" s="1498"/>
      <c r="AO56" s="1498"/>
      <c r="AP56" s="1498"/>
      <c r="AQ56" s="1498"/>
      <c r="AR56" s="1498"/>
      <c r="AS56" s="1498"/>
      <c r="AT56" s="1498"/>
      <c r="AU56" s="1498"/>
      <c r="AV56" s="1498"/>
      <c r="AW56" s="1498"/>
      <c r="AX56" s="1498"/>
      <c r="AY56" s="1498"/>
      <c r="AZ56" s="1498"/>
      <c r="BA56" s="1498"/>
      <c r="BB56" s="1498"/>
      <c r="BC56" s="1498"/>
      <c r="BD56" s="1498"/>
      <c r="BE56" s="1498"/>
      <c r="BF56" s="1498"/>
      <c r="BG56" s="1498"/>
      <c r="BH56" s="1498"/>
      <c r="BI56" s="1498"/>
      <c r="BJ56" s="1498"/>
      <c r="BK56" s="1498"/>
      <c r="BL56" s="1498"/>
      <c r="BM56" s="1498"/>
      <c r="BN56" s="1498"/>
      <c r="BO56" s="1498"/>
      <c r="BP56" s="1498"/>
      <c r="BQ56" s="1498"/>
      <c r="BR56" s="1498"/>
      <c r="BS56" s="1498"/>
      <c r="BT56" s="1498"/>
      <c r="BU56" s="1498"/>
      <c r="BV56" s="1498"/>
      <c r="BW56" s="1498"/>
      <c r="BX56" s="1498"/>
      <c r="BY56" s="1498"/>
      <c r="BZ56" s="1498"/>
      <c r="CA56" s="1498"/>
      <c r="CB56" s="1498"/>
      <c r="CC56" s="1498"/>
      <c r="CD56" s="1498"/>
      <c r="CE56" s="1498"/>
      <c r="CF56" s="1498"/>
      <c r="CG56" s="1498"/>
      <c r="CH56" s="1498"/>
      <c r="CI56" s="1498"/>
      <c r="CJ56" s="1498"/>
      <c r="CK56" s="1498"/>
      <c r="CL56" s="1498"/>
      <c r="CM56" s="1498"/>
      <c r="CN56" s="1498"/>
      <c r="CO56" s="1498"/>
      <c r="CP56" s="1498"/>
      <c r="CQ56" s="1498"/>
      <c r="CR56" s="1498"/>
      <c r="CS56" s="1498"/>
      <c r="CT56" s="1498"/>
      <c r="CU56" s="1498"/>
      <c r="CV56" s="1498"/>
      <c r="CW56" s="1498"/>
      <c r="CX56" s="1498"/>
      <c r="CY56" s="1498"/>
      <c r="CZ56" s="1498"/>
      <c r="DA56" s="1498"/>
      <c r="DB56" s="1498"/>
      <c r="DC56" s="1498"/>
      <c r="DD56" s="1498"/>
      <c r="DE56" s="1498"/>
      <c r="DF56" s="1498"/>
      <c r="DG56" s="1498"/>
      <c r="DH56" s="1498"/>
      <c r="DI56" s="1498"/>
      <c r="DJ56" s="1498"/>
      <c r="DK56" s="1498"/>
      <c r="DL56" s="1498"/>
      <c r="DM56" s="1498"/>
      <c r="DN56" s="1498"/>
      <c r="DO56" s="1498"/>
      <c r="DP56" s="1498"/>
      <c r="DQ56" s="1498"/>
      <c r="DR56" s="1498"/>
      <c r="DS56" s="1498"/>
      <c r="DT56" s="1498"/>
      <c r="DU56" s="1498"/>
      <c r="DV56" s="1498"/>
      <c r="DW56" s="1498"/>
      <c r="DX56" s="1498"/>
      <c r="DY56" s="1498"/>
      <c r="DZ56" s="1498"/>
      <c r="EA56" s="1498"/>
      <c r="EB56" s="1498"/>
      <c r="EC56" s="1498"/>
      <c r="ED56" s="1498"/>
      <c r="EE56" s="1498"/>
      <c r="EF56" s="1499"/>
      <c r="EG56" s="1499"/>
      <c r="EH56" s="1499"/>
      <c r="EI56" s="1499"/>
      <c r="EJ56" s="1499"/>
      <c r="EK56" s="1499"/>
      <c r="EL56" s="1499"/>
      <c r="EM56" s="1499"/>
      <c r="EN56" s="1499"/>
      <c r="EO56" s="1499"/>
      <c r="EP56" s="1499"/>
      <c r="EQ56" s="1499"/>
      <c r="ER56" s="1499"/>
      <c r="ES56" s="1499"/>
      <c r="ET56" s="504"/>
      <c r="EU56" s="504"/>
      <c r="EV56" s="504"/>
      <c r="EW56" s="504"/>
      <c r="EX56" s="504"/>
      <c r="EY56" s="504"/>
      <c r="EZ56" s="504"/>
      <c r="FA56" s="504"/>
      <c r="FB56" s="504"/>
      <c r="FC56" s="504"/>
      <c r="FD56" s="504"/>
      <c r="FE56" s="504"/>
      <c r="FF56" s="504"/>
      <c r="FG56" s="504"/>
      <c r="FH56" s="504"/>
      <c r="FI56" s="504"/>
      <c r="FJ56" s="504"/>
      <c r="FK56" s="504"/>
      <c r="FL56" s="504"/>
      <c r="FM56" s="504"/>
      <c r="FN56" s="504"/>
      <c r="FO56" s="504"/>
      <c r="FP56" s="504"/>
    </row>
    <row r="57" spans="1:172" s="62" customFormat="1" ht="17.100000000000001" customHeight="1">
      <c r="A57" s="505">
        <v>37</v>
      </c>
      <c r="B57" s="1653" t="s">
        <v>45</v>
      </c>
      <c r="C57" s="1500" t="s">
        <v>46</v>
      </c>
      <c r="D57" s="1501">
        <v>1731</v>
      </c>
      <c r="E57" s="1501">
        <v>1305</v>
      </c>
      <c r="F57" s="1502">
        <v>1160</v>
      </c>
      <c r="G57" s="1503">
        <v>2088</v>
      </c>
      <c r="H57" s="1503">
        <v>2397</v>
      </c>
      <c r="I57" s="1504">
        <v>2560</v>
      </c>
      <c r="J57" s="1502">
        <v>2743</v>
      </c>
      <c r="K57" s="1502">
        <v>3448</v>
      </c>
      <c r="L57" s="1502">
        <v>3954</v>
      </c>
      <c r="M57" s="1501"/>
      <c r="N57" s="1505">
        <v>6300</v>
      </c>
      <c r="O57" s="1506">
        <v>6751</v>
      </c>
      <c r="P57" s="1506">
        <v>6213</v>
      </c>
      <c r="Q57" s="1506">
        <v>8094</v>
      </c>
      <c r="R57" s="1506">
        <v>7410</v>
      </c>
      <c r="S57" s="1506">
        <v>5831</v>
      </c>
      <c r="T57" s="1506">
        <v>6647</v>
      </c>
      <c r="U57" s="1506">
        <v>6964</v>
      </c>
      <c r="V57" s="1507">
        <v>6769</v>
      </c>
      <c r="W57" s="1506">
        <v>6043</v>
      </c>
      <c r="X57" s="1506">
        <v>3853</v>
      </c>
      <c r="Y57" s="1506">
        <v>2969</v>
      </c>
      <c r="Z57" s="1506">
        <v>4356</v>
      </c>
      <c r="AA57" s="1506">
        <v>4645</v>
      </c>
      <c r="AB57" s="1506">
        <v>6104</v>
      </c>
      <c r="AC57" s="1506">
        <v>6481</v>
      </c>
      <c r="AD57" s="1506">
        <v>5956</v>
      </c>
      <c r="AE57" s="1506">
        <v>5109</v>
      </c>
      <c r="AF57" s="1506">
        <v>5682</v>
      </c>
      <c r="AG57" s="1506">
        <v>6250</v>
      </c>
      <c r="AH57" s="1506">
        <v>6472</v>
      </c>
      <c r="AI57" s="1506">
        <v>5179</v>
      </c>
      <c r="AJ57" s="1506">
        <v>4607</v>
      </c>
      <c r="AK57" s="1506">
        <v>3245</v>
      </c>
      <c r="AL57" s="1506">
        <v>4642</v>
      </c>
      <c r="AM57" s="1506">
        <v>5679</v>
      </c>
      <c r="AN57" s="1506">
        <v>9264</v>
      </c>
      <c r="AO57" s="1506">
        <v>7935</v>
      </c>
      <c r="AP57" s="1506">
        <v>7093</v>
      </c>
      <c r="AQ57" s="1506">
        <v>6490</v>
      </c>
      <c r="AR57" s="1506">
        <v>7933</v>
      </c>
      <c r="AS57" s="1506">
        <v>7294</v>
      </c>
      <c r="AT57" s="1506">
        <v>6476</v>
      </c>
      <c r="AU57" s="1506">
        <v>5887</v>
      </c>
      <c r="AV57" s="1506">
        <v>4151</v>
      </c>
      <c r="AW57" s="1506">
        <v>2903</v>
      </c>
      <c r="AX57" s="1506">
        <v>3568</v>
      </c>
      <c r="AY57" s="1506">
        <v>3899</v>
      </c>
      <c r="AZ57" s="1506">
        <v>6853</v>
      </c>
      <c r="BA57" s="1506">
        <v>5682</v>
      </c>
      <c r="BB57" s="1506">
        <v>5767</v>
      </c>
      <c r="BC57" s="1506">
        <v>4949</v>
      </c>
      <c r="BD57" s="1506">
        <v>4504</v>
      </c>
      <c r="BE57" s="1506">
        <v>4870</v>
      </c>
      <c r="BF57" s="1506">
        <v>5596</v>
      </c>
      <c r="BG57" s="1506">
        <v>4578</v>
      </c>
      <c r="BH57" s="1506">
        <v>3044</v>
      </c>
      <c r="BI57" s="1506">
        <v>2504</v>
      </c>
      <c r="BJ57" s="1506">
        <v>3711</v>
      </c>
      <c r="BK57" s="1506">
        <v>4113</v>
      </c>
      <c r="BL57" s="1506">
        <v>6740</v>
      </c>
      <c r="BM57" s="1506">
        <v>5976</v>
      </c>
      <c r="BN57" s="1506">
        <v>6821</v>
      </c>
      <c r="BO57" s="1506">
        <v>4639</v>
      </c>
      <c r="BP57" s="1506">
        <v>4901</v>
      </c>
      <c r="BQ57" s="1506">
        <v>6071</v>
      </c>
      <c r="BR57" s="1506">
        <v>6532</v>
      </c>
      <c r="BS57" s="1506">
        <v>4893</v>
      </c>
      <c r="BT57" s="1506">
        <v>3609</v>
      </c>
      <c r="BU57" s="1506">
        <v>2398</v>
      </c>
      <c r="BV57" s="1506">
        <v>4057</v>
      </c>
      <c r="BW57" s="1506">
        <v>5990</v>
      </c>
      <c r="BX57" s="1506">
        <v>6459</v>
      </c>
      <c r="BY57" s="1506">
        <v>5812</v>
      </c>
      <c r="BZ57" s="1506">
        <v>5118</v>
      </c>
      <c r="CA57" s="1506">
        <v>4705</v>
      </c>
      <c r="CB57" s="1506">
        <v>5191</v>
      </c>
      <c r="CC57" s="1506">
        <v>5484</v>
      </c>
      <c r="CD57" s="1506">
        <v>4632</v>
      </c>
      <c r="CE57" s="1506">
        <v>4541</v>
      </c>
      <c r="CF57" s="1506">
        <v>3991</v>
      </c>
      <c r="CG57" s="1506">
        <v>2519</v>
      </c>
      <c r="CH57" s="1506">
        <v>4357</v>
      </c>
      <c r="CI57" s="1506">
        <v>6360</v>
      </c>
      <c r="CJ57" s="1506">
        <v>7121</v>
      </c>
      <c r="CK57" s="1506">
        <v>6401</v>
      </c>
      <c r="CL57" s="1506">
        <v>5521</v>
      </c>
      <c r="CM57" s="1506">
        <v>5495</v>
      </c>
      <c r="CN57" s="1506">
        <v>5962</v>
      </c>
      <c r="CO57" s="1506">
        <v>6564</v>
      </c>
      <c r="CP57" s="1506">
        <v>7200</v>
      </c>
      <c r="CQ57" s="1506">
        <v>5700</v>
      </c>
      <c r="CR57" s="1506">
        <v>4513</v>
      </c>
      <c r="CS57" s="1506">
        <v>3261</v>
      </c>
      <c r="CT57" s="1506">
        <v>4499</v>
      </c>
      <c r="CU57" s="1506">
        <v>7141</v>
      </c>
      <c r="CV57" s="1506">
        <v>8237</v>
      </c>
      <c r="CW57" s="1506">
        <v>7652</v>
      </c>
      <c r="CX57" s="1506">
        <v>8226</v>
      </c>
      <c r="CY57" s="1506">
        <v>7753</v>
      </c>
      <c r="CZ57" s="1506">
        <v>7475</v>
      </c>
      <c r="DA57" s="1506">
        <v>7782</v>
      </c>
      <c r="DB57" s="1506">
        <v>7894</v>
      </c>
      <c r="DC57" s="1506">
        <v>7017</v>
      </c>
      <c r="DD57" s="1506">
        <v>5724</v>
      </c>
      <c r="DE57" s="1506">
        <v>4504</v>
      </c>
      <c r="DF57" s="1506">
        <v>5501</v>
      </c>
      <c r="DG57" s="1506">
        <v>9155</v>
      </c>
      <c r="DH57" s="1506">
        <v>9966</v>
      </c>
      <c r="DI57" s="1506">
        <v>9152</v>
      </c>
      <c r="DJ57" s="1506">
        <v>8341</v>
      </c>
      <c r="DK57" s="1506">
        <v>10283</v>
      </c>
      <c r="DL57" s="1506">
        <v>8709</v>
      </c>
      <c r="DM57" s="1506">
        <v>9577</v>
      </c>
      <c r="DN57" s="1506">
        <v>10110</v>
      </c>
      <c r="DO57" s="1506">
        <v>8500</v>
      </c>
      <c r="DP57" s="1506">
        <v>8093</v>
      </c>
      <c r="DQ57" s="1506">
        <v>6348</v>
      </c>
      <c r="DR57" s="1506">
        <v>8523</v>
      </c>
      <c r="DS57" s="1506">
        <v>10370</v>
      </c>
      <c r="DT57" s="1506">
        <v>12629</v>
      </c>
      <c r="DU57" s="1506">
        <v>8727</v>
      </c>
      <c r="DV57" s="1506">
        <v>10098</v>
      </c>
      <c r="DW57" s="1506">
        <v>10020</v>
      </c>
      <c r="DX57" s="1506">
        <v>8438</v>
      </c>
      <c r="DY57" s="1506">
        <v>10117</v>
      </c>
      <c r="DZ57" s="1506">
        <v>10769</v>
      </c>
      <c r="EA57" s="1506">
        <v>10870</v>
      </c>
      <c r="EB57" s="1506">
        <v>8790</v>
      </c>
      <c r="EC57" s="1506">
        <v>6873</v>
      </c>
      <c r="ED57" s="1506">
        <v>9018</v>
      </c>
      <c r="EE57" s="1506">
        <v>9574</v>
      </c>
      <c r="EF57" s="1488">
        <v>11948</v>
      </c>
      <c r="EG57" s="1488">
        <v>10557</v>
      </c>
      <c r="EH57" s="1488">
        <v>9417</v>
      </c>
      <c r="EI57" s="1488">
        <v>8602</v>
      </c>
      <c r="EJ57" s="1488">
        <v>8813</v>
      </c>
      <c r="EK57" s="1488">
        <v>8528</v>
      </c>
      <c r="EL57" s="1488">
        <v>8012</v>
      </c>
      <c r="EM57" s="1488">
        <v>8395</v>
      </c>
      <c r="EN57" s="1488">
        <v>7775</v>
      </c>
      <c r="EO57" s="1488">
        <v>5773</v>
      </c>
      <c r="EP57" s="1488">
        <v>7757</v>
      </c>
      <c r="EQ57" s="1488">
        <v>8332</v>
      </c>
      <c r="ER57" s="1488">
        <v>8815</v>
      </c>
      <c r="ES57" s="1488">
        <v>8581</v>
      </c>
      <c r="ET57" s="1488">
        <v>8062</v>
      </c>
      <c r="EU57" s="1488">
        <v>6854</v>
      </c>
      <c r="EV57" s="1488">
        <v>8788</v>
      </c>
      <c r="EW57" s="1488">
        <v>7255</v>
      </c>
      <c r="EX57" s="1488">
        <v>7647</v>
      </c>
      <c r="EY57" s="1488">
        <v>9264</v>
      </c>
      <c r="EZ57" s="1488">
        <v>5651</v>
      </c>
      <c r="FA57" s="1488">
        <v>4576</v>
      </c>
      <c r="FB57" s="1488">
        <v>7150</v>
      </c>
      <c r="FC57" s="1488">
        <v>8192</v>
      </c>
      <c r="FD57" s="1488">
        <v>5586</v>
      </c>
      <c r="FE57" s="1488">
        <v>3608</v>
      </c>
      <c r="FF57" s="1488">
        <v>4687</v>
      </c>
      <c r="FG57" s="1488">
        <v>5232</v>
      </c>
      <c r="FH57" s="1488">
        <v>6549</v>
      </c>
      <c r="FI57" s="1488">
        <v>5134</v>
      </c>
      <c r="FJ57" s="1488">
        <v>7127</v>
      </c>
      <c r="FK57" s="1488">
        <v>6786</v>
      </c>
      <c r="FL57" s="1488">
        <v>5534</v>
      </c>
      <c r="FM57" s="1488">
        <v>5075</v>
      </c>
      <c r="FN57" s="1488">
        <v>6179</v>
      </c>
      <c r="FO57" s="1488">
        <v>7227</v>
      </c>
      <c r="FP57" s="1488">
        <v>2170</v>
      </c>
    </row>
    <row r="58" spans="1:172" s="62" customFormat="1" ht="17.100000000000001" hidden="1" customHeight="1">
      <c r="A58" s="502">
        <v>38</v>
      </c>
      <c r="B58" s="1603"/>
      <c r="C58" s="1602" t="s">
        <v>1080</v>
      </c>
      <c r="D58" s="1523" t="s">
        <v>47</v>
      </c>
      <c r="E58" s="1523" t="s">
        <v>48</v>
      </c>
      <c r="F58" s="1524" t="s">
        <v>49</v>
      </c>
      <c r="G58" s="1485" t="s">
        <v>757</v>
      </c>
      <c r="H58" s="1485" t="s">
        <v>758</v>
      </c>
      <c r="I58" s="1485" t="s">
        <v>804</v>
      </c>
      <c r="J58" s="1524">
        <v>58287</v>
      </c>
      <c r="K58" s="1524">
        <v>71588</v>
      </c>
      <c r="L58" s="1524">
        <v>81318</v>
      </c>
      <c r="M58" s="1483"/>
      <c r="N58" s="1487">
        <v>6300</v>
      </c>
      <c r="O58" s="1488">
        <v>13051</v>
      </c>
      <c r="P58" s="1488">
        <v>19264</v>
      </c>
      <c r="Q58" s="1488">
        <v>27358</v>
      </c>
      <c r="R58" s="1488">
        <v>34768</v>
      </c>
      <c r="S58" s="1488">
        <v>40599</v>
      </c>
      <c r="T58" s="1488">
        <v>47246</v>
      </c>
      <c r="U58" s="1488">
        <v>54210</v>
      </c>
      <c r="V58" s="1481">
        <v>60979</v>
      </c>
      <c r="W58" s="1488">
        <v>67022</v>
      </c>
      <c r="X58" s="1488">
        <v>70875</v>
      </c>
      <c r="Y58" s="1488">
        <v>73844</v>
      </c>
      <c r="Z58" s="1488">
        <v>4356</v>
      </c>
      <c r="AA58" s="1488">
        <v>9001</v>
      </c>
      <c r="AB58" s="1488">
        <v>15105</v>
      </c>
      <c r="AC58" s="1488">
        <v>21586</v>
      </c>
      <c r="AD58" s="1488">
        <v>27542</v>
      </c>
      <c r="AE58" s="1488">
        <v>32651</v>
      </c>
      <c r="AF58" s="1488">
        <v>38333</v>
      </c>
      <c r="AG58" s="1488">
        <v>44583</v>
      </c>
      <c r="AH58" s="1488">
        <v>51055</v>
      </c>
      <c r="AI58" s="1488">
        <v>56234</v>
      </c>
      <c r="AJ58" s="1488">
        <v>60841</v>
      </c>
      <c r="AK58" s="1488">
        <v>64086</v>
      </c>
      <c r="AL58" s="1488">
        <v>4642</v>
      </c>
      <c r="AM58" s="1488">
        <v>10321</v>
      </c>
      <c r="AN58" s="1488">
        <v>19585</v>
      </c>
      <c r="AO58" s="1488">
        <v>27520</v>
      </c>
      <c r="AP58" s="1488">
        <v>34613</v>
      </c>
      <c r="AQ58" s="1488">
        <v>41103</v>
      </c>
      <c r="AR58" s="1488">
        <v>49036</v>
      </c>
      <c r="AS58" s="1488">
        <v>56330</v>
      </c>
      <c r="AT58" s="1488">
        <v>62806</v>
      </c>
      <c r="AU58" s="1488">
        <v>68693</v>
      </c>
      <c r="AV58" s="1488">
        <v>72844</v>
      </c>
      <c r="AW58" s="1488">
        <v>75747</v>
      </c>
      <c r="AX58" s="1488">
        <v>3568</v>
      </c>
      <c r="AY58" s="1488">
        <v>7467</v>
      </c>
      <c r="AZ58" s="1488">
        <v>14320</v>
      </c>
      <c r="BA58" s="1488">
        <v>20002</v>
      </c>
      <c r="BB58" s="1488">
        <v>25769</v>
      </c>
      <c r="BC58" s="1488">
        <f>BB58+BC57</f>
        <v>30718</v>
      </c>
      <c r="BD58" s="1488">
        <v>35222</v>
      </c>
      <c r="BE58" s="1488">
        <v>40092</v>
      </c>
      <c r="BF58" s="1488">
        <v>45688</v>
      </c>
      <c r="BG58" s="1488">
        <v>50266</v>
      </c>
      <c r="BH58" s="1488">
        <v>53310</v>
      </c>
      <c r="BI58" s="1488">
        <v>55814</v>
      </c>
      <c r="BJ58" s="1488">
        <v>3711</v>
      </c>
      <c r="BK58" s="1488">
        <v>7824</v>
      </c>
      <c r="BL58" s="1488">
        <v>14564</v>
      </c>
      <c r="BM58" s="1488">
        <v>20540</v>
      </c>
      <c r="BN58" s="1488">
        <v>27361</v>
      </c>
      <c r="BO58" s="1488">
        <v>32000</v>
      </c>
      <c r="BP58" s="1488">
        <v>36901</v>
      </c>
      <c r="BQ58" s="1488">
        <v>42972</v>
      </c>
      <c r="BR58" s="1488">
        <v>49504</v>
      </c>
      <c r="BS58" s="1488">
        <v>54397</v>
      </c>
      <c r="BT58" s="1488">
        <v>58006</v>
      </c>
      <c r="BU58" s="1488">
        <v>60404</v>
      </c>
      <c r="BV58" s="1488">
        <v>4057</v>
      </c>
      <c r="BW58" s="1488">
        <v>10047</v>
      </c>
      <c r="BX58" s="1488">
        <v>16506</v>
      </c>
      <c r="BY58" s="1488">
        <v>22318</v>
      </c>
      <c r="BZ58" s="1488">
        <v>27436</v>
      </c>
      <c r="CA58" s="1488">
        <v>32141</v>
      </c>
      <c r="CB58" s="1488">
        <v>37332</v>
      </c>
      <c r="CC58" s="1488">
        <v>42816</v>
      </c>
      <c r="CD58" s="1488">
        <v>47448</v>
      </c>
      <c r="CE58" s="1488">
        <v>51989</v>
      </c>
      <c r="CF58" s="1488">
        <v>55980</v>
      </c>
      <c r="CG58" s="1488">
        <v>58499</v>
      </c>
      <c r="CH58" s="1488">
        <v>4357</v>
      </c>
      <c r="CI58" s="1488">
        <v>10717</v>
      </c>
      <c r="CJ58" s="1488">
        <v>17838</v>
      </c>
      <c r="CK58" s="1488">
        <v>24239</v>
      </c>
      <c r="CL58" s="1488">
        <v>29760</v>
      </c>
      <c r="CM58" s="1488">
        <v>35255</v>
      </c>
      <c r="CN58" s="1488">
        <v>41217</v>
      </c>
      <c r="CO58" s="1488">
        <v>47781</v>
      </c>
      <c r="CP58" s="1488">
        <v>54981</v>
      </c>
      <c r="CQ58" s="1488">
        <v>60681</v>
      </c>
      <c r="CR58" s="1488">
        <v>65194</v>
      </c>
      <c r="CS58" s="1488">
        <v>68455</v>
      </c>
      <c r="CT58" s="1488">
        <v>4499</v>
      </c>
      <c r="CU58" s="1488">
        <v>11640</v>
      </c>
      <c r="CV58" s="1488">
        <v>19877</v>
      </c>
      <c r="CW58" s="1488">
        <v>27529</v>
      </c>
      <c r="CX58" s="1488">
        <v>35755</v>
      </c>
      <c r="CY58" s="1488">
        <v>43508</v>
      </c>
      <c r="CZ58" s="1488">
        <v>50983</v>
      </c>
      <c r="DA58" s="1488">
        <v>58765</v>
      </c>
      <c r="DB58" s="1488">
        <v>66659</v>
      </c>
      <c r="DC58" s="1488">
        <v>73676</v>
      </c>
      <c r="DD58" s="1488">
        <v>79400</v>
      </c>
      <c r="DE58" s="1488">
        <v>83904</v>
      </c>
      <c r="DF58" s="1488">
        <f>DF57</f>
        <v>5501</v>
      </c>
      <c r="DG58" s="1488">
        <f t="shared" ref="DG58:DQ58" si="67">DF58+DG57</f>
        <v>14656</v>
      </c>
      <c r="DH58" s="1488">
        <f t="shared" si="67"/>
        <v>24622</v>
      </c>
      <c r="DI58" s="1488">
        <f t="shared" si="67"/>
        <v>33774</v>
      </c>
      <c r="DJ58" s="1488">
        <f t="shared" si="67"/>
        <v>42115</v>
      </c>
      <c r="DK58" s="1488">
        <f t="shared" si="67"/>
        <v>52398</v>
      </c>
      <c r="DL58" s="1488">
        <f t="shared" si="67"/>
        <v>61107</v>
      </c>
      <c r="DM58" s="1488">
        <f t="shared" si="67"/>
        <v>70684</v>
      </c>
      <c r="DN58" s="1488">
        <f t="shared" si="67"/>
        <v>80794</v>
      </c>
      <c r="DO58" s="1488">
        <f t="shared" si="67"/>
        <v>89294</v>
      </c>
      <c r="DP58" s="1488">
        <f t="shared" si="67"/>
        <v>97387</v>
      </c>
      <c r="DQ58" s="1488">
        <f t="shared" si="67"/>
        <v>103735</v>
      </c>
      <c r="DR58" s="1488">
        <f>DR57</f>
        <v>8523</v>
      </c>
      <c r="DS58" s="1488">
        <f t="shared" ref="DS58:EA58" si="68">DR58+DS57</f>
        <v>18893</v>
      </c>
      <c r="DT58" s="1488">
        <f t="shared" si="68"/>
        <v>31522</v>
      </c>
      <c r="DU58" s="1488">
        <f t="shared" si="68"/>
        <v>40249</v>
      </c>
      <c r="DV58" s="1488">
        <f t="shared" si="68"/>
        <v>50347</v>
      </c>
      <c r="DW58" s="1488">
        <f t="shared" si="68"/>
        <v>60367</v>
      </c>
      <c r="DX58" s="1488">
        <f t="shared" si="68"/>
        <v>68805</v>
      </c>
      <c r="DY58" s="1488">
        <f t="shared" si="68"/>
        <v>78922</v>
      </c>
      <c r="DZ58" s="1488">
        <f t="shared" si="68"/>
        <v>89691</v>
      </c>
      <c r="EA58" s="1488">
        <f t="shared" si="68"/>
        <v>100561</v>
      </c>
      <c r="EB58" s="1488">
        <f>EA58+EB57</f>
        <v>109351</v>
      </c>
      <c r="EC58" s="1488">
        <f>EB58+EC57</f>
        <v>116224</v>
      </c>
      <c r="ED58" s="1488">
        <f>ED57</f>
        <v>9018</v>
      </c>
      <c r="EE58" s="1488">
        <f t="shared" ref="EE58:EO58" si="69">EE57+ED58</f>
        <v>18592</v>
      </c>
      <c r="EF58" s="1488">
        <f t="shared" si="69"/>
        <v>30540</v>
      </c>
      <c r="EG58" s="1488">
        <f t="shared" si="69"/>
        <v>41097</v>
      </c>
      <c r="EH58" s="1488">
        <f t="shared" si="69"/>
        <v>50514</v>
      </c>
      <c r="EI58" s="1488">
        <f t="shared" si="69"/>
        <v>59116</v>
      </c>
      <c r="EJ58" s="1488">
        <f t="shared" si="69"/>
        <v>67929</v>
      </c>
      <c r="EK58" s="1488">
        <f t="shared" si="69"/>
        <v>76457</v>
      </c>
      <c r="EL58" s="1488">
        <f t="shared" si="69"/>
        <v>84469</v>
      </c>
      <c r="EM58" s="1488">
        <f t="shared" si="69"/>
        <v>92864</v>
      </c>
      <c r="EN58" s="1488">
        <f t="shared" si="69"/>
        <v>100639</v>
      </c>
      <c r="EO58" s="1488">
        <f t="shared" si="69"/>
        <v>106412</v>
      </c>
      <c r="EP58" s="1488">
        <f>EP57</f>
        <v>7757</v>
      </c>
      <c r="EQ58" s="1488">
        <f t="shared" ref="EQ58:FN58" si="70">EP58+EQ57</f>
        <v>16089</v>
      </c>
      <c r="ER58" s="1488">
        <f t="shared" si="70"/>
        <v>24904</v>
      </c>
      <c r="ES58" s="1488">
        <f t="shared" si="70"/>
        <v>33485</v>
      </c>
      <c r="ET58" s="1488">
        <f t="shared" si="70"/>
        <v>41547</v>
      </c>
      <c r="EU58" s="1488">
        <f t="shared" si="70"/>
        <v>48401</v>
      </c>
      <c r="EV58" s="1488">
        <f t="shared" si="70"/>
        <v>57189</v>
      </c>
      <c r="EW58" s="1488">
        <f t="shared" si="70"/>
        <v>64444</v>
      </c>
      <c r="EX58" s="1488">
        <f t="shared" si="70"/>
        <v>72091</v>
      </c>
      <c r="EY58" s="1488">
        <f t="shared" si="70"/>
        <v>81355</v>
      </c>
      <c r="EZ58" s="1488">
        <f t="shared" si="70"/>
        <v>87006</v>
      </c>
      <c r="FA58" s="1488">
        <f t="shared" si="70"/>
        <v>91582</v>
      </c>
      <c r="FB58" s="1488">
        <f>FB57</f>
        <v>7150</v>
      </c>
      <c r="FC58" s="1488">
        <f t="shared" si="70"/>
        <v>15342</v>
      </c>
      <c r="FD58" s="1488">
        <f t="shared" si="70"/>
        <v>20928</v>
      </c>
      <c r="FE58" s="1488">
        <f t="shared" si="70"/>
        <v>24536</v>
      </c>
      <c r="FF58" s="1488">
        <f t="shared" si="70"/>
        <v>29223</v>
      </c>
      <c r="FG58" s="1488">
        <f t="shared" si="70"/>
        <v>34455</v>
      </c>
      <c r="FH58" s="1488">
        <f t="shared" si="70"/>
        <v>41004</v>
      </c>
      <c r="FI58" s="1488">
        <f t="shared" si="70"/>
        <v>46138</v>
      </c>
      <c r="FJ58" s="1488">
        <f t="shared" si="70"/>
        <v>53265</v>
      </c>
      <c r="FK58" s="1488">
        <f t="shared" si="70"/>
        <v>60051</v>
      </c>
      <c r="FL58" s="1488">
        <f t="shared" si="70"/>
        <v>65585</v>
      </c>
      <c r="FM58" s="1488">
        <f>FM57</f>
        <v>5075</v>
      </c>
      <c r="FN58" s="1488">
        <f t="shared" si="70"/>
        <v>11254</v>
      </c>
      <c r="FO58" s="1488"/>
      <c r="FP58" s="1488"/>
    </row>
    <row r="59" spans="1:172" s="62" customFormat="1" ht="17.100000000000001" hidden="1" customHeight="1">
      <c r="A59" s="502">
        <v>39</v>
      </c>
      <c r="B59" s="1604"/>
      <c r="C59" s="1508" t="s">
        <v>50</v>
      </c>
      <c r="D59" s="1411">
        <v>248</v>
      </c>
      <c r="E59" s="1411">
        <v>283</v>
      </c>
      <c r="F59" s="1408">
        <v>335</v>
      </c>
      <c r="G59" s="1409">
        <v>706</v>
      </c>
      <c r="H59" s="1409">
        <v>1251</v>
      </c>
      <c r="I59" s="1410">
        <v>1015</v>
      </c>
      <c r="J59" s="1408">
        <v>2135</v>
      </c>
      <c r="K59" s="1408">
        <v>3775</v>
      </c>
      <c r="L59" s="1408">
        <v>4216</v>
      </c>
      <c r="M59" s="1411"/>
      <c r="N59" s="732">
        <v>4362</v>
      </c>
      <c r="O59" s="596">
        <v>5006</v>
      </c>
      <c r="P59" s="596">
        <v>5241</v>
      </c>
      <c r="Q59" s="596">
        <v>6137</v>
      </c>
      <c r="R59" s="596">
        <v>7178</v>
      </c>
      <c r="S59" s="596">
        <v>6772</v>
      </c>
      <c r="T59" s="596">
        <v>7326</v>
      </c>
      <c r="U59" s="596">
        <v>7676</v>
      </c>
      <c r="V59" s="710">
        <v>6754</v>
      </c>
      <c r="W59" s="596">
        <v>4608</v>
      </c>
      <c r="X59" s="596">
        <v>2932</v>
      </c>
      <c r="Y59" s="1413">
        <v>1883</v>
      </c>
      <c r="Z59" s="1413">
        <v>2378</v>
      </c>
      <c r="AA59" s="1413">
        <v>2677</v>
      </c>
      <c r="AB59" s="1413">
        <v>2296</v>
      </c>
      <c r="AC59" s="1413">
        <v>3305</v>
      </c>
      <c r="AD59" s="1413">
        <v>3767</v>
      </c>
      <c r="AE59" s="1413">
        <v>3197</v>
      </c>
      <c r="AF59" s="1413">
        <v>4039</v>
      </c>
      <c r="AG59" s="1413">
        <v>4459</v>
      </c>
      <c r="AH59" s="1413">
        <v>4066</v>
      </c>
      <c r="AI59" s="1413">
        <v>3329</v>
      </c>
      <c r="AJ59" s="1413">
        <v>2902</v>
      </c>
      <c r="AK59" s="1413">
        <v>2837</v>
      </c>
      <c r="AL59" s="1413">
        <v>3274</v>
      </c>
      <c r="AM59" s="1413">
        <v>4272</v>
      </c>
      <c r="AN59" s="1413">
        <v>5123</v>
      </c>
      <c r="AO59" s="1413">
        <v>5196</v>
      </c>
      <c r="AP59" s="1413">
        <v>4910</v>
      </c>
      <c r="AQ59" s="1413">
        <v>4939</v>
      </c>
      <c r="AR59" s="1413">
        <v>4939</v>
      </c>
      <c r="AS59" s="1413">
        <v>5794</v>
      </c>
      <c r="AT59" s="1413">
        <v>4662</v>
      </c>
      <c r="AU59" s="1413">
        <v>4231</v>
      </c>
      <c r="AV59" s="1413">
        <v>3212</v>
      </c>
      <c r="AW59" s="1413">
        <v>1983</v>
      </c>
      <c r="AX59" s="1413">
        <v>2894</v>
      </c>
      <c r="AY59" s="1413">
        <v>3458</v>
      </c>
      <c r="AZ59" s="1413">
        <v>4824</v>
      </c>
      <c r="BA59" s="1413">
        <v>4508</v>
      </c>
      <c r="BB59" s="1413">
        <v>4459</v>
      </c>
      <c r="BC59" s="1413">
        <v>4588</v>
      </c>
      <c r="BD59" s="1413">
        <v>4882</v>
      </c>
      <c r="BE59" s="1413">
        <v>4323</v>
      </c>
      <c r="BF59" s="1413">
        <v>4678</v>
      </c>
      <c r="BG59" s="1413">
        <v>3826</v>
      </c>
      <c r="BH59" s="1413">
        <v>2578</v>
      </c>
      <c r="BI59" s="1413">
        <v>2047</v>
      </c>
      <c r="BJ59" s="1413">
        <v>2933</v>
      </c>
      <c r="BK59" s="1413">
        <v>3140</v>
      </c>
      <c r="BL59" s="1413">
        <v>3459</v>
      </c>
      <c r="BM59" s="1413">
        <v>4056</v>
      </c>
      <c r="BN59" s="1413">
        <v>5328</v>
      </c>
      <c r="BO59" s="1413">
        <v>4023</v>
      </c>
      <c r="BP59" s="1413">
        <v>3836</v>
      </c>
      <c r="BQ59" s="1413">
        <v>4322</v>
      </c>
      <c r="BR59" s="1413">
        <v>3841</v>
      </c>
      <c r="BS59" s="1413">
        <v>2959</v>
      </c>
      <c r="BT59" s="1413">
        <v>2565</v>
      </c>
      <c r="BU59" s="1413">
        <v>1898</v>
      </c>
      <c r="BV59" s="1413">
        <v>2462</v>
      </c>
      <c r="BW59" s="1413">
        <v>3078</v>
      </c>
      <c r="BX59" s="1413">
        <v>2986</v>
      </c>
      <c r="BY59" s="1413">
        <v>3143</v>
      </c>
      <c r="BZ59" s="1413">
        <v>3206</v>
      </c>
      <c r="CA59" s="1413">
        <v>3417</v>
      </c>
      <c r="CB59" s="1413">
        <v>3823</v>
      </c>
      <c r="CC59" s="1413">
        <v>3771</v>
      </c>
      <c r="CD59" s="1413">
        <v>3491</v>
      </c>
      <c r="CE59" s="1413">
        <v>3200</v>
      </c>
      <c r="CF59" s="1413">
        <v>2514</v>
      </c>
      <c r="CG59" s="1413">
        <v>2065</v>
      </c>
      <c r="CH59" s="1413">
        <v>2453</v>
      </c>
      <c r="CI59" s="1413">
        <v>3202</v>
      </c>
      <c r="CJ59" s="1413">
        <v>3495</v>
      </c>
      <c r="CK59" s="1413">
        <v>3669</v>
      </c>
      <c r="CL59" s="1413">
        <v>3601</v>
      </c>
      <c r="CM59" s="1413">
        <v>4252</v>
      </c>
      <c r="CN59" s="1413">
        <v>4409</v>
      </c>
      <c r="CO59" s="1413">
        <v>4672</v>
      </c>
      <c r="CP59" s="1413">
        <v>5344</v>
      </c>
      <c r="CQ59" s="1413">
        <v>4130</v>
      </c>
      <c r="CR59" s="1413">
        <v>3412</v>
      </c>
      <c r="CS59" s="1413">
        <v>2190</v>
      </c>
      <c r="CT59" s="1413">
        <v>3114</v>
      </c>
      <c r="CU59" s="1413">
        <v>3910</v>
      </c>
      <c r="CV59" s="1413">
        <v>4954</v>
      </c>
      <c r="CW59" s="1413">
        <v>5443</v>
      </c>
      <c r="CX59" s="1413">
        <v>5614</v>
      </c>
      <c r="CY59" s="1413">
        <v>6628</v>
      </c>
      <c r="CZ59" s="1413">
        <v>6221</v>
      </c>
      <c r="DA59" s="1413">
        <v>6679</v>
      </c>
      <c r="DB59" s="1413">
        <v>6640</v>
      </c>
      <c r="DC59" s="1413">
        <v>5315</v>
      </c>
      <c r="DD59" s="1413">
        <v>4664</v>
      </c>
      <c r="DE59" s="1413">
        <v>3013</v>
      </c>
      <c r="DF59" s="1413">
        <v>3685</v>
      </c>
      <c r="DG59" s="1413">
        <v>5350</v>
      </c>
      <c r="DH59" s="1413">
        <v>6158</v>
      </c>
      <c r="DI59" s="1413">
        <v>6513</v>
      </c>
      <c r="DJ59" s="1413">
        <v>6745</v>
      </c>
      <c r="DK59" s="1413">
        <v>8258</v>
      </c>
      <c r="DL59" s="1413">
        <v>7954</v>
      </c>
      <c r="DM59" s="1413">
        <v>8391</v>
      </c>
      <c r="DN59" s="1413">
        <v>8629</v>
      </c>
      <c r="DO59" s="1413">
        <v>7168</v>
      </c>
      <c r="DP59" s="1413">
        <v>7012</v>
      </c>
      <c r="DQ59" s="1413">
        <v>4874</v>
      </c>
      <c r="DR59" s="1413">
        <v>6391</v>
      </c>
      <c r="DS59" s="1413">
        <v>7662</v>
      </c>
      <c r="DT59" s="1413">
        <v>8148</v>
      </c>
      <c r="DU59" s="1413">
        <v>7146</v>
      </c>
      <c r="DV59" s="1413">
        <v>8199</v>
      </c>
      <c r="DW59" s="1413">
        <v>8569</v>
      </c>
      <c r="DX59" s="1413">
        <v>7331</v>
      </c>
      <c r="DY59" s="1413">
        <v>8607</v>
      </c>
      <c r="DZ59" s="1413">
        <v>8442</v>
      </c>
      <c r="EA59" s="1413">
        <v>8270</v>
      </c>
      <c r="EB59" s="1413">
        <v>7524</v>
      </c>
      <c r="EC59" s="1413">
        <v>4985</v>
      </c>
      <c r="ED59" s="1413">
        <v>7269</v>
      </c>
      <c r="EE59" s="1413">
        <v>7916</v>
      </c>
      <c r="EF59" s="1413">
        <v>8341</v>
      </c>
      <c r="EG59" s="1413">
        <v>9175</v>
      </c>
      <c r="EH59" s="1413">
        <v>8257</v>
      </c>
      <c r="EI59" s="1413">
        <v>7553</v>
      </c>
      <c r="EJ59" s="1413">
        <v>8084</v>
      </c>
      <c r="EK59" s="1413">
        <v>7863</v>
      </c>
      <c r="EL59" s="1413">
        <v>6231</v>
      </c>
      <c r="EM59" s="1413">
        <v>6312</v>
      </c>
      <c r="EN59" s="1413">
        <v>6168</v>
      </c>
      <c r="EO59" s="1413">
        <v>5368</v>
      </c>
      <c r="EP59" s="1413">
        <v>5468</v>
      </c>
      <c r="EQ59" s="1413">
        <v>6257</v>
      </c>
      <c r="ER59" s="1413">
        <v>6113</v>
      </c>
      <c r="ES59" s="1413">
        <v>7073</v>
      </c>
      <c r="ET59" s="1413">
        <v>7267</v>
      </c>
      <c r="EU59" s="1413">
        <v>6194</v>
      </c>
      <c r="EV59" s="1413">
        <v>6474</v>
      </c>
      <c r="EW59" s="1413">
        <v>6009</v>
      </c>
      <c r="EX59" s="1413">
        <v>6384</v>
      </c>
      <c r="EY59" s="1413">
        <v>7402</v>
      </c>
      <c r="EZ59" s="1413">
        <v>5138</v>
      </c>
      <c r="FA59" s="1413">
        <v>3675</v>
      </c>
      <c r="FB59" s="1413">
        <v>5330</v>
      </c>
      <c r="FC59" s="1413">
        <v>5284</v>
      </c>
      <c r="FD59" s="1413">
        <v>3518</v>
      </c>
      <c r="FE59" s="1413">
        <v>2878</v>
      </c>
      <c r="FF59" s="1413">
        <v>3383</v>
      </c>
      <c r="FG59" s="1413">
        <v>4316</v>
      </c>
      <c r="FH59" s="1413">
        <v>4540</v>
      </c>
      <c r="FI59" s="1413">
        <v>4102</v>
      </c>
      <c r="FJ59" s="1413">
        <v>5324</v>
      </c>
      <c r="FK59" s="1413">
        <v>4185</v>
      </c>
      <c r="FL59" s="1413">
        <v>4922</v>
      </c>
      <c r="FM59" s="1413">
        <v>3687</v>
      </c>
      <c r="FN59" s="1413">
        <v>4436</v>
      </c>
      <c r="FO59" s="1413">
        <v>4706</v>
      </c>
      <c r="FP59" s="1413">
        <v>5156</v>
      </c>
    </row>
    <row r="60" spans="1:172" s="67" customFormat="1" ht="17.100000000000001" customHeight="1">
      <c r="A60" s="506"/>
      <c r="B60" s="1379"/>
      <c r="C60" s="1426"/>
      <c r="D60" s="862"/>
      <c r="E60" s="862"/>
      <c r="F60" s="1509"/>
      <c r="G60" s="1382"/>
      <c r="H60" s="1382"/>
      <c r="I60" s="1510"/>
      <c r="J60" s="1509"/>
      <c r="K60" s="1509"/>
      <c r="L60" s="1509"/>
      <c r="M60" s="1511"/>
      <c r="N60" s="1512"/>
      <c r="O60" s="1499"/>
      <c r="P60" s="1499"/>
      <c r="Q60" s="1499"/>
      <c r="R60" s="1499"/>
      <c r="S60" s="1499"/>
      <c r="T60" s="1499"/>
      <c r="U60" s="1499"/>
      <c r="V60" s="1513"/>
      <c r="W60" s="1499"/>
      <c r="X60" s="1499"/>
      <c r="Y60" s="1499"/>
      <c r="Z60" s="1499"/>
      <c r="AA60" s="1499"/>
      <c r="AB60" s="1499"/>
      <c r="AC60" s="1499"/>
      <c r="AD60" s="1499"/>
      <c r="AE60" s="1499"/>
      <c r="AF60" s="1499"/>
      <c r="AG60" s="1499"/>
      <c r="AH60" s="1499"/>
      <c r="AI60" s="1499"/>
      <c r="AJ60" s="1499"/>
      <c r="AK60" s="1499"/>
      <c r="AL60" s="1499"/>
      <c r="AM60" s="1499"/>
      <c r="AN60" s="1499"/>
      <c r="AO60" s="1499"/>
      <c r="AP60" s="1499"/>
      <c r="AQ60" s="1499"/>
      <c r="AR60" s="1499"/>
      <c r="AS60" s="1499"/>
      <c r="AT60" s="1499"/>
      <c r="AU60" s="1499"/>
      <c r="AV60" s="1499"/>
      <c r="AW60" s="1499"/>
      <c r="AX60" s="1499"/>
      <c r="AY60" s="1499"/>
      <c r="AZ60" s="1499"/>
      <c r="BA60" s="1499"/>
      <c r="BB60" s="1499"/>
      <c r="BC60" s="1499"/>
      <c r="BD60" s="1499"/>
      <c r="BE60" s="1499"/>
      <c r="BF60" s="1499"/>
      <c r="BG60" s="1499"/>
      <c r="BH60" s="1499"/>
      <c r="BI60" s="1499"/>
      <c r="BJ60" s="1499"/>
      <c r="BK60" s="1499"/>
      <c r="BL60" s="1499"/>
      <c r="BM60" s="1499"/>
      <c r="BN60" s="1499"/>
      <c r="BO60" s="1499"/>
      <c r="BP60" s="1499"/>
      <c r="BQ60" s="1499"/>
      <c r="BR60" s="1499"/>
      <c r="BS60" s="1499"/>
      <c r="BT60" s="1499"/>
      <c r="BU60" s="1499"/>
      <c r="BV60" s="1499"/>
      <c r="BW60" s="1499"/>
      <c r="BX60" s="1499"/>
      <c r="BY60" s="1499"/>
      <c r="BZ60" s="1499"/>
      <c r="CA60" s="1499"/>
      <c r="CB60" s="1499"/>
      <c r="CC60" s="1499"/>
      <c r="CD60" s="1499"/>
      <c r="CE60" s="1499"/>
      <c r="CF60" s="1499"/>
      <c r="CG60" s="1499"/>
      <c r="CH60" s="1499"/>
      <c r="CI60" s="1499"/>
      <c r="CJ60" s="1499"/>
      <c r="CK60" s="1499"/>
      <c r="CL60" s="1499"/>
      <c r="CM60" s="1499"/>
      <c r="CN60" s="1499"/>
      <c r="CO60" s="1499"/>
      <c r="CP60" s="1499"/>
      <c r="CQ60" s="1499"/>
      <c r="CR60" s="1499"/>
      <c r="CS60" s="1499"/>
      <c r="CT60" s="1499"/>
      <c r="CU60" s="1499"/>
      <c r="CV60" s="1499"/>
      <c r="CW60" s="1499"/>
      <c r="CX60" s="1499"/>
      <c r="CY60" s="1499"/>
      <c r="CZ60" s="1499"/>
      <c r="DA60" s="1499"/>
      <c r="DB60" s="1499"/>
      <c r="DC60" s="1499"/>
      <c r="DD60" s="1499"/>
      <c r="DE60" s="1499"/>
      <c r="DF60" s="1499"/>
      <c r="DG60" s="1499"/>
      <c r="DH60" s="1499"/>
      <c r="DI60" s="1499"/>
      <c r="DJ60" s="1499"/>
      <c r="DK60" s="1499"/>
      <c r="DL60" s="1499"/>
      <c r="DM60" s="1499"/>
      <c r="DN60" s="1499"/>
      <c r="DO60" s="1499"/>
      <c r="DP60" s="1499"/>
      <c r="DQ60" s="1499"/>
      <c r="DR60" s="1499"/>
      <c r="DS60" s="1499"/>
      <c r="DT60" s="1499"/>
      <c r="DU60" s="1499"/>
      <c r="DV60" s="1499"/>
      <c r="DW60" s="1499"/>
      <c r="DX60" s="1499"/>
      <c r="DY60" s="1499"/>
      <c r="DZ60" s="1499"/>
      <c r="EA60" s="1499"/>
      <c r="EB60" s="1499"/>
      <c r="EC60" s="1499"/>
      <c r="ED60" s="1499"/>
      <c r="EE60" s="1499"/>
      <c r="EF60" s="1499"/>
      <c r="EG60" s="1499"/>
      <c r="EH60" s="1499"/>
      <c r="EI60" s="1499"/>
      <c r="EJ60" s="1499"/>
      <c r="EK60" s="1499"/>
      <c r="EL60" s="1499"/>
      <c r="EM60" s="1499"/>
      <c r="EN60" s="1499"/>
      <c r="EO60" s="1499"/>
      <c r="EP60" s="1499"/>
      <c r="EQ60" s="1499"/>
      <c r="ER60" s="1499"/>
      <c r="ES60" s="1499"/>
      <c r="ET60" s="1499"/>
      <c r="EU60" s="1499"/>
      <c r="EV60" s="1499"/>
      <c r="EW60" s="1499"/>
      <c r="EX60" s="1499"/>
      <c r="EY60" s="1499"/>
      <c r="EZ60" s="1499"/>
      <c r="FA60" s="1499"/>
      <c r="FB60" s="1499"/>
      <c r="FC60" s="1499"/>
      <c r="FD60" s="1499"/>
      <c r="FE60" s="1499"/>
      <c r="FF60" s="1499"/>
      <c r="FG60" s="1499"/>
      <c r="FH60" s="1499"/>
      <c r="FI60" s="1499"/>
      <c r="FJ60" s="1499"/>
      <c r="FK60" s="1499"/>
      <c r="FL60" s="1499"/>
      <c r="FM60" s="1499"/>
      <c r="FN60" s="1499"/>
      <c r="FO60" s="1499"/>
      <c r="FP60" s="1499"/>
    </row>
    <row r="61" spans="1:172" s="62" customFormat="1" ht="17.100000000000001" customHeight="1">
      <c r="A61" s="502">
        <v>40</v>
      </c>
      <c r="B61" s="1481" t="s">
        <v>877</v>
      </c>
      <c r="C61" s="1482"/>
      <c r="D61" s="1483">
        <v>3476</v>
      </c>
      <c r="E61" s="1483">
        <v>3086</v>
      </c>
      <c r="F61" s="1484">
        <v>3542</v>
      </c>
      <c r="G61" s="1485">
        <v>3826</v>
      </c>
      <c r="H61" s="1485">
        <v>4712</v>
      </c>
      <c r="I61" s="1486">
        <v>4449</v>
      </c>
      <c r="J61" s="1484">
        <v>5653</v>
      </c>
      <c r="K61" s="1484">
        <v>5081</v>
      </c>
      <c r="L61" s="1484">
        <v>4570</v>
      </c>
      <c r="M61" s="1483"/>
      <c r="N61" s="1487">
        <v>4891</v>
      </c>
      <c r="O61" s="1488">
        <v>5553</v>
      </c>
      <c r="P61" s="1488">
        <v>5994</v>
      </c>
      <c r="Q61" s="1488">
        <v>7021</v>
      </c>
      <c r="R61" s="1488">
        <v>5690</v>
      </c>
      <c r="S61" s="1488">
        <v>5110</v>
      </c>
      <c r="T61" s="1488">
        <v>4804</v>
      </c>
      <c r="U61" s="1488">
        <v>4388</v>
      </c>
      <c r="V61" s="1481">
        <v>6472</v>
      </c>
      <c r="W61" s="1488">
        <v>5852</v>
      </c>
      <c r="X61" s="1488">
        <v>4247</v>
      </c>
      <c r="Y61" s="1488">
        <v>4632</v>
      </c>
      <c r="Z61" s="1488">
        <v>3694</v>
      </c>
      <c r="AA61" s="1488">
        <v>3682</v>
      </c>
      <c r="AB61" s="1481">
        <v>4543</v>
      </c>
      <c r="AC61" s="1488">
        <v>6187</v>
      </c>
      <c r="AD61" s="1488">
        <v>6414</v>
      </c>
      <c r="AE61" s="1488">
        <v>5366</v>
      </c>
      <c r="AF61" s="1488">
        <v>6112</v>
      </c>
      <c r="AG61" s="1488">
        <v>5580</v>
      </c>
      <c r="AH61" s="1488">
        <v>7582</v>
      </c>
      <c r="AI61" s="1488">
        <v>6862</v>
      </c>
      <c r="AJ61" s="1488">
        <v>5803</v>
      </c>
      <c r="AK61" s="1488">
        <v>5333</v>
      </c>
      <c r="AL61" s="1488">
        <v>4246</v>
      </c>
      <c r="AM61" s="1488">
        <v>4753</v>
      </c>
      <c r="AN61" s="1488">
        <v>6231</v>
      </c>
      <c r="AO61" s="1488">
        <v>8577</v>
      </c>
      <c r="AP61" s="1488">
        <v>7474</v>
      </c>
      <c r="AQ61" s="1488">
        <v>7062</v>
      </c>
      <c r="AR61" s="1488">
        <v>7766</v>
      </c>
      <c r="AS61" s="1488">
        <v>6494</v>
      </c>
      <c r="AT61" s="1488">
        <v>7940</v>
      </c>
      <c r="AU61" s="1488">
        <v>7018</v>
      </c>
      <c r="AV61" s="1488">
        <v>6430</v>
      </c>
      <c r="AW61" s="1488">
        <v>6572</v>
      </c>
      <c r="AX61" s="1488">
        <v>4904</v>
      </c>
      <c r="AY61" s="1488">
        <v>5267</v>
      </c>
      <c r="AZ61" s="1488">
        <v>7743</v>
      </c>
      <c r="BA61" s="1488">
        <v>8562</v>
      </c>
      <c r="BB61" s="1488">
        <v>8373</v>
      </c>
      <c r="BC61" s="1488">
        <v>7088</v>
      </c>
      <c r="BD61" s="1488">
        <v>6444</v>
      </c>
      <c r="BE61" s="1488">
        <v>5701</v>
      </c>
      <c r="BF61" s="1488">
        <v>8601</v>
      </c>
      <c r="BG61" s="1488">
        <v>6969</v>
      </c>
      <c r="BH61" s="1488">
        <v>6022</v>
      </c>
      <c r="BI61" s="1488">
        <v>5401</v>
      </c>
      <c r="BJ61" s="1488">
        <v>5167</v>
      </c>
      <c r="BK61" s="1488">
        <v>4919</v>
      </c>
      <c r="BL61" s="1488">
        <v>6403</v>
      </c>
      <c r="BM61" s="1488">
        <v>7610</v>
      </c>
      <c r="BN61" s="1488">
        <v>7792</v>
      </c>
      <c r="BO61" s="1488">
        <v>6833</v>
      </c>
      <c r="BP61" s="1488">
        <v>6842</v>
      </c>
      <c r="BQ61" s="1488">
        <v>5931</v>
      </c>
      <c r="BR61" s="1488">
        <v>8136</v>
      </c>
      <c r="BS61" s="1488">
        <v>7349</v>
      </c>
      <c r="BT61" s="1488">
        <v>6293</v>
      </c>
      <c r="BU61" s="1488">
        <v>5988</v>
      </c>
      <c r="BV61" s="1488">
        <v>5874</v>
      </c>
      <c r="BW61" s="1488">
        <v>6302</v>
      </c>
      <c r="BX61" s="1488">
        <v>7469</v>
      </c>
      <c r="BY61" s="1488">
        <v>8612</v>
      </c>
      <c r="BZ61" s="1488">
        <v>9477</v>
      </c>
      <c r="CA61" s="1488">
        <v>8192</v>
      </c>
      <c r="CB61" s="1488">
        <v>8754</v>
      </c>
      <c r="CC61" s="1488">
        <v>7252</v>
      </c>
      <c r="CD61" s="1488">
        <v>9748</v>
      </c>
      <c r="CE61" s="1488">
        <v>9153</v>
      </c>
      <c r="CF61" s="1488">
        <v>6968</v>
      </c>
      <c r="CG61" s="1488">
        <v>6828</v>
      </c>
      <c r="CH61" s="1488">
        <v>6612</v>
      </c>
      <c r="CI61" s="1488">
        <v>6633</v>
      </c>
      <c r="CJ61" s="1488">
        <v>8748</v>
      </c>
      <c r="CK61" s="1488">
        <v>9773</v>
      </c>
      <c r="CL61" s="1488">
        <v>8848</v>
      </c>
      <c r="CM61" s="1488">
        <v>7912</v>
      </c>
      <c r="CN61" s="1488">
        <v>8009</v>
      </c>
      <c r="CO61" s="1488">
        <v>6950</v>
      </c>
      <c r="CP61" s="1488">
        <v>9962</v>
      </c>
      <c r="CQ61" s="1488">
        <v>8933</v>
      </c>
      <c r="CR61" s="1488">
        <v>7021</v>
      </c>
      <c r="CS61" s="1488">
        <v>7343</v>
      </c>
      <c r="CT61" s="1488">
        <v>5871</v>
      </c>
      <c r="CU61" s="1488">
        <v>6438</v>
      </c>
      <c r="CV61" s="1488">
        <v>8653</v>
      </c>
      <c r="CW61" s="1488">
        <v>9392</v>
      </c>
      <c r="CX61" s="1488">
        <v>8748</v>
      </c>
      <c r="CY61" s="1488">
        <v>8059</v>
      </c>
      <c r="CZ61" s="1488">
        <v>7726</v>
      </c>
      <c r="DA61" s="1488">
        <v>6312</v>
      </c>
      <c r="DB61" s="1488">
        <v>9128</v>
      </c>
      <c r="DC61" s="1488">
        <v>8353</v>
      </c>
      <c r="DD61" s="1488">
        <v>7137</v>
      </c>
      <c r="DE61" s="1488">
        <v>8095</v>
      </c>
      <c r="DF61" s="1488">
        <v>6103</v>
      </c>
      <c r="DG61" s="1488">
        <v>6995</v>
      </c>
      <c r="DH61" s="1488">
        <v>8730</v>
      </c>
      <c r="DI61" s="1488">
        <v>9056</v>
      </c>
      <c r="DJ61" s="1488">
        <v>7856</v>
      </c>
      <c r="DK61" s="1488">
        <v>7327</v>
      </c>
      <c r="DL61" s="1488">
        <v>6425</v>
      </c>
      <c r="DM61" s="1488">
        <v>5829</v>
      </c>
      <c r="DN61" s="1488">
        <v>8820</v>
      </c>
      <c r="DO61" s="1488">
        <v>7617</v>
      </c>
      <c r="DP61" s="1488">
        <v>6489</v>
      </c>
      <c r="DQ61" s="1488">
        <v>6689</v>
      </c>
      <c r="DR61" s="1488">
        <v>5511</v>
      </c>
      <c r="DS61" s="1488">
        <v>5944</v>
      </c>
      <c r="DT61" s="1488">
        <v>8016</v>
      </c>
      <c r="DU61" s="1488">
        <v>7338</v>
      </c>
      <c r="DV61" s="1488">
        <v>6867</v>
      </c>
      <c r="DW61" s="1488">
        <v>6210</v>
      </c>
      <c r="DX61" s="1488">
        <v>5249</v>
      </c>
      <c r="DY61" s="1488">
        <v>5337</v>
      </c>
      <c r="DZ61" s="1488">
        <v>7847</v>
      </c>
      <c r="EA61" s="1488">
        <v>7401</v>
      </c>
      <c r="EB61" s="1488">
        <v>6204</v>
      </c>
      <c r="EC61" s="1488">
        <v>5528</v>
      </c>
      <c r="ED61" s="1488">
        <v>5060</v>
      </c>
      <c r="EE61" s="1488">
        <v>5010</v>
      </c>
      <c r="EF61" s="1488">
        <v>6385</v>
      </c>
      <c r="EG61" s="1488">
        <v>6777</v>
      </c>
      <c r="EH61" s="1488">
        <v>5892</v>
      </c>
      <c r="EI61" s="1488">
        <v>5286</v>
      </c>
      <c r="EJ61" s="1488">
        <v>4915</v>
      </c>
      <c r="EK61" s="1488">
        <v>4504</v>
      </c>
      <c r="EL61" s="1488">
        <v>6507</v>
      </c>
      <c r="EM61" s="1488">
        <v>6003</v>
      </c>
      <c r="EN61" s="1488">
        <v>5117</v>
      </c>
      <c r="EO61" s="1488">
        <v>4806</v>
      </c>
      <c r="EP61" s="1488">
        <v>4331</v>
      </c>
      <c r="EQ61" s="1488">
        <v>4589</v>
      </c>
      <c r="ER61" s="1488">
        <v>5496</v>
      </c>
      <c r="ES61" s="1488">
        <v>5877</v>
      </c>
      <c r="ET61" s="1488">
        <v>4950</v>
      </c>
      <c r="EU61" s="1488">
        <v>4273</v>
      </c>
      <c r="EV61" s="1488">
        <v>4331</v>
      </c>
      <c r="EW61" s="1488">
        <v>3978</v>
      </c>
      <c r="EX61" s="1488">
        <v>5920</v>
      </c>
      <c r="EY61" s="1488">
        <v>5834</v>
      </c>
      <c r="EZ61" s="1488">
        <v>4545</v>
      </c>
      <c r="FA61" s="1488">
        <v>3879</v>
      </c>
      <c r="FB61" s="1488">
        <v>4067</v>
      </c>
      <c r="FC61" s="1488">
        <v>4412</v>
      </c>
      <c r="FD61" s="1488">
        <v>4359</v>
      </c>
      <c r="FE61" s="1488">
        <v>2118</v>
      </c>
      <c r="FF61" s="1488">
        <v>3147</v>
      </c>
      <c r="FG61" s="1488">
        <v>5134</v>
      </c>
      <c r="FH61" s="1488">
        <v>5690</v>
      </c>
      <c r="FI61" s="1488">
        <v>4663</v>
      </c>
      <c r="FJ61" s="1488">
        <v>6916</v>
      </c>
      <c r="FK61" s="1488">
        <v>6018</v>
      </c>
      <c r="FL61" s="1488">
        <v>4714</v>
      </c>
      <c r="FM61" s="1488">
        <v>4667</v>
      </c>
      <c r="FN61" s="1488">
        <v>3787</v>
      </c>
      <c r="FO61" s="1488">
        <v>4768</v>
      </c>
      <c r="FP61" s="1488">
        <v>3044</v>
      </c>
    </row>
    <row r="62" spans="1:172" s="62" customFormat="1" ht="17.100000000000001" customHeight="1">
      <c r="A62" s="502">
        <v>41</v>
      </c>
      <c r="B62" s="1605" t="s">
        <v>1080</v>
      </c>
      <c r="C62" s="1482"/>
      <c r="D62" s="1523" t="s">
        <v>52</v>
      </c>
      <c r="E62" s="1523" t="s">
        <v>53</v>
      </c>
      <c r="F62" s="1524" t="s">
        <v>54</v>
      </c>
      <c r="G62" s="1485" t="s">
        <v>759</v>
      </c>
      <c r="H62" s="1485" t="s">
        <v>760</v>
      </c>
      <c r="I62" s="1485" t="s">
        <v>805</v>
      </c>
      <c r="J62" s="1524">
        <v>83400</v>
      </c>
      <c r="K62" s="1524">
        <v>85920</v>
      </c>
      <c r="L62" s="1524">
        <v>75058</v>
      </c>
      <c r="M62" s="1483"/>
      <c r="N62" s="1487">
        <v>4891</v>
      </c>
      <c r="O62" s="1488">
        <v>10444</v>
      </c>
      <c r="P62" s="1488">
        <v>16438</v>
      </c>
      <c r="Q62" s="1488">
        <v>23459</v>
      </c>
      <c r="R62" s="1488">
        <v>29149</v>
      </c>
      <c r="S62" s="1488">
        <v>34259</v>
      </c>
      <c r="T62" s="1488">
        <v>39063</v>
      </c>
      <c r="U62" s="1488">
        <v>43451</v>
      </c>
      <c r="V62" s="1481">
        <v>49923</v>
      </c>
      <c r="W62" s="1488">
        <v>55775</v>
      </c>
      <c r="X62" s="1488">
        <v>60022</v>
      </c>
      <c r="Y62" s="1488">
        <v>64654</v>
      </c>
      <c r="Z62" s="1488">
        <v>3694</v>
      </c>
      <c r="AA62" s="1488">
        <v>7376</v>
      </c>
      <c r="AB62" s="1488">
        <v>11919</v>
      </c>
      <c r="AC62" s="1488">
        <v>18106</v>
      </c>
      <c r="AD62" s="1488">
        <v>24520</v>
      </c>
      <c r="AE62" s="1488">
        <v>29886</v>
      </c>
      <c r="AF62" s="1488">
        <v>35998</v>
      </c>
      <c r="AG62" s="1488">
        <v>41578</v>
      </c>
      <c r="AH62" s="1488">
        <v>49160</v>
      </c>
      <c r="AI62" s="1488">
        <v>56022</v>
      </c>
      <c r="AJ62" s="1488">
        <v>61825</v>
      </c>
      <c r="AK62" s="1488">
        <v>67158</v>
      </c>
      <c r="AL62" s="1481">
        <v>4246</v>
      </c>
      <c r="AM62" s="1481">
        <v>8999</v>
      </c>
      <c r="AN62" s="1488">
        <v>15230</v>
      </c>
      <c r="AO62" s="1488">
        <v>23807</v>
      </c>
      <c r="AP62" s="1488">
        <v>31281</v>
      </c>
      <c r="AQ62" s="1488">
        <v>38343</v>
      </c>
      <c r="AR62" s="1488">
        <v>46109</v>
      </c>
      <c r="AS62" s="1488">
        <v>52603</v>
      </c>
      <c r="AT62" s="1488">
        <v>60543</v>
      </c>
      <c r="AU62" s="1488">
        <v>67561</v>
      </c>
      <c r="AV62" s="1488">
        <v>73991</v>
      </c>
      <c r="AW62" s="1488">
        <v>80563</v>
      </c>
      <c r="AX62" s="1488">
        <v>4904</v>
      </c>
      <c r="AY62" s="1488">
        <v>10171</v>
      </c>
      <c r="AZ62" s="1488">
        <v>17914</v>
      </c>
      <c r="BA62" s="1488">
        <v>26476</v>
      </c>
      <c r="BB62" s="1488">
        <v>34849</v>
      </c>
      <c r="BC62" s="1488">
        <f>BB62+BC61</f>
        <v>41937</v>
      </c>
      <c r="BD62" s="1488">
        <v>48381</v>
      </c>
      <c r="BE62" s="1488">
        <v>54082</v>
      </c>
      <c r="BF62" s="1488">
        <v>62683</v>
      </c>
      <c r="BG62" s="1488">
        <v>69652</v>
      </c>
      <c r="BH62" s="1488">
        <v>75674</v>
      </c>
      <c r="BI62" s="1488">
        <v>81075</v>
      </c>
      <c r="BJ62" s="1488">
        <v>5167</v>
      </c>
      <c r="BK62" s="1488">
        <v>10086</v>
      </c>
      <c r="BL62" s="1488">
        <v>16489</v>
      </c>
      <c r="BM62" s="1488">
        <v>24099</v>
      </c>
      <c r="BN62" s="1488">
        <v>31891</v>
      </c>
      <c r="BO62" s="1488">
        <v>38724</v>
      </c>
      <c r="BP62" s="1488">
        <v>45566</v>
      </c>
      <c r="BQ62" s="1488">
        <v>51497</v>
      </c>
      <c r="BR62" s="1488">
        <v>59633</v>
      </c>
      <c r="BS62" s="1488">
        <v>66982</v>
      </c>
      <c r="BT62" s="1488">
        <v>73275</v>
      </c>
      <c r="BU62" s="1488">
        <v>79263</v>
      </c>
      <c r="BV62" s="1488">
        <v>5874</v>
      </c>
      <c r="BW62" s="1488">
        <v>12176</v>
      </c>
      <c r="BX62" s="1488">
        <v>19645</v>
      </c>
      <c r="BY62" s="1488">
        <v>28257</v>
      </c>
      <c r="BZ62" s="1488">
        <v>37734</v>
      </c>
      <c r="CA62" s="1488">
        <v>45926</v>
      </c>
      <c r="CB62" s="1488">
        <v>54680</v>
      </c>
      <c r="CC62" s="1488">
        <v>61932</v>
      </c>
      <c r="CD62" s="1488">
        <v>71680</v>
      </c>
      <c r="CE62" s="1488">
        <v>80833</v>
      </c>
      <c r="CF62" s="1488">
        <v>87801</v>
      </c>
      <c r="CG62" s="1488">
        <v>94629</v>
      </c>
      <c r="CH62" s="1488">
        <v>6612</v>
      </c>
      <c r="CI62" s="1488">
        <v>13245</v>
      </c>
      <c r="CJ62" s="1488">
        <v>21993</v>
      </c>
      <c r="CK62" s="1488">
        <v>31766</v>
      </c>
      <c r="CL62" s="1488">
        <v>40614</v>
      </c>
      <c r="CM62" s="1488">
        <v>48526</v>
      </c>
      <c r="CN62" s="1488">
        <v>56535</v>
      </c>
      <c r="CO62" s="1488">
        <v>63485</v>
      </c>
      <c r="CP62" s="1488">
        <v>73447</v>
      </c>
      <c r="CQ62" s="1488">
        <v>82380</v>
      </c>
      <c r="CR62" s="1488">
        <v>89401</v>
      </c>
      <c r="CS62" s="1488">
        <v>96744</v>
      </c>
      <c r="CT62" s="1488">
        <v>5871</v>
      </c>
      <c r="CU62" s="1488">
        <v>12309</v>
      </c>
      <c r="CV62" s="1488">
        <v>20962</v>
      </c>
      <c r="CW62" s="1488">
        <v>30354</v>
      </c>
      <c r="CX62" s="1488">
        <v>39102</v>
      </c>
      <c r="CY62" s="1488">
        <v>47161</v>
      </c>
      <c r="CZ62" s="1488">
        <v>54887</v>
      </c>
      <c r="DA62" s="1488">
        <v>61199</v>
      </c>
      <c r="DB62" s="1488">
        <v>70327</v>
      </c>
      <c r="DC62" s="1488">
        <v>78680</v>
      </c>
      <c r="DD62" s="1488">
        <v>85817</v>
      </c>
      <c r="DE62" s="1488">
        <v>93912</v>
      </c>
      <c r="DF62" s="1488">
        <f>DF61</f>
        <v>6103</v>
      </c>
      <c r="DG62" s="1488">
        <f t="shared" ref="DG62:DQ62" si="71">DF62+DG61</f>
        <v>13098</v>
      </c>
      <c r="DH62" s="1488">
        <f t="shared" si="71"/>
        <v>21828</v>
      </c>
      <c r="DI62" s="1488">
        <f t="shared" si="71"/>
        <v>30884</v>
      </c>
      <c r="DJ62" s="1488">
        <f t="shared" si="71"/>
        <v>38740</v>
      </c>
      <c r="DK62" s="1488">
        <f t="shared" si="71"/>
        <v>46067</v>
      </c>
      <c r="DL62" s="1488">
        <f t="shared" si="71"/>
        <v>52492</v>
      </c>
      <c r="DM62" s="1488">
        <f t="shared" si="71"/>
        <v>58321</v>
      </c>
      <c r="DN62" s="1488">
        <f t="shared" si="71"/>
        <v>67141</v>
      </c>
      <c r="DO62" s="1488">
        <f t="shared" si="71"/>
        <v>74758</v>
      </c>
      <c r="DP62" s="1488">
        <f t="shared" si="71"/>
        <v>81247</v>
      </c>
      <c r="DQ62" s="1488">
        <f t="shared" si="71"/>
        <v>87936</v>
      </c>
      <c r="DR62" s="1488">
        <f>DR61</f>
        <v>5511</v>
      </c>
      <c r="DS62" s="1488">
        <f t="shared" ref="DS62:EA62" si="72">DR62+DS61</f>
        <v>11455</v>
      </c>
      <c r="DT62" s="1488">
        <f t="shared" si="72"/>
        <v>19471</v>
      </c>
      <c r="DU62" s="1488">
        <f t="shared" si="72"/>
        <v>26809</v>
      </c>
      <c r="DV62" s="1488">
        <f t="shared" si="72"/>
        <v>33676</v>
      </c>
      <c r="DW62" s="1488">
        <f t="shared" si="72"/>
        <v>39886</v>
      </c>
      <c r="DX62" s="1488">
        <f t="shared" si="72"/>
        <v>45135</v>
      </c>
      <c r="DY62" s="1488">
        <f t="shared" si="72"/>
        <v>50472</v>
      </c>
      <c r="DZ62" s="1488">
        <f t="shared" si="72"/>
        <v>58319</v>
      </c>
      <c r="EA62" s="1488">
        <f t="shared" si="72"/>
        <v>65720</v>
      </c>
      <c r="EB62" s="1488">
        <f>EA62+EB61</f>
        <v>71924</v>
      </c>
      <c r="EC62" s="1488">
        <f>EB62+EC61</f>
        <v>77452</v>
      </c>
      <c r="ED62" s="1488">
        <f>ED61</f>
        <v>5060</v>
      </c>
      <c r="EE62" s="1488">
        <f t="shared" ref="EE62:EO62" si="73">EE61+ED62</f>
        <v>10070</v>
      </c>
      <c r="EF62" s="1488">
        <f t="shared" si="73"/>
        <v>16455</v>
      </c>
      <c r="EG62" s="1488">
        <f t="shared" si="73"/>
        <v>23232</v>
      </c>
      <c r="EH62" s="1488">
        <f t="shared" si="73"/>
        <v>29124</v>
      </c>
      <c r="EI62" s="1488">
        <f t="shared" si="73"/>
        <v>34410</v>
      </c>
      <c r="EJ62" s="1488">
        <f t="shared" si="73"/>
        <v>39325</v>
      </c>
      <c r="EK62" s="1488">
        <f t="shared" si="73"/>
        <v>43829</v>
      </c>
      <c r="EL62" s="1488">
        <f t="shared" si="73"/>
        <v>50336</v>
      </c>
      <c r="EM62" s="1488">
        <f t="shared" si="73"/>
        <v>56339</v>
      </c>
      <c r="EN62" s="1488">
        <f t="shared" si="73"/>
        <v>61456</v>
      </c>
      <c r="EO62" s="1488">
        <f t="shared" si="73"/>
        <v>66262</v>
      </c>
      <c r="EP62" s="1488">
        <f>EP61</f>
        <v>4331</v>
      </c>
      <c r="EQ62" s="1488">
        <f t="shared" ref="EQ62:FM62" si="74">EP62+EQ61</f>
        <v>8920</v>
      </c>
      <c r="ER62" s="1488">
        <f t="shared" si="74"/>
        <v>14416</v>
      </c>
      <c r="ES62" s="1488">
        <f t="shared" si="74"/>
        <v>20293</v>
      </c>
      <c r="ET62" s="1488">
        <f t="shared" si="74"/>
        <v>25243</v>
      </c>
      <c r="EU62" s="1488">
        <f t="shared" si="74"/>
        <v>29516</v>
      </c>
      <c r="EV62" s="1488">
        <f t="shared" si="74"/>
        <v>33847</v>
      </c>
      <c r="EW62" s="1488">
        <f t="shared" si="74"/>
        <v>37825</v>
      </c>
      <c r="EX62" s="1488">
        <f t="shared" si="74"/>
        <v>43745</v>
      </c>
      <c r="EY62" s="1488">
        <f t="shared" si="74"/>
        <v>49579</v>
      </c>
      <c r="EZ62" s="1488">
        <f t="shared" si="74"/>
        <v>54124</v>
      </c>
      <c r="FA62" s="1488">
        <f t="shared" si="74"/>
        <v>58003</v>
      </c>
      <c r="FB62" s="1488">
        <f>FB61</f>
        <v>4067</v>
      </c>
      <c r="FC62" s="1488">
        <f t="shared" si="74"/>
        <v>8479</v>
      </c>
      <c r="FD62" s="1488">
        <f t="shared" si="74"/>
        <v>12838</v>
      </c>
      <c r="FE62" s="1488">
        <f t="shared" si="74"/>
        <v>14956</v>
      </c>
      <c r="FF62" s="1488">
        <f t="shared" si="74"/>
        <v>18103</v>
      </c>
      <c r="FG62" s="1488">
        <f t="shared" si="74"/>
        <v>23237</v>
      </c>
      <c r="FH62" s="1488">
        <f t="shared" si="74"/>
        <v>28927</v>
      </c>
      <c r="FI62" s="1488">
        <f t="shared" si="74"/>
        <v>33590</v>
      </c>
      <c r="FJ62" s="1488">
        <f t="shared" si="74"/>
        <v>40506</v>
      </c>
      <c r="FK62" s="1488">
        <f t="shared" si="74"/>
        <v>46524</v>
      </c>
      <c r="FL62" s="1488">
        <f t="shared" si="74"/>
        <v>51238</v>
      </c>
      <c r="FM62" s="1488">
        <f t="shared" si="74"/>
        <v>55905</v>
      </c>
      <c r="FN62" s="1488">
        <f>FN61</f>
        <v>3787</v>
      </c>
      <c r="FO62" s="1488">
        <f>FN62+FO61</f>
        <v>8555</v>
      </c>
      <c r="FP62" s="1488">
        <f>FO62+FP61</f>
        <v>11599</v>
      </c>
    </row>
    <row r="63" spans="1:172" s="67" customFormat="1" ht="17.100000000000001" customHeight="1">
      <c r="A63" s="506"/>
      <c r="B63" s="1514"/>
      <c r="C63" s="1515"/>
      <c r="D63" s="1516"/>
      <c r="E63" s="1516"/>
      <c r="F63" s="1517"/>
      <c r="G63" s="1518"/>
      <c r="H63" s="1518"/>
      <c r="I63" s="1519"/>
      <c r="J63" s="1517"/>
      <c r="K63" s="1517"/>
      <c r="L63" s="1517"/>
      <c r="M63" s="1520"/>
      <c r="N63" s="1521"/>
      <c r="O63" s="1522"/>
      <c r="P63" s="1522"/>
      <c r="Q63" s="1522"/>
      <c r="R63" s="1522"/>
      <c r="S63" s="1522"/>
      <c r="T63" s="1522"/>
      <c r="U63" s="1522"/>
      <c r="V63" s="1514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2"/>
      <c r="AH63" s="1522"/>
      <c r="AI63" s="1522"/>
      <c r="AJ63" s="1522"/>
      <c r="AK63" s="1522"/>
      <c r="AL63" s="1522"/>
      <c r="AM63" s="1522"/>
      <c r="AN63" s="1522"/>
      <c r="AO63" s="1522"/>
      <c r="AP63" s="1522"/>
      <c r="AQ63" s="1522"/>
      <c r="AR63" s="1522"/>
      <c r="AS63" s="1522"/>
      <c r="AT63" s="1522"/>
      <c r="AU63" s="1522"/>
      <c r="AV63" s="1522"/>
      <c r="AW63" s="1522"/>
      <c r="AX63" s="1522"/>
      <c r="AY63" s="1522"/>
      <c r="AZ63" s="1522"/>
      <c r="BA63" s="1522"/>
      <c r="BB63" s="1522"/>
      <c r="BC63" s="1522"/>
      <c r="BD63" s="1522"/>
      <c r="BE63" s="1522"/>
      <c r="BF63" s="1522"/>
      <c r="BG63" s="1522"/>
      <c r="BH63" s="1522"/>
      <c r="BI63" s="1522"/>
      <c r="BJ63" s="1522"/>
      <c r="BK63" s="1522"/>
      <c r="BL63" s="1522"/>
      <c r="BM63" s="1522"/>
      <c r="BN63" s="1522"/>
      <c r="BO63" s="1522"/>
      <c r="BP63" s="1522"/>
      <c r="BQ63" s="1522"/>
      <c r="BR63" s="1522"/>
      <c r="BS63" s="1522"/>
      <c r="BT63" s="1522"/>
      <c r="BU63" s="1522"/>
      <c r="BV63" s="1522"/>
      <c r="BW63" s="1522"/>
      <c r="BX63" s="1522"/>
      <c r="BY63" s="1522"/>
      <c r="BZ63" s="1522"/>
      <c r="CA63" s="1522"/>
      <c r="CB63" s="1522"/>
      <c r="CC63" s="1522"/>
      <c r="CD63" s="1522"/>
      <c r="CE63" s="1522"/>
      <c r="CF63" s="1522"/>
      <c r="CG63" s="1522"/>
      <c r="CH63" s="1522"/>
      <c r="CI63" s="1522"/>
      <c r="CJ63" s="1522"/>
      <c r="CK63" s="1522"/>
      <c r="CL63" s="1522"/>
      <c r="CM63" s="1522"/>
      <c r="CN63" s="1522"/>
      <c r="CO63" s="1522"/>
      <c r="CP63" s="1522"/>
      <c r="CQ63" s="1522"/>
      <c r="CR63" s="1522"/>
      <c r="CS63" s="1522"/>
      <c r="CT63" s="1522"/>
      <c r="CU63" s="1522"/>
      <c r="CV63" s="1522"/>
      <c r="CW63" s="1522"/>
      <c r="CX63" s="1522"/>
      <c r="CY63" s="1522"/>
      <c r="CZ63" s="1522"/>
      <c r="DA63" s="1522"/>
      <c r="DB63" s="1522"/>
      <c r="DC63" s="1522"/>
      <c r="DD63" s="1522"/>
      <c r="DE63" s="1522"/>
      <c r="DF63" s="1522"/>
      <c r="DG63" s="1522"/>
      <c r="DH63" s="1522"/>
      <c r="DI63" s="1522"/>
      <c r="DJ63" s="1522"/>
      <c r="DK63" s="1522"/>
      <c r="DL63" s="1522"/>
      <c r="DM63" s="1522"/>
      <c r="DN63" s="1522"/>
      <c r="DO63" s="1522"/>
      <c r="DP63" s="1522"/>
      <c r="DQ63" s="1522"/>
      <c r="DR63" s="1522"/>
      <c r="DS63" s="1522"/>
      <c r="DT63" s="1522"/>
      <c r="DU63" s="1522"/>
      <c r="DV63" s="1522"/>
      <c r="DW63" s="1522"/>
      <c r="DX63" s="1522"/>
      <c r="DY63" s="1522"/>
      <c r="DZ63" s="1522"/>
      <c r="EA63" s="1522"/>
      <c r="EB63" s="1522"/>
      <c r="EC63" s="1522"/>
      <c r="ED63" s="1522"/>
      <c r="EE63" s="1522"/>
      <c r="EF63" s="1522"/>
      <c r="EG63" s="1522"/>
      <c r="EH63" s="1522"/>
      <c r="EI63" s="1522"/>
      <c r="EJ63" s="1522"/>
      <c r="EK63" s="1522"/>
      <c r="EL63" s="1522"/>
      <c r="EM63" s="1522"/>
      <c r="EN63" s="1522"/>
      <c r="EO63" s="1522"/>
      <c r="EP63" s="1522"/>
      <c r="EQ63" s="1522"/>
      <c r="ER63" s="1522"/>
      <c r="ES63" s="1522"/>
      <c r="ET63" s="1522"/>
      <c r="EU63" s="1522"/>
      <c r="EV63" s="1522"/>
      <c r="EW63" s="1522"/>
      <c r="EX63" s="1522"/>
      <c r="EY63" s="1522"/>
      <c r="EZ63" s="1522"/>
      <c r="FA63" s="1522"/>
      <c r="FB63" s="1522"/>
      <c r="FC63" s="1522"/>
      <c r="FD63" s="1522"/>
      <c r="FE63" s="1522"/>
      <c r="FF63" s="1522"/>
      <c r="FG63" s="1522"/>
      <c r="FH63" s="1522"/>
      <c r="FI63" s="1522"/>
      <c r="FJ63" s="1522"/>
      <c r="FK63" s="1522"/>
      <c r="FL63" s="1522"/>
      <c r="FM63" s="1522"/>
      <c r="FN63" s="1522"/>
      <c r="FO63" s="1522"/>
      <c r="FP63" s="1522"/>
    </row>
    <row r="64" spans="1:172" s="62" customFormat="1" ht="17.100000000000001" customHeight="1">
      <c r="A64" s="502">
        <v>42</v>
      </c>
      <c r="B64" s="1481" t="s">
        <v>874</v>
      </c>
      <c r="C64" s="1482"/>
      <c r="D64" s="1523" t="s">
        <v>55</v>
      </c>
      <c r="E64" s="1523">
        <v>2789</v>
      </c>
      <c r="F64" s="1524">
        <v>3358</v>
      </c>
      <c r="G64" s="1485">
        <v>3110</v>
      </c>
      <c r="H64" s="1485">
        <v>3905</v>
      </c>
      <c r="I64" s="1485">
        <v>3942</v>
      </c>
      <c r="J64" s="1524">
        <v>4675</v>
      </c>
      <c r="K64" s="1524">
        <v>4164</v>
      </c>
      <c r="L64" s="1524">
        <v>3691</v>
      </c>
      <c r="M64" s="1483"/>
      <c r="N64" s="1487">
        <v>4622</v>
      </c>
      <c r="O64" s="1488">
        <v>5120</v>
      </c>
      <c r="P64" s="1488">
        <v>5188</v>
      </c>
      <c r="Q64" s="1488">
        <v>5749</v>
      </c>
      <c r="R64" s="1488">
        <v>4506</v>
      </c>
      <c r="S64" s="1488">
        <v>3977</v>
      </c>
      <c r="T64" s="1488">
        <v>3880</v>
      </c>
      <c r="U64" s="1488">
        <v>3342</v>
      </c>
      <c r="V64" s="1481">
        <v>5369</v>
      </c>
      <c r="W64" s="1488">
        <v>4810</v>
      </c>
      <c r="X64" s="1488">
        <v>3481</v>
      </c>
      <c r="Y64" s="1488">
        <v>3628</v>
      </c>
      <c r="Z64" s="1488">
        <v>3472</v>
      </c>
      <c r="AA64" s="1488">
        <v>3462</v>
      </c>
      <c r="AB64" s="1488">
        <v>4006</v>
      </c>
      <c r="AC64" s="1488">
        <v>4984</v>
      </c>
      <c r="AD64" s="1488">
        <v>5113</v>
      </c>
      <c r="AE64" s="1488">
        <v>4314</v>
      </c>
      <c r="AF64" s="1488">
        <v>4603</v>
      </c>
      <c r="AG64" s="1488">
        <v>4343</v>
      </c>
      <c r="AH64" s="1488">
        <v>6434</v>
      </c>
      <c r="AI64" s="1488">
        <v>5658</v>
      </c>
      <c r="AJ64" s="1488">
        <v>4732</v>
      </c>
      <c r="AK64" s="1488">
        <v>4255</v>
      </c>
      <c r="AL64" s="1488">
        <v>4048</v>
      </c>
      <c r="AM64" s="1488">
        <v>4318</v>
      </c>
      <c r="AN64" s="1488">
        <v>5345</v>
      </c>
      <c r="AO64" s="1488">
        <v>6616</v>
      </c>
      <c r="AP64" s="1488">
        <v>5780</v>
      </c>
      <c r="AQ64" s="1488">
        <v>5298</v>
      </c>
      <c r="AR64" s="1488">
        <v>5657</v>
      </c>
      <c r="AS64" s="1488">
        <v>5185</v>
      </c>
      <c r="AT64" s="1488">
        <v>6664</v>
      </c>
      <c r="AU64" s="1488">
        <v>5698</v>
      </c>
      <c r="AV64" s="1488">
        <v>5105</v>
      </c>
      <c r="AW64" s="1488">
        <v>5235</v>
      </c>
      <c r="AX64" s="1488">
        <v>4775</v>
      </c>
      <c r="AY64" s="1488">
        <v>5102</v>
      </c>
      <c r="AZ64" s="1488">
        <v>7406</v>
      </c>
      <c r="BA64" s="1488">
        <v>7617</v>
      </c>
      <c r="BB64" s="1488">
        <v>7329</v>
      </c>
      <c r="BC64" s="1488">
        <v>6289</v>
      </c>
      <c r="BD64" s="1488">
        <v>5753</v>
      </c>
      <c r="BE64" s="1488">
        <v>5159</v>
      </c>
      <c r="BF64" s="1488">
        <v>7564</v>
      </c>
      <c r="BG64" s="1488">
        <v>6469</v>
      </c>
      <c r="BH64" s="1488">
        <v>5676</v>
      </c>
      <c r="BI64" s="1488">
        <v>4759</v>
      </c>
      <c r="BJ64" s="1488">
        <v>5046</v>
      </c>
      <c r="BK64" s="1488">
        <v>4758</v>
      </c>
      <c r="BL64" s="1488">
        <v>5921</v>
      </c>
      <c r="BM64" s="1488">
        <v>6810</v>
      </c>
      <c r="BN64" s="1488">
        <v>6747</v>
      </c>
      <c r="BO64" s="1488">
        <v>5918</v>
      </c>
      <c r="BP64" s="1488">
        <v>6069</v>
      </c>
      <c r="BQ64" s="1488">
        <v>5386</v>
      </c>
      <c r="BR64" s="1488">
        <v>6798</v>
      </c>
      <c r="BS64" s="1488">
        <v>6397</v>
      </c>
      <c r="BT64" s="1488">
        <v>5474</v>
      </c>
      <c r="BU64" s="1488">
        <v>4897</v>
      </c>
      <c r="BV64" s="1488">
        <v>5746</v>
      </c>
      <c r="BW64" s="1488">
        <v>5955</v>
      </c>
      <c r="BX64" s="1488">
        <v>6446</v>
      </c>
      <c r="BY64" s="1488">
        <v>7343</v>
      </c>
      <c r="BZ64" s="1488">
        <v>8266</v>
      </c>
      <c r="CA64" s="1488">
        <v>7048</v>
      </c>
      <c r="CB64" s="1488">
        <v>7710</v>
      </c>
      <c r="CC64" s="1488">
        <v>6367</v>
      </c>
      <c r="CD64" s="1488">
        <v>8972</v>
      </c>
      <c r="CE64" s="1488">
        <v>8510</v>
      </c>
      <c r="CF64" s="1488">
        <v>6530</v>
      </c>
      <c r="CG64" s="1488">
        <v>6051</v>
      </c>
      <c r="CH64" s="1488">
        <v>6431</v>
      </c>
      <c r="CI64" s="1488">
        <v>6139</v>
      </c>
      <c r="CJ64" s="1488">
        <v>7721</v>
      </c>
      <c r="CK64" s="1488">
        <v>8316</v>
      </c>
      <c r="CL64" s="1488">
        <v>7535</v>
      </c>
      <c r="CM64" s="1488">
        <v>7071</v>
      </c>
      <c r="CN64" s="1488">
        <v>7134</v>
      </c>
      <c r="CO64" s="1488">
        <v>6098</v>
      </c>
      <c r="CP64" s="1488">
        <v>8655</v>
      </c>
      <c r="CQ64" s="1488">
        <v>7793</v>
      </c>
      <c r="CR64" s="1488">
        <v>6054</v>
      </c>
      <c r="CS64" s="1488">
        <v>6171</v>
      </c>
      <c r="CT64" s="1488">
        <v>5712</v>
      </c>
      <c r="CU64" s="1488">
        <v>5962</v>
      </c>
      <c r="CV64" s="1488">
        <v>7656</v>
      </c>
      <c r="CW64" s="1488">
        <v>8113</v>
      </c>
      <c r="CX64" s="1488">
        <v>7327</v>
      </c>
      <c r="CY64" s="1488">
        <v>6642</v>
      </c>
      <c r="CZ64" s="1488">
        <v>6523</v>
      </c>
      <c r="DA64" s="1488">
        <v>5506</v>
      </c>
      <c r="DB64" s="1488">
        <v>7921</v>
      </c>
      <c r="DC64" s="1488">
        <v>7102</v>
      </c>
      <c r="DD64" s="1488">
        <v>6065</v>
      </c>
      <c r="DE64" s="1488">
        <v>6540</v>
      </c>
      <c r="DF64" s="1488">
        <v>5862</v>
      </c>
      <c r="DG64" s="1488">
        <v>6484</v>
      </c>
      <c r="DH64" s="1488">
        <v>6954</v>
      </c>
      <c r="DI64" s="1488">
        <v>6841</v>
      </c>
      <c r="DJ64" s="1488">
        <v>5919</v>
      </c>
      <c r="DK64" s="1488">
        <v>5507</v>
      </c>
      <c r="DL64" s="1488">
        <v>4687</v>
      </c>
      <c r="DM64" s="1488">
        <v>4422</v>
      </c>
      <c r="DN64" s="1488">
        <v>7326</v>
      </c>
      <c r="DO64" s="1488">
        <v>6177</v>
      </c>
      <c r="DP64" s="1488">
        <v>5187</v>
      </c>
      <c r="DQ64" s="1488">
        <v>5214</v>
      </c>
      <c r="DR64" s="1488">
        <v>5043</v>
      </c>
      <c r="DS64" s="1488">
        <v>5119</v>
      </c>
      <c r="DT64" s="1488">
        <v>6490</v>
      </c>
      <c r="DU64" s="1488">
        <v>5570</v>
      </c>
      <c r="DV64" s="1488">
        <v>5308</v>
      </c>
      <c r="DW64" s="1488">
        <v>4588</v>
      </c>
      <c r="DX64" s="1488">
        <v>3908</v>
      </c>
      <c r="DY64" s="1488">
        <v>3990</v>
      </c>
      <c r="DZ64" s="1488">
        <v>6231</v>
      </c>
      <c r="EA64" s="1488">
        <v>5547</v>
      </c>
      <c r="EB64" s="1488">
        <v>4712</v>
      </c>
      <c r="EC64" s="1488">
        <v>4183</v>
      </c>
      <c r="ED64" s="1488">
        <v>4782</v>
      </c>
      <c r="EE64" s="1488">
        <v>4431</v>
      </c>
      <c r="EF64" s="1488">
        <v>5195</v>
      </c>
      <c r="EG64" s="1488">
        <v>5489</v>
      </c>
      <c r="EH64" s="1488">
        <v>4699</v>
      </c>
      <c r="EI64" s="1488">
        <v>4133</v>
      </c>
      <c r="EJ64" s="1488">
        <v>3824</v>
      </c>
      <c r="EK64" s="1488">
        <v>3596</v>
      </c>
      <c r="EL64" s="1488">
        <v>5533</v>
      </c>
      <c r="EM64" s="1488">
        <v>5077</v>
      </c>
      <c r="EN64" s="1488">
        <v>4255</v>
      </c>
      <c r="EO64" s="1488">
        <v>3877</v>
      </c>
      <c r="EP64" s="1488">
        <v>4115</v>
      </c>
      <c r="EQ64" s="1488">
        <v>4024</v>
      </c>
      <c r="ER64" s="1488">
        <v>4434</v>
      </c>
      <c r="ES64" s="1488">
        <v>4501</v>
      </c>
      <c r="ET64" s="1488">
        <v>3805</v>
      </c>
      <c r="EU64" s="1488">
        <v>3230</v>
      </c>
      <c r="EV64" s="1488">
        <v>3275</v>
      </c>
      <c r="EW64" s="1488">
        <v>3242</v>
      </c>
      <c r="EX64" s="1488">
        <v>5178</v>
      </c>
      <c r="EY64" s="1488">
        <v>5023</v>
      </c>
      <c r="EZ64" s="1488">
        <v>4010</v>
      </c>
      <c r="FA64" s="1488">
        <v>3440</v>
      </c>
      <c r="FB64" s="1488">
        <v>3902</v>
      </c>
      <c r="FC64" s="1488">
        <v>3970</v>
      </c>
      <c r="FD64" s="1488">
        <v>3592</v>
      </c>
      <c r="FE64" s="1488">
        <v>1822</v>
      </c>
      <c r="FF64" s="1488">
        <v>2598</v>
      </c>
      <c r="FG64" s="1488">
        <v>4443</v>
      </c>
      <c r="FH64" s="1488">
        <v>4888</v>
      </c>
      <c r="FI64" s="1488">
        <v>3987</v>
      </c>
      <c r="FJ64" s="1488">
        <v>5952</v>
      </c>
      <c r="FK64" s="1488">
        <v>5161</v>
      </c>
      <c r="FL64" s="1488">
        <v>3980</v>
      </c>
      <c r="FM64" s="1488">
        <v>3714</v>
      </c>
      <c r="FN64" s="1488">
        <v>3659</v>
      </c>
      <c r="FO64" s="1488">
        <v>4432</v>
      </c>
      <c r="FP64" s="1488">
        <v>2629</v>
      </c>
    </row>
    <row r="65" spans="1:172" s="62" customFormat="1" ht="17.100000000000001" customHeight="1">
      <c r="A65" s="502">
        <v>43</v>
      </c>
      <c r="B65" s="1605" t="s">
        <v>1080</v>
      </c>
      <c r="C65" s="1606"/>
      <c r="D65" s="1523" t="s">
        <v>55</v>
      </c>
      <c r="E65" s="1523" t="s">
        <v>56</v>
      </c>
      <c r="F65" s="1524" t="s">
        <v>57</v>
      </c>
      <c r="G65" s="1485" t="s">
        <v>761</v>
      </c>
      <c r="H65" s="1485" t="s">
        <v>762</v>
      </c>
      <c r="I65" s="1485" t="s">
        <v>806</v>
      </c>
      <c r="J65" s="1524">
        <v>72460</v>
      </c>
      <c r="K65" s="1524">
        <v>75994</v>
      </c>
      <c r="L65" s="1524">
        <v>64313</v>
      </c>
      <c r="M65" s="1483"/>
      <c r="N65" s="1487">
        <v>4622</v>
      </c>
      <c r="O65" s="1488">
        <v>9742</v>
      </c>
      <c r="P65" s="1488">
        <v>14930</v>
      </c>
      <c r="Q65" s="1488">
        <v>20679</v>
      </c>
      <c r="R65" s="1488">
        <v>25185</v>
      </c>
      <c r="S65" s="1488">
        <v>29162</v>
      </c>
      <c r="T65" s="1488">
        <v>33042</v>
      </c>
      <c r="U65" s="1488">
        <v>36384</v>
      </c>
      <c r="V65" s="1481">
        <v>41753</v>
      </c>
      <c r="W65" s="1488">
        <v>46563</v>
      </c>
      <c r="X65" s="1488">
        <v>50044</v>
      </c>
      <c r="Y65" s="1488">
        <v>53672</v>
      </c>
      <c r="Z65" s="1488">
        <v>3472</v>
      </c>
      <c r="AA65" s="1488">
        <v>6934</v>
      </c>
      <c r="AB65" s="1488">
        <v>10940</v>
      </c>
      <c r="AC65" s="1488">
        <v>15924</v>
      </c>
      <c r="AD65" s="1488">
        <v>21037</v>
      </c>
      <c r="AE65" s="1488">
        <v>25351</v>
      </c>
      <c r="AF65" s="1488">
        <v>29954</v>
      </c>
      <c r="AG65" s="1488">
        <v>34297</v>
      </c>
      <c r="AH65" s="1488">
        <v>40731</v>
      </c>
      <c r="AI65" s="1488">
        <v>46389</v>
      </c>
      <c r="AJ65" s="1488">
        <v>51121</v>
      </c>
      <c r="AK65" s="1488">
        <v>55376</v>
      </c>
      <c r="AL65" s="1481">
        <v>4048</v>
      </c>
      <c r="AM65" s="1481">
        <v>8366</v>
      </c>
      <c r="AN65" s="1488">
        <v>13711</v>
      </c>
      <c r="AO65" s="1488">
        <v>20327</v>
      </c>
      <c r="AP65" s="1488">
        <v>26107</v>
      </c>
      <c r="AQ65" s="1488">
        <v>31405</v>
      </c>
      <c r="AR65" s="1488">
        <v>37062</v>
      </c>
      <c r="AS65" s="1488">
        <v>42247</v>
      </c>
      <c r="AT65" s="1488">
        <v>48911</v>
      </c>
      <c r="AU65" s="1488">
        <v>54609</v>
      </c>
      <c r="AV65" s="1488">
        <v>59714</v>
      </c>
      <c r="AW65" s="1488">
        <v>64949</v>
      </c>
      <c r="AX65" s="1488">
        <v>4775</v>
      </c>
      <c r="AY65" s="1488">
        <v>9877</v>
      </c>
      <c r="AZ65" s="1488">
        <v>17283</v>
      </c>
      <c r="BA65" s="1488">
        <v>24900</v>
      </c>
      <c r="BB65" s="1488">
        <v>32229</v>
      </c>
      <c r="BC65" s="1488">
        <f>BB65+BC64</f>
        <v>38518</v>
      </c>
      <c r="BD65" s="1488">
        <v>44271</v>
      </c>
      <c r="BE65" s="1488">
        <v>49430</v>
      </c>
      <c r="BF65" s="1488">
        <v>56994</v>
      </c>
      <c r="BG65" s="1488">
        <v>63463</v>
      </c>
      <c r="BH65" s="1488">
        <v>69139</v>
      </c>
      <c r="BI65" s="1488">
        <v>73898</v>
      </c>
      <c r="BJ65" s="1488">
        <v>5046</v>
      </c>
      <c r="BK65" s="1488">
        <v>9804</v>
      </c>
      <c r="BL65" s="1488">
        <v>15725</v>
      </c>
      <c r="BM65" s="1488">
        <v>22535</v>
      </c>
      <c r="BN65" s="1488">
        <v>29282</v>
      </c>
      <c r="BO65" s="1488">
        <v>35200</v>
      </c>
      <c r="BP65" s="1488">
        <v>41269</v>
      </c>
      <c r="BQ65" s="1488">
        <v>46655</v>
      </c>
      <c r="BR65" s="1488">
        <v>53453</v>
      </c>
      <c r="BS65" s="1488">
        <v>59850</v>
      </c>
      <c r="BT65" s="1488">
        <v>65324</v>
      </c>
      <c r="BU65" s="1488">
        <v>70221</v>
      </c>
      <c r="BV65" s="1488">
        <v>5746</v>
      </c>
      <c r="BW65" s="1488">
        <v>11701</v>
      </c>
      <c r="BX65" s="1488">
        <v>18147</v>
      </c>
      <c r="BY65" s="1488">
        <v>25490</v>
      </c>
      <c r="BZ65" s="1488">
        <v>33756</v>
      </c>
      <c r="CA65" s="1488">
        <v>40804</v>
      </c>
      <c r="CB65" s="1488">
        <v>48514</v>
      </c>
      <c r="CC65" s="1488">
        <v>54881</v>
      </c>
      <c r="CD65" s="1488">
        <v>63853</v>
      </c>
      <c r="CE65" s="1488">
        <v>72363</v>
      </c>
      <c r="CF65" s="1488">
        <v>78893</v>
      </c>
      <c r="CG65" s="1488">
        <v>84944</v>
      </c>
      <c r="CH65" s="1488">
        <v>6431</v>
      </c>
      <c r="CI65" s="1488">
        <v>12570</v>
      </c>
      <c r="CJ65" s="1488">
        <v>20291</v>
      </c>
      <c r="CK65" s="1488">
        <v>28607</v>
      </c>
      <c r="CL65" s="1488">
        <v>36142</v>
      </c>
      <c r="CM65" s="1488">
        <v>43213</v>
      </c>
      <c r="CN65" s="1488">
        <v>50347</v>
      </c>
      <c r="CO65" s="1488">
        <v>56445</v>
      </c>
      <c r="CP65" s="1488">
        <v>65100</v>
      </c>
      <c r="CQ65" s="1488">
        <v>72893</v>
      </c>
      <c r="CR65" s="1488">
        <v>78947</v>
      </c>
      <c r="CS65" s="1488">
        <v>85118</v>
      </c>
      <c r="CT65" s="1488">
        <v>5712</v>
      </c>
      <c r="CU65" s="1488">
        <v>11674</v>
      </c>
      <c r="CV65" s="1488">
        <v>19330</v>
      </c>
      <c r="CW65" s="1488">
        <v>27443</v>
      </c>
      <c r="CX65" s="1488">
        <v>34770</v>
      </c>
      <c r="CY65" s="1488">
        <v>41412</v>
      </c>
      <c r="CZ65" s="1488">
        <v>47935</v>
      </c>
      <c r="DA65" s="1488">
        <v>53441</v>
      </c>
      <c r="DB65" s="1488">
        <v>61362</v>
      </c>
      <c r="DC65" s="1488">
        <v>68464</v>
      </c>
      <c r="DD65" s="1488">
        <v>74529</v>
      </c>
      <c r="DE65" s="1488">
        <v>81069</v>
      </c>
      <c r="DF65" s="1488">
        <f>DF64</f>
        <v>5862</v>
      </c>
      <c r="DG65" s="1488">
        <f t="shared" ref="DG65:DQ65" si="75">DF65+DG64</f>
        <v>12346</v>
      </c>
      <c r="DH65" s="1488">
        <f t="shared" si="75"/>
        <v>19300</v>
      </c>
      <c r="DI65" s="1488">
        <f t="shared" si="75"/>
        <v>26141</v>
      </c>
      <c r="DJ65" s="1488">
        <f t="shared" si="75"/>
        <v>32060</v>
      </c>
      <c r="DK65" s="1488">
        <f t="shared" si="75"/>
        <v>37567</v>
      </c>
      <c r="DL65" s="1488">
        <f t="shared" si="75"/>
        <v>42254</v>
      </c>
      <c r="DM65" s="1488">
        <f t="shared" si="75"/>
        <v>46676</v>
      </c>
      <c r="DN65" s="1488">
        <f t="shared" si="75"/>
        <v>54002</v>
      </c>
      <c r="DO65" s="1488">
        <f t="shared" si="75"/>
        <v>60179</v>
      </c>
      <c r="DP65" s="1488">
        <f t="shared" si="75"/>
        <v>65366</v>
      </c>
      <c r="DQ65" s="1488">
        <f t="shared" si="75"/>
        <v>70580</v>
      </c>
      <c r="DR65" s="1488">
        <f>DR64</f>
        <v>5043</v>
      </c>
      <c r="DS65" s="1488">
        <f t="shared" ref="DS65:EA65" si="76">DR65+DS64</f>
        <v>10162</v>
      </c>
      <c r="DT65" s="1488">
        <f t="shared" si="76"/>
        <v>16652</v>
      </c>
      <c r="DU65" s="1488">
        <f t="shared" si="76"/>
        <v>22222</v>
      </c>
      <c r="DV65" s="1488">
        <f t="shared" si="76"/>
        <v>27530</v>
      </c>
      <c r="DW65" s="1488">
        <f t="shared" si="76"/>
        <v>32118</v>
      </c>
      <c r="DX65" s="1488">
        <f t="shared" si="76"/>
        <v>36026</v>
      </c>
      <c r="DY65" s="1488">
        <f t="shared" si="76"/>
        <v>40016</v>
      </c>
      <c r="DZ65" s="1488">
        <f t="shared" si="76"/>
        <v>46247</v>
      </c>
      <c r="EA65" s="1488">
        <f t="shared" si="76"/>
        <v>51794</v>
      </c>
      <c r="EB65" s="1488">
        <f>EA65+EB64</f>
        <v>56506</v>
      </c>
      <c r="EC65" s="1488">
        <f>EB65+EC64</f>
        <v>60689</v>
      </c>
      <c r="ED65" s="1488">
        <f>ED64</f>
        <v>4782</v>
      </c>
      <c r="EE65" s="1488">
        <f t="shared" ref="EE65:EO65" si="77">EE64+ED65</f>
        <v>9213</v>
      </c>
      <c r="EF65" s="1488">
        <f t="shared" si="77"/>
        <v>14408</v>
      </c>
      <c r="EG65" s="1488">
        <f t="shared" si="77"/>
        <v>19897</v>
      </c>
      <c r="EH65" s="1488">
        <f t="shared" si="77"/>
        <v>24596</v>
      </c>
      <c r="EI65" s="1488">
        <f t="shared" si="77"/>
        <v>28729</v>
      </c>
      <c r="EJ65" s="1488">
        <f t="shared" si="77"/>
        <v>32553</v>
      </c>
      <c r="EK65" s="1488">
        <f t="shared" si="77"/>
        <v>36149</v>
      </c>
      <c r="EL65" s="1488">
        <f t="shared" si="77"/>
        <v>41682</v>
      </c>
      <c r="EM65" s="1488">
        <f t="shared" si="77"/>
        <v>46759</v>
      </c>
      <c r="EN65" s="1488">
        <f t="shared" si="77"/>
        <v>51014</v>
      </c>
      <c r="EO65" s="1488">
        <f t="shared" si="77"/>
        <v>54891</v>
      </c>
      <c r="EP65" s="1488">
        <f>EP64</f>
        <v>4115</v>
      </c>
      <c r="EQ65" s="1488">
        <f t="shared" ref="EQ65:FN65" si="78">EP65+EQ64</f>
        <v>8139</v>
      </c>
      <c r="ER65" s="1488">
        <f t="shared" si="78"/>
        <v>12573</v>
      </c>
      <c r="ES65" s="1488">
        <f t="shared" si="78"/>
        <v>17074</v>
      </c>
      <c r="ET65" s="1488">
        <f t="shared" si="78"/>
        <v>20879</v>
      </c>
      <c r="EU65" s="1488">
        <f t="shared" si="78"/>
        <v>24109</v>
      </c>
      <c r="EV65" s="1488">
        <f t="shared" si="78"/>
        <v>27384</v>
      </c>
      <c r="EW65" s="1488">
        <f t="shared" si="78"/>
        <v>30626</v>
      </c>
      <c r="EX65" s="1488">
        <f t="shared" si="78"/>
        <v>35804</v>
      </c>
      <c r="EY65" s="1488">
        <f t="shared" si="78"/>
        <v>40827</v>
      </c>
      <c r="EZ65" s="1488">
        <f t="shared" si="78"/>
        <v>44837</v>
      </c>
      <c r="FA65" s="1488">
        <f t="shared" si="78"/>
        <v>48277</v>
      </c>
      <c r="FB65" s="1488">
        <f>FB64</f>
        <v>3902</v>
      </c>
      <c r="FC65" s="1488">
        <f t="shared" si="78"/>
        <v>7872</v>
      </c>
      <c r="FD65" s="1488">
        <f t="shared" si="78"/>
        <v>11464</v>
      </c>
      <c r="FE65" s="1488">
        <f t="shared" si="78"/>
        <v>13286</v>
      </c>
      <c r="FF65" s="1488">
        <f t="shared" si="78"/>
        <v>15884</v>
      </c>
      <c r="FG65" s="1488">
        <f t="shared" si="78"/>
        <v>20327</v>
      </c>
      <c r="FH65" s="1488">
        <f t="shared" si="78"/>
        <v>25215</v>
      </c>
      <c r="FI65" s="1488">
        <f t="shared" si="78"/>
        <v>29202</v>
      </c>
      <c r="FJ65" s="1488">
        <f t="shared" si="78"/>
        <v>35154</v>
      </c>
      <c r="FK65" s="1488">
        <f t="shared" si="78"/>
        <v>40315</v>
      </c>
      <c r="FL65" s="1488">
        <f t="shared" si="78"/>
        <v>44295</v>
      </c>
      <c r="FM65" s="1488">
        <f>FM64</f>
        <v>3714</v>
      </c>
      <c r="FN65" s="1488">
        <f t="shared" si="78"/>
        <v>7373</v>
      </c>
      <c r="FO65" s="1488">
        <f>FN65+FO64</f>
        <v>11805</v>
      </c>
      <c r="FP65" s="1488">
        <f>FO65+FP64</f>
        <v>14434</v>
      </c>
    </row>
    <row r="66" spans="1:172" s="62" customFormat="1" ht="17.100000000000001" customHeight="1">
      <c r="A66" s="506"/>
      <c r="B66" s="1514"/>
      <c r="C66" s="1515"/>
      <c r="D66" s="1516"/>
      <c r="E66" s="1516"/>
      <c r="F66" s="1517"/>
      <c r="G66" s="1518"/>
      <c r="H66" s="1518"/>
      <c r="I66" s="1519"/>
      <c r="J66" s="1517"/>
      <c r="K66" s="1517"/>
      <c r="L66" s="1517"/>
      <c r="M66" s="1520"/>
      <c r="N66" s="1521"/>
      <c r="O66" s="1522"/>
      <c r="P66" s="1522"/>
      <c r="Q66" s="1522"/>
      <c r="R66" s="1522"/>
      <c r="S66" s="1522"/>
      <c r="T66" s="1522"/>
      <c r="U66" s="1522"/>
      <c r="V66" s="1514"/>
      <c r="W66" s="1522"/>
      <c r="X66" s="1522"/>
      <c r="Y66" s="1522"/>
      <c r="Z66" s="1522"/>
      <c r="AA66" s="1522"/>
      <c r="AB66" s="1522"/>
      <c r="AC66" s="1522"/>
      <c r="AD66" s="1522"/>
      <c r="AE66" s="1522"/>
      <c r="AF66" s="1522"/>
      <c r="AG66" s="1522"/>
      <c r="AH66" s="1522"/>
      <c r="AI66" s="1522"/>
      <c r="AJ66" s="1522"/>
      <c r="AK66" s="1522"/>
      <c r="AL66" s="1522"/>
      <c r="AM66" s="1522"/>
      <c r="AN66" s="1522"/>
      <c r="AO66" s="1522"/>
      <c r="AP66" s="1522"/>
      <c r="AQ66" s="1522"/>
      <c r="AR66" s="1522"/>
      <c r="AS66" s="1522"/>
      <c r="AT66" s="1522"/>
      <c r="AU66" s="1522"/>
      <c r="AV66" s="1522"/>
      <c r="AW66" s="1522"/>
      <c r="AX66" s="1522"/>
      <c r="AY66" s="1522"/>
      <c r="AZ66" s="1522"/>
      <c r="BA66" s="1522"/>
      <c r="BB66" s="1522"/>
      <c r="BC66" s="1522"/>
      <c r="BD66" s="1522"/>
      <c r="BE66" s="1522"/>
      <c r="BF66" s="1522"/>
      <c r="BG66" s="1522"/>
      <c r="BH66" s="1522"/>
      <c r="BI66" s="1522"/>
      <c r="BJ66" s="1522"/>
      <c r="BK66" s="1522"/>
      <c r="BL66" s="1522"/>
      <c r="BM66" s="1522"/>
      <c r="BN66" s="1522"/>
      <c r="BO66" s="1522"/>
      <c r="BP66" s="1522"/>
      <c r="BQ66" s="1522"/>
      <c r="BR66" s="1522"/>
      <c r="BS66" s="1522"/>
      <c r="BT66" s="1522"/>
      <c r="BU66" s="1522"/>
      <c r="BV66" s="1522"/>
      <c r="BW66" s="1522"/>
      <c r="BX66" s="1522"/>
      <c r="BY66" s="1522"/>
      <c r="BZ66" s="1522"/>
      <c r="CA66" s="1522"/>
      <c r="CB66" s="1522"/>
      <c r="CC66" s="1522"/>
      <c r="CD66" s="1522"/>
      <c r="CE66" s="1522"/>
      <c r="CF66" s="1522"/>
      <c r="CG66" s="1522"/>
      <c r="CH66" s="1522"/>
      <c r="CI66" s="1522"/>
      <c r="CJ66" s="1522"/>
      <c r="CK66" s="1522"/>
      <c r="CL66" s="1522"/>
      <c r="CM66" s="1522"/>
      <c r="CN66" s="1522"/>
      <c r="CO66" s="1522"/>
      <c r="CP66" s="1522"/>
      <c r="CQ66" s="1522"/>
      <c r="CR66" s="1522"/>
      <c r="CS66" s="1522"/>
      <c r="CT66" s="1522"/>
      <c r="CU66" s="1522"/>
      <c r="CV66" s="1522"/>
      <c r="CW66" s="1522"/>
      <c r="CX66" s="1522"/>
      <c r="CY66" s="1522"/>
      <c r="CZ66" s="1522"/>
      <c r="DA66" s="1522"/>
      <c r="DB66" s="1522"/>
      <c r="DC66" s="1522"/>
      <c r="DD66" s="1522"/>
      <c r="DE66" s="1522"/>
      <c r="DF66" s="1522"/>
      <c r="DG66" s="1522"/>
      <c r="DH66" s="1522"/>
      <c r="DI66" s="1522"/>
      <c r="DJ66" s="1522"/>
      <c r="DK66" s="1522"/>
      <c r="DL66" s="1522"/>
      <c r="DM66" s="1522"/>
      <c r="DN66" s="1522"/>
      <c r="DO66" s="1522"/>
      <c r="DP66" s="1522"/>
      <c r="DQ66" s="1522"/>
      <c r="DR66" s="1522"/>
      <c r="DS66" s="1522"/>
      <c r="DT66" s="1522"/>
      <c r="DU66" s="1522"/>
      <c r="DV66" s="1522"/>
      <c r="DW66" s="1522"/>
      <c r="DX66" s="1522"/>
      <c r="DY66" s="1522"/>
      <c r="DZ66" s="1522"/>
      <c r="EA66" s="1522"/>
      <c r="EB66" s="1522"/>
      <c r="EC66" s="1522"/>
      <c r="ED66" s="1522"/>
      <c r="EE66" s="1522"/>
      <c r="EF66" s="1522"/>
      <c r="EG66" s="1522"/>
      <c r="EH66" s="1522"/>
      <c r="EI66" s="1522"/>
      <c r="EJ66" s="1522"/>
      <c r="EK66" s="1522"/>
      <c r="EL66" s="1522"/>
      <c r="EM66" s="1522"/>
      <c r="EN66" s="1522"/>
      <c r="EO66" s="1522"/>
      <c r="EP66" s="1522"/>
      <c r="EQ66" s="1522"/>
      <c r="ER66" s="1522"/>
      <c r="ES66" s="1522"/>
      <c r="ET66" s="1522"/>
      <c r="EU66" s="1522"/>
      <c r="EV66" s="1522"/>
      <c r="EW66" s="1522"/>
      <c r="EX66" s="1522"/>
      <c r="EY66" s="1522"/>
      <c r="EZ66" s="1522"/>
      <c r="FA66" s="1522"/>
      <c r="FB66" s="1522"/>
      <c r="FC66" s="1522"/>
      <c r="FD66" s="1522"/>
      <c r="FE66" s="1522"/>
      <c r="FF66" s="1522"/>
      <c r="FG66" s="1522"/>
      <c r="FH66" s="1522"/>
      <c r="FI66" s="1522"/>
      <c r="FJ66" s="1522"/>
      <c r="FK66" s="1522"/>
      <c r="FL66" s="1522"/>
      <c r="FM66" s="1522"/>
      <c r="FN66" s="1522"/>
      <c r="FO66" s="1522"/>
      <c r="FP66" s="1522"/>
    </row>
    <row r="67" spans="1:172" s="62" customFormat="1" ht="17.100000000000001" customHeight="1">
      <c r="A67" s="502">
        <v>44</v>
      </c>
      <c r="B67" s="1481" t="s">
        <v>875</v>
      </c>
      <c r="C67" s="1482"/>
      <c r="D67" s="1483">
        <v>158</v>
      </c>
      <c r="E67" s="1483">
        <v>114</v>
      </c>
      <c r="F67" s="1484">
        <v>39</v>
      </c>
      <c r="G67" s="1485">
        <v>310</v>
      </c>
      <c r="H67" s="1485">
        <v>257</v>
      </c>
      <c r="I67" s="1486">
        <v>179</v>
      </c>
      <c r="J67" s="1484">
        <v>132</v>
      </c>
      <c r="K67" s="1484">
        <v>131</v>
      </c>
      <c r="L67" s="1484">
        <v>141</v>
      </c>
      <c r="M67" s="1483"/>
      <c r="N67" s="1487">
        <v>123</v>
      </c>
      <c r="O67" s="1488">
        <v>236</v>
      </c>
      <c r="P67" s="1488">
        <v>281</v>
      </c>
      <c r="Q67" s="1488">
        <v>395</v>
      </c>
      <c r="R67" s="1488">
        <v>352</v>
      </c>
      <c r="S67" s="1488">
        <v>266</v>
      </c>
      <c r="T67" s="1488">
        <v>171</v>
      </c>
      <c r="U67" s="1488">
        <v>197</v>
      </c>
      <c r="V67" s="1481">
        <v>272</v>
      </c>
      <c r="W67" s="1488">
        <v>213</v>
      </c>
      <c r="X67" s="1488">
        <v>193</v>
      </c>
      <c r="Y67" s="1488">
        <v>168</v>
      </c>
      <c r="Z67" s="1488">
        <v>89</v>
      </c>
      <c r="AA67" s="1488">
        <v>76</v>
      </c>
      <c r="AB67" s="1488">
        <v>175</v>
      </c>
      <c r="AC67" s="1488">
        <v>391</v>
      </c>
      <c r="AD67" s="1488">
        <v>224</v>
      </c>
      <c r="AE67" s="1488">
        <v>217</v>
      </c>
      <c r="AF67" s="1488">
        <v>231</v>
      </c>
      <c r="AG67" s="1488">
        <v>206</v>
      </c>
      <c r="AH67" s="1488">
        <v>258</v>
      </c>
      <c r="AI67" s="1488">
        <v>215</v>
      </c>
      <c r="AJ67" s="1488">
        <v>132</v>
      </c>
      <c r="AK67" s="1488">
        <v>98</v>
      </c>
      <c r="AL67" s="1488">
        <v>72</v>
      </c>
      <c r="AM67" s="1488">
        <v>167</v>
      </c>
      <c r="AN67" s="1488">
        <v>244</v>
      </c>
      <c r="AO67" s="1488">
        <v>452</v>
      </c>
      <c r="AP67" s="1488">
        <v>270</v>
      </c>
      <c r="AQ67" s="1488">
        <v>217</v>
      </c>
      <c r="AR67" s="1488">
        <v>266</v>
      </c>
      <c r="AS67" s="1488">
        <v>211</v>
      </c>
      <c r="AT67" s="1488">
        <v>284</v>
      </c>
      <c r="AU67" s="1488">
        <v>271</v>
      </c>
      <c r="AV67" s="1488">
        <v>193</v>
      </c>
      <c r="AW67" s="1488">
        <v>87</v>
      </c>
      <c r="AX67" s="1488">
        <v>32</v>
      </c>
      <c r="AY67" s="1488">
        <v>65</v>
      </c>
      <c r="AZ67" s="1488">
        <v>119</v>
      </c>
      <c r="BA67" s="1488">
        <v>312</v>
      </c>
      <c r="BB67" s="1488">
        <v>295</v>
      </c>
      <c r="BC67" s="1488">
        <v>147</v>
      </c>
      <c r="BD67" s="1488">
        <v>152</v>
      </c>
      <c r="BE67" s="1488">
        <v>132</v>
      </c>
      <c r="BF67" s="1488">
        <v>226</v>
      </c>
      <c r="BG67" s="1488">
        <v>178</v>
      </c>
      <c r="BH67" s="1488">
        <v>76</v>
      </c>
      <c r="BI67" s="1488">
        <v>69</v>
      </c>
      <c r="BJ67" s="1488">
        <v>41</v>
      </c>
      <c r="BK67" s="1488">
        <v>84</v>
      </c>
      <c r="BL67" s="1488">
        <v>239</v>
      </c>
      <c r="BM67" s="1488">
        <v>255</v>
      </c>
      <c r="BN67" s="1488">
        <v>205</v>
      </c>
      <c r="BO67" s="1488">
        <v>145</v>
      </c>
      <c r="BP67" s="1488">
        <v>164</v>
      </c>
      <c r="BQ67" s="1488">
        <v>126</v>
      </c>
      <c r="BR67" s="1488">
        <v>320</v>
      </c>
      <c r="BS67" s="1488">
        <v>221</v>
      </c>
      <c r="BT67" s="1488">
        <v>120</v>
      </c>
      <c r="BU67" s="1488">
        <v>76</v>
      </c>
      <c r="BV67" s="1488">
        <v>54</v>
      </c>
      <c r="BW67" s="1488">
        <v>155</v>
      </c>
      <c r="BX67" s="1488">
        <v>318</v>
      </c>
      <c r="BY67" s="1488">
        <v>265</v>
      </c>
      <c r="BZ67" s="1488">
        <v>232</v>
      </c>
      <c r="CA67" s="1488">
        <v>220</v>
      </c>
      <c r="CB67" s="1488">
        <v>236</v>
      </c>
      <c r="CC67" s="1488">
        <v>211</v>
      </c>
      <c r="CD67" s="1488">
        <v>248</v>
      </c>
      <c r="CE67" s="1488">
        <v>206</v>
      </c>
      <c r="CF67" s="1488">
        <v>101</v>
      </c>
      <c r="CG67" s="1488">
        <v>68</v>
      </c>
      <c r="CH67" s="1488">
        <v>60</v>
      </c>
      <c r="CI67" s="1488">
        <v>200</v>
      </c>
      <c r="CJ67" s="1488">
        <v>311</v>
      </c>
      <c r="CK67" s="1488">
        <v>297</v>
      </c>
      <c r="CL67" s="1488">
        <v>268</v>
      </c>
      <c r="CM67" s="1488">
        <v>119</v>
      </c>
      <c r="CN67" s="1488">
        <v>76</v>
      </c>
      <c r="CO67" s="1488">
        <v>196</v>
      </c>
      <c r="CP67" s="1488">
        <v>305</v>
      </c>
      <c r="CQ67" s="1488">
        <v>357</v>
      </c>
      <c r="CR67" s="1488">
        <v>106</v>
      </c>
      <c r="CS67" s="1488">
        <v>46</v>
      </c>
      <c r="CT67" s="1488">
        <v>50</v>
      </c>
      <c r="CU67" s="1488">
        <v>231</v>
      </c>
      <c r="CV67" s="1488">
        <v>448</v>
      </c>
      <c r="CW67" s="1488">
        <v>406</v>
      </c>
      <c r="CX67" s="1488">
        <v>391</v>
      </c>
      <c r="CY67" s="1488">
        <v>367</v>
      </c>
      <c r="CZ67" s="1488">
        <v>308</v>
      </c>
      <c r="DA67" s="1488">
        <v>258</v>
      </c>
      <c r="DB67" s="1488">
        <v>400</v>
      </c>
      <c r="DC67" s="1488">
        <v>324</v>
      </c>
      <c r="DD67" s="1488">
        <v>223</v>
      </c>
      <c r="DE67" s="1488">
        <v>99</v>
      </c>
      <c r="DF67" s="1488">
        <v>52</v>
      </c>
      <c r="DG67" s="1488">
        <v>163</v>
      </c>
      <c r="DH67" s="1488">
        <v>391</v>
      </c>
      <c r="DI67" s="1488">
        <v>416</v>
      </c>
      <c r="DJ67" s="1488">
        <v>346</v>
      </c>
      <c r="DK67" s="1488">
        <v>328</v>
      </c>
      <c r="DL67" s="1488">
        <v>323</v>
      </c>
      <c r="DM67" s="1488">
        <v>289</v>
      </c>
      <c r="DN67" s="1488">
        <v>348</v>
      </c>
      <c r="DO67" s="1488">
        <v>293</v>
      </c>
      <c r="DP67" s="1488">
        <v>212</v>
      </c>
      <c r="DQ67" s="1488">
        <v>137</v>
      </c>
      <c r="DR67" s="1488">
        <v>108</v>
      </c>
      <c r="DS67" s="1488">
        <v>181</v>
      </c>
      <c r="DT67" s="1488">
        <v>434</v>
      </c>
      <c r="DU67" s="1488">
        <v>457</v>
      </c>
      <c r="DV67" s="1488">
        <v>318</v>
      </c>
      <c r="DW67" s="1488">
        <v>341</v>
      </c>
      <c r="DX67" s="1488">
        <v>293</v>
      </c>
      <c r="DY67" s="1488">
        <v>216</v>
      </c>
      <c r="DZ67" s="1488">
        <v>304</v>
      </c>
      <c r="EA67" s="1488">
        <v>282</v>
      </c>
      <c r="EB67" s="1488">
        <v>223</v>
      </c>
      <c r="EC67" s="1488">
        <v>131</v>
      </c>
      <c r="ED67" s="1488">
        <v>73</v>
      </c>
      <c r="EE67" s="1488">
        <v>176</v>
      </c>
      <c r="EF67" s="1488">
        <v>497</v>
      </c>
      <c r="EG67" s="1488">
        <v>407</v>
      </c>
      <c r="EH67" s="1488">
        <v>294</v>
      </c>
      <c r="EI67" s="1488">
        <v>293</v>
      </c>
      <c r="EJ67" s="1488">
        <v>215</v>
      </c>
      <c r="EK67" s="1488">
        <v>234</v>
      </c>
      <c r="EL67" s="1488">
        <v>298</v>
      </c>
      <c r="EM67" s="1488">
        <v>254</v>
      </c>
      <c r="EN67" s="1488">
        <v>121</v>
      </c>
      <c r="EO67" s="1488">
        <v>66</v>
      </c>
      <c r="EP67" s="1488">
        <v>43</v>
      </c>
      <c r="EQ67" s="1488">
        <v>241</v>
      </c>
      <c r="ER67" s="1488">
        <v>438</v>
      </c>
      <c r="ES67" s="1488">
        <v>383</v>
      </c>
      <c r="ET67" s="1488">
        <v>253</v>
      </c>
      <c r="EU67" s="1488">
        <v>234</v>
      </c>
      <c r="EV67" s="1488">
        <v>255</v>
      </c>
      <c r="EW67" s="1488">
        <v>213</v>
      </c>
      <c r="EX67" s="1488">
        <v>284</v>
      </c>
      <c r="EY67" s="1488">
        <v>260</v>
      </c>
      <c r="EZ67" s="1488">
        <v>171</v>
      </c>
      <c r="FA67" s="1488">
        <v>67</v>
      </c>
      <c r="FB67" s="1488">
        <v>30</v>
      </c>
      <c r="FC67" s="1488">
        <v>170</v>
      </c>
      <c r="FD67" s="1488">
        <v>315</v>
      </c>
      <c r="FE67" s="1488">
        <v>108</v>
      </c>
      <c r="FF67" s="1488">
        <v>123</v>
      </c>
      <c r="FG67" s="1488">
        <v>160</v>
      </c>
      <c r="FH67" s="1488">
        <v>180</v>
      </c>
      <c r="FI67" s="1488">
        <v>187</v>
      </c>
      <c r="FJ67" s="1488">
        <v>324</v>
      </c>
      <c r="FK67" s="1488">
        <v>250</v>
      </c>
      <c r="FL67" s="1488">
        <v>146</v>
      </c>
      <c r="FM67" s="1488">
        <v>85</v>
      </c>
      <c r="FN67" s="1488">
        <v>39</v>
      </c>
      <c r="FO67" s="1488">
        <v>169</v>
      </c>
      <c r="FP67" s="1488">
        <v>227</v>
      </c>
    </row>
    <row r="68" spans="1:172" s="62" customFormat="1" ht="17.100000000000001" customHeight="1">
      <c r="A68" s="502">
        <v>45</v>
      </c>
      <c r="B68" s="1605" t="s">
        <v>1080</v>
      </c>
      <c r="C68" s="1482"/>
      <c r="D68" s="1523" t="s">
        <v>60</v>
      </c>
      <c r="E68" s="1523" t="s">
        <v>61</v>
      </c>
      <c r="F68" s="1524" t="s">
        <v>62</v>
      </c>
      <c r="G68" s="1485" t="s">
        <v>618</v>
      </c>
      <c r="H68" s="1485" t="s">
        <v>765</v>
      </c>
      <c r="I68" s="1485" t="s">
        <v>808</v>
      </c>
      <c r="J68" s="1524">
        <v>4301</v>
      </c>
      <c r="K68" s="1524">
        <v>3814</v>
      </c>
      <c r="L68" s="1524">
        <v>3463</v>
      </c>
      <c r="M68" s="1483"/>
      <c r="N68" s="1487">
        <v>123</v>
      </c>
      <c r="O68" s="1488">
        <v>359</v>
      </c>
      <c r="P68" s="1488">
        <v>640</v>
      </c>
      <c r="Q68" s="1488">
        <v>1035</v>
      </c>
      <c r="R68" s="1488">
        <v>1387</v>
      </c>
      <c r="S68" s="1488">
        <v>1653</v>
      </c>
      <c r="T68" s="1488">
        <v>1824</v>
      </c>
      <c r="U68" s="1488">
        <v>2021</v>
      </c>
      <c r="V68" s="1481">
        <v>2293</v>
      </c>
      <c r="W68" s="1488">
        <v>2506</v>
      </c>
      <c r="X68" s="1488">
        <v>2699</v>
      </c>
      <c r="Y68" s="1488">
        <v>2867</v>
      </c>
      <c r="Z68" s="1488">
        <v>89</v>
      </c>
      <c r="AA68" s="1488">
        <v>165</v>
      </c>
      <c r="AB68" s="1488">
        <v>340</v>
      </c>
      <c r="AC68" s="1488">
        <v>731</v>
      </c>
      <c r="AD68" s="1488">
        <v>955</v>
      </c>
      <c r="AE68" s="1488">
        <v>1172</v>
      </c>
      <c r="AF68" s="1488">
        <v>1403</v>
      </c>
      <c r="AG68" s="1488">
        <v>1609</v>
      </c>
      <c r="AH68" s="1488">
        <v>1867</v>
      </c>
      <c r="AI68" s="1488">
        <v>2082</v>
      </c>
      <c r="AJ68" s="1488">
        <v>2214</v>
      </c>
      <c r="AK68" s="1488">
        <v>2312</v>
      </c>
      <c r="AL68" s="1481">
        <v>72</v>
      </c>
      <c r="AM68" s="1481">
        <v>239</v>
      </c>
      <c r="AN68" s="1488">
        <v>483</v>
      </c>
      <c r="AO68" s="1488">
        <v>935</v>
      </c>
      <c r="AP68" s="1488">
        <v>1205</v>
      </c>
      <c r="AQ68" s="1488">
        <v>1422</v>
      </c>
      <c r="AR68" s="1488">
        <v>1688</v>
      </c>
      <c r="AS68" s="1488">
        <v>1899</v>
      </c>
      <c r="AT68" s="1488">
        <v>2183</v>
      </c>
      <c r="AU68" s="1488">
        <v>2454</v>
      </c>
      <c r="AV68" s="1488">
        <v>2647</v>
      </c>
      <c r="AW68" s="1488">
        <v>2734</v>
      </c>
      <c r="AX68" s="1488">
        <v>32</v>
      </c>
      <c r="AY68" s="1488">
        <v>97</v>
      </c>
      <c r="AZ68" s="1488">
        <v>216</v>
      </c>
      <c r="BA68" s="1488">
        <v>528</v>
      </c>
      <c r="BB68" s="1488">
        <v>823</v>
      </c>
      <c r="BC68" s="1488">
        <f>BB68+BC67</f>
        <v>970</v>
      </c>
      <c r="BD68" s="1488">
        <v>1122</v>
      </c>
      <c r="BE68" s="1488">
        <v>1254</v>
      </c>
      <c r="BF68" s="1488">
        <v>1480</v>
      </c>
      <c r="BG68" s="1488">
        <v>1658</v>
      </c>
      <c r="BH68" s="1488">
        <v>1734</v>
      </c>
      <c r="BI68" s="1488">
        <v>1803</v>
      </c>
      <c r="BJ68" s="1488">
        <v>41</v>
      </c>
      <c r="BK68" s="1488">
        <v>125</v>
      </c>
      <c r="BL68" s="1488">
        <v>364</v>
      </c>
      <c r="BM68" s="1488">
        <v>619</v>
      </c>
      <c r="BN68" s="1488">
        <v>824</v>
      </c>
      <c r="BO68" s="1488">
        <v>969</v>
      </c>
      <c r="BP68" s="1488">
        <v>1133</v>
      </c>
      <c r="BQ68" s="1488">
        <v>1259</v>
      </c>
      <c r="BR68" s="1488">
        <v>1579</v>
      </c>
      <c r="BS68" s="1488">
        <v>1800</v>
      </c>
      <c r="BT68" s="1488">
        <v>1920</v>
      </c>
      <c r="BU68" s="1488">
        <v>1996</v>
      </c>
      <c r="BV68" s="1488">
        <v>54</v>
      </c>
      <c r="BW68" s="1488">
        <v>209</v>
      </c>
      <c r="BX68" s="1488">
        <v>527</v>
      </c>
      <c r="BY68" s="1488">
        <v>792</v>
      </c>
      <c r="BZ68" s="1488">
        <v>1024</v>
      </c>
      <c r="CA68" s="1488">
        <v>1244</v>
      </c>
      <c r="CB68" s="1488">
        <v>1480</v>
      </c>
      <c r="CC68" s="1488">
        <v>1691</v>
      </c>
      <c r="CD68" s="1488">
        <v>1939</v>
      </c>
      <c r="CE68" s="1488">
        <v>2145</v>
      </c>
      <c r="CF68" s="1488">
        <v>2246</v>
      </c>
      <c r="CG68" s="1488">
        <v>2314</v>
      </c>
      <c r="CH68" s="1488">
        <v>60</v>
      </c>
      <c r="CI68" s="1488">
        <v>260</v>
      </c>
      <c r="CJ68" s="1488">
        <v>571</v>
      </c>
      <c r="CK68" s="1488">
        <v>868</v>
      </c>
      <c r="CL68" s="1488">
        <v>1136</v>
      </c>
      <c r="CM68" s="1488">
        <v>1255</v>
      </c>
      <c r="CN68" s="1488">
        <v>1331</v>
      </c>
      <c r="CO68" s="1488">
        <v>1527</v>
      </c>
      <c r="CP68" s="1488">
        <v>1832</v>
      </c>
      <c r="CQ68" s="1488">
        <v>2189</v>
      </c>
      <c r="CR68" s="1488">
        <v>2295</v>
      </c>
      <c r="CS68" s="1488">
        <v>2341</v>
      </c>
      <c r="CT68" s="1488">
        <v>50</v>
      </c>
      <c r="CU68" s="1488">
        <v>281</v>
      </c>
      <c r="CV68" s="1488">
        <v>729</v>
      </c>
      <c r="CW68" s="1488">
        <v>1135</v>
      </c>
      <c r="CX68" s="1488">
        <v>1526</v>
      </c>
      <c r="CY68" s="1488">
        <v>1893</v>
      </c>
      <c r="CZ68" s="1488">
        <v>2201</v>
      </c>
      <c r="DA68" s="1488">
        <v>2459</v>
      </c>
      <c r="DB68" s="1488">
        <v>2859</v>
      </c>
      <c r="DC68" s="1488">
        <v>3183</v>
      </c>
      <c r="DD68" s="1488">
        <v>3406</v>
      </c>
      <c r="DE68" s="1488">
        <v>3505</v>
      </c>
      <c r="DF68" s="1488">
        <f>DF67</f>
        <v>52</v>
      </c>
      <c r="DG68" s="1488">
        <f t="shared" ref="DG68:DQ68" si="79">DF68+DG67</f>
        <v>215</v>
      </c>
      <c r="DH68" s="1488">
        <f t="shared" si="79"/>
        <v>606</v>
      </c>
      <c r="DI68" s="1488">
        <f t="shared" si="79"/>
        <v>1022</v>
      </c>
      <c r="DJ68" s="1488">
        <f t="shared" si="79"/>
        <v>1368</v>
      </c>
      <c r="DK68" s="1488">
        <f t="shared" si="79"/>
        <v>1696</v>
      </c>
      <c r="DL68" s="1488">
        <f t="shared" si="79"/>
        <v>2019</v>
      </c>
      <c r="DM68" s="1488">
        <f t="shared" si="79"/>
        <v>2308</v>
      </c>
      <c r="DN68" s="1488">
        <f t="shared" si="79"/>
        <v>2656</v>
      </c>
      <c r="DO68" s="1488">
        <f t="shared" si="79"/>
        <v>2949</v>
      </c>
      <c r="DP68" s="1488">
        <f t="shared" si="79"/>
        <v>3161</v>
      </c>
      <c r="DQ68" s="1488">
        <f t="shared" si="79"/>
        <v>3298</v>
      </c>
      <c r="DR68" s="1488">
        <f>DR67</f>
        <v>108</v>
      </c>
      <c r="DS68" s="1488">
        <f t="shared" ref="DS68:EA68" si="80">DR68+DS67</f>
        <v>289</v>
      </c>
      <c r="DT68" s="1488">
        <f t="shared" si="80"/>
        <v>723</v>
      </c>
      <c r="DU68" s="1488">
        <f t="shared" si="80"/>
        <v>1180</v>
      </c>
      <c r="DV68" s="1488">
        <f t="shared" si="80"/>
        <v>1498</v>
      </c>
      <c r="DW68" s="1488">
        <f t="shared" si="80"/>
        <v>1839</v>
      </c>
      <c r="DX68" s="1488">
        <f t="shared" si="80"/>
        <v>2132</v>
      </c>
      <c r="DY68" s="1488">
        <f t="shared" si="80"/>
        <v>2348</v>
      </c>
      <c r="DZ68" s="1488">
        <f t="shared" si="80"/>
        <v>2652</v>
      </c>
      <c r="EA68" s="1488">
        <f t="shared" si="80"/>
        <v>2934</v>
      </c>
      <c r="EB68" s="1488">
        <f>EA68+EB67</f>
        <v>3157</v>
      </c>
      <c r="EC68" s="1488">
        <f>EB68+EC67</f>
        <v>3288</v>
      </c>
      <c r="ED68" s="1488">
        <f>ED67</f>
        <v>73</v>
      </c>
      <c r="EE68" s="1488">
        <f t="shared" ref="EE68:EO68" si="81">EE67+ED68</f>
        <v>249</v>
      </c>
      <c r="EF68" s="1488">
        <f t="shared" si="81"/>
        <v>746</v>
      </c>
      <c r="EG68" s="1488">
        <f t="shared" si="81"/>
        <v>1153</v>
      </c>
      <c r="EH68" s="1488">
        <f t="shared" si="81"/>
        <v>1447</v>
      </c>
      <c r="EI68" s="1488">
        <f t="shared" si="81"/>
        <v>1740</v>
      </c>
      <c r="EJ68" s="1488">
        <f t="shared" si="81"/>
        <v>1955</v>
      </c>
      <c r="EK68" s="1488">
        <f t="shared" si="81"/>
        <v>2189</v>
      </c>
      <c r="EL68" s="1488">
        <f t="shared" si="81"/>
        <v>2487</v>
      </c>
      <c r="EM68" s="1488">
        <f t="shared" si="81"/>
        <v>2741</v>
      </c>
      <c r="EN68" s="1488">
        <f t="shared" si="81"/>
        <v>2862</v>
      </c>
      <c r="EO68" s="1488">
        <f t="shared" si="81"/>
        <v>2928</v>
      </c>
      <c r="EP68" s="1488">
        <f>EP67</f>
        <v>43</v>
      </c>
      <c r="EQ68" s="1488">
        <f t="shared" ref="EQ68:EW68" si="82">EP68+EQ67</f>
        <v>284</v>
      </c>
      <c r="ER68" s="1488">
        <f t="shared" si="82"/>
        <v>722</v>
      </c>
      <c r="ES68" s="1488">
        <f t="shared" si="82"/>
        <v>1105</v>
      </c>
      <c r="ET68" s="1488">
        <f t="shared" si="82"/>
        <v>1358</v>
      </c>
      <c r="EU68" s="1488">
        <f t="shared" si="82"/>
        <v>1592</v>
      </c>
      <c r="EV68" s="1488">
        <f t="shared" si="82"/>
        <v>1847</v>
      </c>
      <c r="EW68" s="1488">
        <f t="shared" si="82"/>
        <v>2060</v>
      </c>
      <c r="EX68" s="1488">
        <f t="shared" ref="EX68:FM68" si="83">EW68+EX67</f>
        <v>2344</v>
      </c>
      <c r="EY68" s="1488">
        <f t="shared" si="83"/>
        <v>2604</v>
      </c>
      <c r="EZ68" s="1488">
        <f t="shared" si="83"/>
        <v>2775</v>
      </c>
      <c r="FA68" s="1488">
        <f t="shared" si="83"/>
        <v>2842</v>
      </c>
      <c r="FB68" s="1488">
        <f>FB67</f>
        <v>30</v>
      </c>
      <c r="FC68" s="1488">
        <f t="shared" si="83"/>
        <v>200</v>
      </c>
      <c r="FD68" s="1488">
        <f t="shared" si="83"/>
        <v>515</v>
      </c>
      <c r="FE68" s="1488">
        <f t="shared" si="83"/>
        <v>623</v>
      </c>
      <c r="FF68" s="1488">
        <f t="shared" si="83"/>
        <v>746</v>
      </c>
      <c r="FG68" s="1488">
        <f t="shared" si="83"/>
        <v>906</v>
      </c>
      <c r="FH68" s="1488">
        <f t="shared" si="83"/>
        <v>1086</v>
      </c>
      <c r="FI68" s="1488">
        <f t="shared" si="83"/>
        <v>1273</v>
      </c>
      <c r="FJ68" s="1488">
        <f t="shared" si="83"/>
        <v>1597</v>
      </c>
      <c r="FK68" s="1488">
        <f t="shared" si="83"/>
        <v>1847</v>
      </c>
      <c r="FL68" s="1488">
        <f t="shared" si="83"/>
        <v>1993</v>
      </c>
      <c r="FM68" s="1488">
        <f t="shared" si="83"/>
        <v>2078</v>
      </c>
      <c r="FN68" s="1488">
        <f>FN67</f>
        <v>39</v>
      </c>
      <c r="FO68" s="1488">
        <f>FN68+FO67</f>
        <v>208</v>
      </c>
      <c r="FP68" s="1488">
        <f>FO68+FP67</f>
        <v>435</v>
      </c>
    </row>
    <row r="69" spans="1:172" s="62" customFormat="1" ht="17.100000000000001" customHeight="1">
      <c r="A69" s="506"/>
      <c r="B69" s="1514"/>
      <c r="C69" s="1515"/>
      <c r="D69" s="1516"/>
      <c r="E69" s="1516"/>
      <c r="F69" s="1607"/>
      <c r="G69" s="1518"/>
      <c r="H69" s="1518"/>
      <c r="I69" s="1519"/>
      <c r="J69" s="1517"/>
      <c r="K69" s="1517"/>
      <c r="L69" s="1517"/>
      <c r="M69" s="1520"/>
      <c r="N69" s="1521"/>
      <c r="O69" s="1522"/>
      <c r="P69" s="1522"/>
      <c r="Q69" s="1522"/>
      <c r="R69" s="1522"/>
      <c r="S69" s="1522"/>
      <c r="T69" s="1522"/>
      <c r="U69" s="1522"/>
      <c r="V69" s="1514"/>
      <c r="W69" s="1522"/>
      <c r="X69" s="1522"/>
      <c r="Y69" s="1522"/>
      <c r="Z69" s="1522"/>
      <c r="AA69" s="1522"/>
      <c r="AB69" s="1522"/>
      <c r="AC69" s="1522"/>
      <c r="AD69" s="1522"/>
      <c r="AE69" s="1522"/>
      <c r="AF69" s="1522"/>
      <c r="AG69" s="1522"/>
      <c r="AH69" s="1522"/>
      <c r="AI69" s="1522"/>
      <c r="AJ69" s="1522"/>
      <c r="AK69" s="1522"/>
      <c r="AL69" s="1522"/>
      <c r="AM69" s="1522"/>
      <c r="AN69" s="1522"/>
      <c r="AO69" s="1522"/>
      <c r="AP69" s="1522"/>
      <c r="AQ69" s="1522"/>
      <c r="AR69" s="1522"/>
      <c r="AS69" s="1522"/>
      <c r="AT69" s="1522"/>
      <c r="AU69" s="1522"/>
      <c r="AV69" s="1522"/>
      <c r="AW69" s="1522"/>
      <c r="AX69" s="1522"/>
      <c r="AY69" s="1522"/>
      <c r="AZ69" s="1522"/>
      <c r="BA69" s="1522"/>
      <c r="BB69" s="1522"/>
      <c r="BC69" s="1522"/>
      <c r="BD69" s="1522"/>
      <c r="BE69" s="1522"/>
      <c r="BF69" s="1522"/>
      <c r="BG69" s="1522"/>
      <c r="BH69" s="1522"/>
      <c r="BI69" s="1522"/>
      <c r="BJ69" s="1522"/>
      <c r="BK69" s="1522"/>
      <c r="BL69" s="1522"/>
      <c r="BM69" s="1522"/>
      <c r="BN69" s="1522"/>
      <c r="BO69" s="1522"/>
      <c r="BP69" s="1522"/>
      <c r="BQ69" s="1522"/>
      <c r="BR69" s="1522"/>
      <c r="BS69" s="1522"/>
      <c r="BT69" s="1522"/>
      <c r="BU69" s="1522"/>
      <c r="BV69" s="1522"/>
      <c r="BW69" s="1522"/>
      <c r="BX69" s="1522"/>
      <c r="BY69" s="1522"/>
      <c r="BZ69" s="1522"/>
      <c r="CA69" s="1522"/>
      <c r="CB69" s="1522"/>
      <c r="CC69" s="1522"/>
      <c r="CD69" s="1522"/>
      <c r="CE69" s="1522"/>
      <c r="CF69" s="1522"/>
      <c r="CG69" s="1522"/>
      <c r="CH69" s="1522"/>
      <c r="CI69" s="1522"/>
      <c r="CJ69" s="1522"/>
      <c r="CK69" s="1522"/>
      <c r="CL69" s="1522"/>
      <c r="CM69" s="1522"/>
      <c r="CN69" s="1522"/>
      <c r="CO69" s="1522"/>
      <c r="CP69" s="1522"/>
      <c r="CQ69" s="1522"/>
      <c r="CR69" s="1522"/>
      <c r="CS69" s="1522"/>
      <c r="CT69" s="1522"/>
      <c r="CU69" s="1522"/>
      <c r="CV69" s="1522"/>
      <c r="CW69" s="1522"/>
      <c r="CX69" s="1522"/>
      <c r="CY69" s="1522"/>
      <c r="CZ69" s="1522"/>
      <c r="DA69" s="1522"/>
      <c r="DB69" s="1522"/>
      <c r="DC69" s="1522"/>
      <c r="DD69" s="1522"/>
      <c r="DE69" s="1522"/>
      <c r="DF69" s="1522"/>
      <c r="DG69" s="1522"/>
      <c r="DH69" s="1522"/>
      <c r="DI69" s="1522"/>
      <c r="DJ69" s="1522"/>
      <c r="DK69" s="1522"/>
      <c r="DL69" s="1522"/>
      <c r="DM69" s="1522"/>
      <c r="DN69" s="1522"/>
      <c r="DO69" s="1522"/>
      <c r="DP69" s="1522"/>
      <c r="DQ69" s="1522"/>
      <c r="DR69" s="1522"/>
      <c r="DS69" s="1522"/>
      <c r="DT69" s="1522"/>
      <c r="DU69" s="1522"/>
      <c r="DV69" s="1522"/>
      <c r="DW69" s="1522"/>
      <c r="DX69" s="1522"/>
      <c r="DY69" s="1522"/>
      <c r="DZ69" s="1522"/>
      <c r="EA69" s="1522"/>
      <c r="EB69" s="1522"/>
      <c r="EC69" s="1522"/>
      <c r="ED69" s="1522"/>
      <c r="EE69" s="1522"/>
      <c r="EF69" s="1522"/>
      <c r="EG69" s="1522"/>
      <c r="EH69" s="1522"/>
      <c r="EI69" s="1522"/>
      <c r="EJ69" s="1522"/>
      <c r="EK69" s="1522"/>
      <c r="EL69" s="1522"/>
      <c r="EM69" s="1522"/>
      <c r="EN69" s="1522"/>
      <c r="EO69" s="1522"/>
      <c r="EP69" s="1522"/>
      <c r="EQ69" s="1522"/>
      <c r="ER69" s="1522"/>
      <c r="ES69" s="1522"/>
      <c r="ET69" s="1522"/>
      <c r="EU69" s="1522"/>
      <c r="EV69" s="1522"/>
      <c r="EW69" s="1522"/>
      <c r="EX69" s="1522"/>
      <c r="EY69" s="1522"/>
      <c r="EZ69" s="1522"/>
      <c r="FA69" s="1522"/>
      <c r="FB69" s="1522"/>
      <c r="FC69" s="1522"/>
      <c r="FD69" s="1522"/>
      <c r="FE69" s="1522"/>
      <c r="FF69" s="1522"/>
      <c r="FG69" s="1522"/>
      <c r="FH69" s="1522"/>
      <c r="FI69" s="1522"/>
      <c r="FJ69" s="1522"/>
      <c r="FK69" s="1522"/>
      <c r="FL69" s="1522"/>
      <c r="FM69" s="1522"/>
      <c r="FN69" s="1522"/>
      <c r="FO69" s="1522"/>
      <c r="FP69" s="1522"/>
    </row>
    <row r="70" spans="1:172" s="62" customFormat="1" ht="17.100000000000001" customHeight="1">
      <c r="A70" s="502">
        <v>46</v>
      </c>
      <c r="B70" s="1481" t="s">
        <v>876</v>
      </c>
      <c r="C70" s="1482"/>
      <c r="D70" s="1483">
        <v>482</v>
      </c>
      <c r="E70" s="1483">
        <v>42</v>
      </c>
      <c r="F70" s="1524">
        <v>68</v>
      </c>
      <c r="G70" s="1485">
        <v>111</v>
      </c>
      <c r="H70" s="1485">
        <v>293</v>
      </c>
      <c r="I70" s="1486">
        <v>132</v>
      </c>
      <c r="J70" s="1484">
        <v>87</v>
      </c>
      <c r="K70" s="1484">
        <v>9</v>
      </c>
      <c r="L70" s="1484">
        <v>9</v>
      </c>
      <c r="M70" s="1483" t="s">
        <v>1299</v>
      </c>
      <c r="N70" s="1487">
        <v>3</v>
      </c>
      <c r="O70" s="1488">
        <v>24</v>
      </c>
      <c r="P70" s="1488">
        <v>125</v>
      </c>
      <c r="Q70" s="1488">
        <v>358</v>
      </c>
      <c r="R70" s="1488">
        <v>344</v>
      </c>
      <c r="S70" s="1488">
        <v>180</v>
      </c>
      <c r="T70" s="1488">
        <v>101</v>
      </c>
      <c r="U70" s="1488">
        <v>216</v>
      </c>
      <c r="V70" s="1481">
        <v>82</v>
      </c>
      <c r="W70" s="1488">
        <v>110</v>
      </c>
      <c r="X70" s="1488">
        <v>34</v>
      </c>
      <c r="Y70" s="1488">
        <v>27</v>
      </c>
      <c r="Z70" s="1488">
        <v>17</v>
      </c>
      <c r="AA70" s="1488">
        <v>27</v>
      </c>
      <c r="AB70" s="1488">
        <v>82</v>
      </c>
      <c r="AC70" s="1488">
        <v>373</v>
      </c>
      <c r="AD70" s="1488">
        <v>341</v>
      </c>
      <c r="AE70" s="1488">
        <v>149</v>
      </c>
      <c r="AF70" s="1488">
        <v>398</v>
      </c>
      <c r="AG70" s="1488">
        <v>332</v>
      </c>
      <c r="AH70" s="1488">
        <v>153</v>
      </c>
      <c r="AI70" s="1488">
        <v>119</v>
      </c>
      <c r="AJ70" s="1488">
        <v>28</v>
      </c>
      <c r="AK70" s="1488">
        <v>16</v>
      </c>
      <c r="AL70" s="1488">
        <v>3</v>
      </c>
      <c r="AM70" s="1488">
        <v>94</v>
      </c>
      <c r="AN70" s="1488">
        <v>150</v>
      </c>
      <c r="AO70" s="1488">
        <v>586</v>
      </c>
      <c r="AP70" s="1488">
        <v>327</v>
      </c>
      <c r="AQ70" s="1488">
        <v>388</v>
      </c>
      <c r="AR70" s="1488">
        <v>821</v>
      </c>
      <c r="AS70" s="1488">
        <v>351</v>
      </c>
      <c r="AT70" s="1488">
        <v>262</v>
      </c>
      <c r="AU70" s="1488">
        <v>132</v>
      </c>
      <c r="AV70" s="1488">
        <v>89</v>
      </c>
      <c r="AW70" s="1488">
        <v>53</v>
      </c>
      <c r="AX70" s="1488">
        <v>3</v>
      </c>
      <c r="AY70" s="1488">
        <v>10</v>
      </c>
      <c r="AZ70" s="1488">
        <v>23</v>
      </c>
      <c r="BA70" s="1488">
        <v>324</v>
      </c>
      <c r="BB70" s="1488">
        <v>168</v>
      </c>
      <c r="BC70" s="1488">
        <v>70</v>
      </c>
      <c r="BD70" s="1488">
        <v>48</v>
      </c>
      <c r="BE70" s="1488">
        <v>34</v>
      </c>
      <c r="BF70" s="1488">
        <v>460</v>
      </c>
      <c r="BG70" s="1488">
        <v>111</v>
      </c>
      <c r="BH70" s="1488">
        <v>29</v>
      </c>
      <c r="BI70" s="1488">
        <v>16</v>
      </c>
      <c r="BJ70" s="1488">
        <v>7</v>
      </c>
      <c r="BK70" s="1488">
        <v>10</v>
      </c>
      <c r="BL70" s="1488">
        <v>98</v>
      </c>
      <c r="BM70" s="1488">
        <v>250</v>
      </c>
      <c r="BN70" s="1488">
        <v>166</v>
      </c>
      <c r="BO70" s="1488">
        <v>129</v>
      </c>
      <c r="BP70" s="1488">
        <v>133</v>
      </c>
      <c r="BQ70" s="1488">
        <v>34</v>
      </c>
      <c r="BR70" s="1488">
        <v>636</v>
      </c>
      <c r="BS70" s="1488">
        <v>122</v>
      </c>
      <c r="BT70" s="1488">
        <v>13</v>
      </c>
      <c r="BU70" s="1488">
        <v>26</v>
      </c>
      <c r="BV70" s="1488">
        <v>2</v>
      </c>
      <c r="BW70" s="1488">
        <v>106</v>
      </c>
      <c r="BX70" s="1488">
        <v>159</v>
      </c>
      <c r="BY70" s="1488">
        <v>258</v>
      </c>
      <c r="BZ70" s="1488">
        <v>297</v>
      </c>
      <c r="CA70" s="1488">
        <v>146</v>
      </c>
      <c r="CB70" s="1488">
        <v>108</v>
      </c>
      <c r="CC70" s="1488">
        <v>142</v>
      </c>
      <c r="CD70" s="1488">
        <v>82</v>
      </c>
      <c r="CE70" s="1488">
        <v>31</v>
      </c>
      <c r="CF70" s="1488">
        <v>7</v>
      </c>
      <c r="CG70" s="1488">
        <v>11</v>
      </c>
      <c r="CH70" s="1488">
        <v>26</v>
      </c>
      <c r="CI70" s="1488">
        <v>53</v>
      </c>
      <c r="CJ70" s="1488">
        <v>121</v>
      </c>
      <c r="CK70" s="1488">
        <v>293</v>
      </c>
      <c r="CL70" s="1488">
        <v>115</v>
      </c>
      <c r="CM70" s="1488">
        <v>53</v>
      </c>
      <c r="CN70" s="1488">
        <v>110</v>
      </c>
      <c r="CO70" s="1488">
        <v>142</v>
      </c>
      <c r="CP70" s="1488">
        <v>424</v>
      </c>
      <c r="CQ70" s="1488">
        <v>80</v>
      </c>
      <c r="CR70" s="1488">
        <v>27</v>
      </c>
      <c r="CS70" s="1488">
        <v>8</v>
      </c>
      <c r="CT70" s="1488">
        <v>22</v>
      </c>
      <c r="CU70" s="1488">
        <v>67</v>
      </c>
      <c r="CV70" s="1488">
        <v>133</v>
      </c>
      <c r="CW70" s="1488">
        <v>242</v>
      </c>
      <c r="CX70" s="1488">
        <v>247</v>
      </c>
      <c r="CY70" s="1488">
        <v>163</v>
      </c>
      <c r="CZ70" s="1488">
        <v>144</v>
      </c>
      <c r="DA70" s="1488">
        <v>63</v>
      </c>
      <c r="DB70" s="1488">
        <v>132</v>
      </c>
      <c r="DC70" s="1488">
        <v>47</v>
      </c>
      <c r="DD70" s="1488">
        <v>21</v>
      </c>
      <c r="DE70" s="1488">
        <v>18</v>
      </c>
      <c r="DF70" s="1488">
        <v>19</v>
      </c>
      <c r="DG70" s="1488">
        <v>52</v>
      </c>
      <c r="DH70" s="1488">
        <v>161</v>
      </c>
      <c r="DI70" s="1488">
        <v>387</v>
      </c>
      <c r="DJ70" s="1488">
        <v>175</v>
      </c>
      <c r="DK70" s="1488">
        <v>79</v>
      </c>
      <c r="DL70" s="1488">
        <v>167</v>
      </c>
      <c r="DM70" s="1488">
        <v>65</v>
      </c>
      <c r="DN70" s="1488">
        <v>85</v>
      </c>
      <c r="DO70" s="1488">
        <v>80</v>
      </c>
      <c r="DP70" s="1488">
        <v>35</v>
      </c>
      <c r="DQ70" s="1488">
        <v>22</v>
      </c>
      <c r="DR70" s="1488">
        <v>27</v>
      </c>
      <c r="DS70" s="1488">
        <v>86</v>
      </c>
      <c r="DT70" s="1488">
        <v>107</v>
      </c>
      <c r="DU70" s="1488">
        <v>365</v>
      </c>
      <c r="DV70" s="1488">
        <v>171</v>
      </c>
      <c r="DW70" s="1488">
        <v>96</v>
      </c>
      <c r="DX70" s="1488">
        <v>93</v>
      </c>
      <c r="DY70" s="1488">
        <v>68</v>
      </c>
      <c r="DZ70" s="1488">
        <v>102</v>
      </c>
      <c r="EA70" s="1488">
        <v>53</v>
      </c>
      <c r="EB70" s="1488">
        <v>23</v>
      </c>
      <c r="EC70" s="1488">
        <v>16</v>
      </c>
      <c r="ED70" s="1488">
        <v>6</v>
      </c>
      <c r="EE70" s="1488">
        <v>42</v>
      </c>
      <c r="EF70" s="1488">
        <v>58</v>
      </c>
      <c r="EG70" s="1488">
        <v>123</v>
      </c>
      <c r="EH70" s="1488">
        <v>223</v>
      </c>
      <c r="EI70" s="1488">
        <v>78</v>
      </c>
      <c r="EJ70" s="1488">
        <v>105</v>
      </c>
      <c r="EK70" s="1488">
        <v>97</v>
      </c>
      <c r="EL70" s="1488">
        <v>65</v>
      </c>
      <c r="EM70" s="1488">
        <v>28</v>
      </c>
      <c r="EN70" s="1488">
        <v>22</v>
      </c>
      <c r="EO70" s="1488">
        <v>16</v>
      </c>
      <c r="EP70" s="1488">
        <v>11</v>
      </c>
      <c r="EQ70" s="1488">
        <v>45</v>
      </c>
      <c r="ER70" s="1488">
        <v>67</v>
      </c>
      <c r="ES70" s="1488">
        <v>190</v>
      </c>
      <c r="ET70" s="1488">
        <v>101</v>
      </c>
      <c r="EU70" s="1488">
        <v>49</v>
      </c>
      <c r="EV70" s="1488">
        <v>82</v>
      </c>
      <c r="EW70" s="1488">
        <v>52</v>
      </c>
      <c r="EX70" s="1488">
        <v>62</v>
      </c>
      <c r="EY70" s="1488">
        <v>29</v>
      </c>
      <c r="EZ70" s="1488">
        <v>15</v>
      </c>
      <c r="FA70" s="1488">
        <v>2</v>
      </c>
      <c r="FB70" s="1488">
        <v>6</v>
      </c>
      <c r="FC70" s="1488">
        <v>28</v>
      </c>
      <c r="FD70" s="1488">
        <v>42</v>
      </c>
      <c r="FE70" s="1488">
        <v>33</v>
      </c>
      <c r="FF70" s="1488">
        <v>72</v>
      </c>
      <c r="FG70" s="1488">
        <v>64</v>
      </c>
      <c r="FH70" s="1488">
        <v>48</v>
      </c>
      <c r="FI70" s="1488">
        <v>56</v>
      </c>
      <c r="FJ70" s="1488">
        <v>58</v>
      </c>
      <c r="FK70" s="1488">
        <v>23</v>
      </c>
      <c r="FL70" s="1488">
        <v>8</v>
      </c>
      <c r="FM70" s="1488">
        <v>10</v>
      </c>
      <c r="FN70" s="1488">
        <v>13</v>
      </c>
      <c r="FO70" s="1488">
        <v>32</v>
      </c>
      <c r="FP70" s="1488">
        <v>33</v>
      </c>
    </row>
    <row r="71" spans="1:172" s="62" customFormat="1" ht="17.100000000000001" customHeight="1">
      <c r="A71" s="502">
        <v>47</v>
      </c>
      <c r="B71" s="1605" t="s">
        <v>1080</v>
      </c>
      <c r="C71" s="1482"/>
      <c r="D71" s="1523" t="s">
        <v>63</v>
      </c>
      <c r="E71" s="1523" t="s">
        <v>64</v>
      </c>
      <c r="F71" s="1524" t="s">
        <v>65</v>
      </c>
      <c r="G71" s="1485" t="s">
        <v>766</v>
      </c>
      <c r="H71" s="1485" t="s">
        <v>767</v>
      </c>
      <c r="I71" s="1485" t="s">
        <v>809</v>
      </c>
      <c r="J71" s="1524">
        <v>3116</v>
      </c>
      <c r="K71" s="1524">
        <v>1886</v>
      </c>
      <c r="L71" s="1524">
        <v>1725</v>
      </c>
      <c r="M71" s="1483"/>
      <c r="N71" s="1487">
        <v>3</v>
      </c>
      <c r="O71" s="1488">
        <v>27</v>
      </c>
      <c r="P71" s="1488">
        <v>152</v>
      </c>
      <c r="Q71" s="1488">
        <v>510</v>
      </c>
      <c r="R71" s="1488">
        <v>854</v>
      </c>
      <c r="S71" s="1488">
        <v>1034</v>
      </c>
      <c r="T71" s="1488">
        <v>1135</v>
      </c>
      <c r="U71" s="1488">
        <v>1351</v>
      </c>
      <c r="V71" s="1481">
        <v>1433</v>
      </c>
      <c r="W71" s="1488">
        <v>1543</v>
      </c>
      <c r="X71" s="1488">
        <v>1577</v>
      </c>
      <c r="Y71" s="1488">
        <v>1604</v>
      </c>
      <c r="Z71" s="1488">
        <v>17</v>
      </c>
      <c r="AA71" s="1488">
        <v>44</v>
      </c>
      <c r="AB71" s="1488">
        <v>126</v>
      </c>
      <c r="AC71" s="1488">
        <v>499</v>
      </c>
      <c r="AD71" s="1488">
        <v>840</v>
      </c>
      <c r="AE71" s="1488">
        <v>989</v>
      </c>
      <c r="AF71" s="1488">
        <v>1387</v>
      </c>
      <c r="AG71" s="1488">
        <v>1719</v>
      </c>
      <c r="AH71" s="1488">
        <v>1872</v>
      </c>
      <c r="AI71" s="1488">
        <v>1991</v>
      </c>
      <c r="AJ71" s="1488">
        <v>2019</v>
      </c>
      <c r="AK71" s="1488">
        <v>2035</v>
      </c>
      <c r="AL71" s="1481">
        <v>3</v>
      </c>
      <c r="AM71" s="1481">
        <v>97</v>
      </c>
      <c r="AN71" s="1488">
        <v>247</v>
      </c>
      <c r="AO71" s="1488">
        <v>833</v>
      </c>
      <c r="AP71" s="1488">
        <v>1160</v>
      </c>
      <c r="AQ71" s="1488">
        <v>1548</v>
      </c>
      <c r="AR71" s="1488">
        <v>2369</v>
      </c>
      <c r="AS71" s="1488">
        <v>2720</v>
      </c>
      <c r="AT71" s="1488">
        <v>2982</v>
      </c>
      <c r="AU71" s="1488">
        <v>3114</v>
      </c>
      <c r="AV71" s="1488">
        <v>3203</v>
      </c>
      <c r="AW71" s="1488">
        <v>3256</v>
      </c>
      <c r="AX71" s="1488">
        <v>3</v>
      </c>
      <c r="AY71" s="1488">
        <v>13</v>
      </c>
      <c r="AZ71" s="1488">
        <v>36</v>
      </c>
      <c r="BA71" s="1488">
        <v>360</v>
      </c>
      <c r="BB71" s="1488">
        <v>528</v>
      </c>
      <c r="BC71" s="1488">
        <f>BB71+BC70</f>
        <v>598</v>
      </c>
      <c r="BD71" s="1488">
        <v>646</v>
      </c>
      <c r="BE71" s="1488">
        <v>680</v>
      </c>
      <c r="BF71" s="1488">
        <v>1140</v>
      </c>
      <c r="BG71" s="1488">
        <v>1251</v>
      </c>
      <c r="BH71" s="1488">
        <v>1280</v>
      </c>
      <c r="BI71" s="1488">
        <v>1296</v>
      </c>
      <c r="BJ71" s="1488">
        <v>7</v>
      </c>
      <c r="BK71" s="1488">
        <v>17</v>
      </c>
      <c r="BL71" s="1488">
        <v>115</v>
      </c>
      <c r="BM71" s="1488">
        <v>365</v>
      </c>
      <c r="BN71" s="1488">
        <v>531</v>
      </c>
      <c r="BO71" s="1488">
        <v>660</v>
      </c>
      <c r="BP71" s="1488">
        <v>793</v>
      </c>
      <c r="BQ71" s="1488">
        <v>827</v>
      </c>
      <c r="BR71" s="1488">
        <v>1463</v>
      </c>
      <c r="BS71" s="1488">
        <v>1585</v>
      </c>
      <c r="BT71" s="1488">
        <v>1598</v>
      </c>
      <c r="BU71" s="1488">
        <v>1624</v>
      </c>
      <c r="BV71" s="1488">
        <v>2</v>
      </c>
      <c r="BW71" s="1488">
        <v>108</v>
      </c>
      <c r="BX71" s="1488">
        <v>267</v>
      </c>
      <c r="BY71" s="1488">
        <v>525</v>
      </c>
      <c r="BZ71" s="1488">
        <v>822</v>
      </c>
      <c r="CA71" s="1488">
        <v>968</v>
      </c>
      <c r="CB71" s="1488">
        <v>1076</v>
      </c>
      <c r="CC71" s="1488">
        <v>1218</v>
      </c>
      <c r="CD71" s="1488">
        <v>1300</v>
      </c>
      <c r="CE71" s="1488">
        <v>1331</v>
      </c>
      <c r="CF71" s="1488">
        <v>1338</v>
      </c>
      <c r="CG71" s="1488">
        <v>1349</v>
      </c>
      <c r="CH71" s="1488">
        <v>26</v>
      </c>
      <c r="CI71" s="1488">
        <v>79</v>
      </c>
      <c r="CJ71" s="1488">
        <v>200</v>
      </c>
      <c r="CK71" s="1488">
        <v>493</v>
      </c>
      <c r="CL71" s="1488">
        <v>608</v>
      </c>
      <c r="CM71" s="1488">
        <v>661</v>
      </c>
      <c r="CN71" s="1488">
        <v>771</v>
      </c>
      <c r="CO71" s="1488">
        <v>913</v>
      </c>
      <c r="CP71" s="1488">
        <v>1337</v>
      </c>
      <c r="CQ71" s="1488">
        <v>1417</v>
      </c>
      <c r="CR71" s="1488">
        <v>1444</v>
      </c>
      <c r="CS71" s="1488">
        <v>1452</v>
      </c>
      <c r="CT71" s="1488">
        <v>22</v>
      </c>
      <c r="CU71" s="1488">
        <v>89</v>
      </c>
      <c r="CV71" s="1488">
        <v>222</v>
      </c>
      <c r="CW71" s="1488">
        <v>464</v>
      </c>
      <c r="CX71" s="1488">
        <v>711</v>
      </c>
      <c r="CY71" s="1488">
        <v>874</v>
      </c>
      <c r="CZ71" s="1488">
        <v>1018</v>
      </c>
      <c r="DA71" s="1488">
        <v>1081</v>
      </c>
      <c r="DB71" s="1488">
        <v>1213</v>
      </c>
      <c r="DC71" s="1488">
        <v>1260</v>
      </c>
      <c r="DD71" s="1488">
        <v>1281</v>
      </c>
      <c r="DE71" s="1488">
        <v>1299</v>
      </c>
      <c r="DF71" s="1488">
        <f>DF70</f>
        <v>19</v>
      </c>
      <c r="DG71" s="1488">
        <f t="shared" ref="DG71:DQ71" si="84">DF71+DG70</f>
        <v>71</v>
      </c>
      <c r="DH71" s="1488">
        <f t="shared" si="84"/>
        <v>232</v>
      </c>
      <c r="DI71" s="1488">
        <f t="shared" si="84"/>
        <v>619</v>
      </c>
      <c r="DJ71" s="1488">
        <f t="shared" si="84"/>
        <v>794</v>
      </c>
      <c r="DK71" s="1488">
        <f t="shared" si="84"/>
        <v>873</v>
      </c>
      <c r="DL71" s="1488">
        <f t="shared" si="84"/>
        <v>1040</v>
      </c>
      <c r="DM71" s="1488">
        <f t="shared" si="84"/>
        <v>1105</v>
      </c>
      <c r="DN71" s="1488">
        <f t="shared" si="84"/>
        <v>1190</v>
      </c>
      <c r="DO71" s="1488">
        <f t="shared" si="84"/>
        <v>1270</v>
      </c>
      <c r="DP71" s="1488">
        <f t="shared" si="84"/>
        <v>1305</v>
      </c>
      <c r="DQ71" s="1488">
        <f t="shared" si="84"/>
        <v>1327</v>
      </c>
      <c r="DR71" s="1488">
        <f>DR70</f>
        <v>27</v>
      </c>
      <c r="DS71" s="1488">
        <f t="shared" ref="DS71:EA71" si="85">DR71+DS70</f>
        <v>113</v>
      </c>
      <c r="DT71" s="1488">
        <f t="shared" si="85"/>
        <v>220</v>
      </c>
      <c r="DU71" s="1488">
        <f t="shared" si="85"/>
        <v>585</v>
      </c>
      <c r="DV71" s="1488">
        <f t="shared" si="85"/>
        <v>756</v>
      </c>
      <c r="DW71" s="1488">
        <f t="shared" si="85"/>
        <v>852</v>
      </c>
      <c r="DX71" s="1488">
        <f t="shared" si="85"/>
        <v>945</v>
      </c>
      <c r="DY71" s="1488">
        <f t="shared" si="85"/>
        <v>1013</v>
      </c>
      <c r="DZ71" s="1488">
        <f t="shared" si="85"/>
        <v>1115</v>
      </c>
      <c r="EA71" s="1488">
        <f t="shared" si="85"/>
        <v>1168</v>
      </c>
      <c r="EB71" s="1488">
        <f>EA71+EB70</f>
        <v>1191</v>
      </c>
      <c r="EC71" s="1488">
        <f>EB71+EC70</f>
        <v>1207</v>
      </c>
      <c r="ED71" s="1488">
        <f>ED70</f>
        <v>6</v>
      </c>
      <c r="EE71" s="1488">
        <f t="shared" ref="EE71:EO71" si="86">EE70+ED71</f>
        <v>48</v>
      </c>
      <c r="EF71" s="1488">
        <f t="shared" si="86"/>
        <v>106</v>
      </c>
      <c r="EG71" s="1488">
        <f t="shared" si="86"/>
        <v>229</v>
      </c>
      <c r="EH71" s="1488">
        <f t="shared" si="86"/>
        <v>452</v>
      </c>
      <c r="EI71" s="1488">
        <f t="shared" si="86"/>
        <v>530</v>
      </c>
      <c r="EJ71" s="1488">
        <f t="shared" si="86"/>
        <v>635</v>
      </c>
      <c r="EK71" s="1488">
        <f t="shared" si="86"/>
        <v>732</v>
      </c>
      <c r="EL71" s="1488">
        <f t="shared" si="86"/>
        <v>797</v>
      </c>
      <c r="EM71" s="1488">
        <f t="shared" si="86"/>
        <v>825</v>
      </c>
      <c r="EN71" s="1488">
        <f t="shared" si="86"/>
        <v>847</v>
      </c>
      <c r="EO71" s="1488">
        <f t="shared" si="86"/>
        <v>863</v>
      </c>
      <c r="EP71" s="1488">
        <f>EP70</f>
        <v>11</v>
      </c>
      <c r="EQ71" s="1488">
        <f t="shared" ref="EQ71:FN71" si="87">EP71+EQ70</f>
        <v>56</v>
      </c>
      <c r="ER71" s="1488">
        <f t="shared" si="87"/>
        <v>123</v>
      </c>
      <c r="ES71" s="1488">
        <f t="shared" si="87"/>
        <v>313</v>
      </c>
      <c r="ET71" s="1488">
        <f t="shared" si="87"/>
        <v>414</v>
      </c>
      <c r="EU71" s="1488">
        <f t="shared" si="87"/>
        <v>463</v>
      </c>
      <c r="EV71" s="1488">
        <f t="shared" si="87"/>
        <v>545</v>
      </c>
      <c r="EW71" s="1488">
        <f t="shared" si="87"/>
        <v>597</v>
      </c>
      <c r="EX71" s="1488">
        <f t="shared" si="87"/>
        <v>659</v>
      </c>
      <c r="EY71" s="1488">
        <f t="shared" si="87"/>
        <v>688</v>
      </c>
      <c r="EZ71" s="1488">
        <f t="shared" si="87"/>
        <v>703</v>
      </c>
      <c r="FA71" s="1488">
        <f t="shared" si="87"/>
        <v>705</v>
      </c>
      <c r="FB71" s="1488">
        <f>FB70</f>
        <v>6</v>
      </c>
      <c r="FC71" s="1488">
        <f t="shared" si="87"/>
        <v>34</v>
      </c>
      <c r="FD71" s="1488">
        <f t="shared" si="87"/>
        <v>76</v>
      </c>
      <c r="FE71" s="1488">
        <f t="shared" si="87"/>
        <v>109</v>
      </c>
      <c r="FF71" s="1488">
        <f t="shared" si="87"/>
        <v>181</v>
      </c>
      <c r="FG71" s="1488">
        <f t="shared" si="87"/>
        <v>245</v>
      </c>
      <c r="FH71" s="1488">
        <f t="shared" si="87"/>
        <v>293</v>
      </c>
      <c r="FI71" s="1488">
        <f t="shared" si="87"/>
        <v>349</v>
      </c>
      <c r="FJ71" s="1488">
        <f t="shared" si="87"/>
        <v>407</v>
      </c>
      <c r="FK71" s="1488">
        <f t="shared" si="87"/>
        <v>430</v>
      </c>
      <c r="FL71" s="1488">
        <f t="shared" si="87"/>
        <v>438</v>
      </c>
      <c r="FM71" s="1488">
        <f>FM70</f>
        <v>10</v>
      </c>
      <c r="FN71" s="1488">
        <f t="shared" si="87"/>
        <v>23</v>
      </c>
      <c r="FO71" s="1488">
        <f>FN71+FO70</f>
        <v>55</v>
      </c>
      <c r="FP71" s="1488">
        <f>FO71+FP70</f>
        <v>88</v>
      </c>
    </row>
    <row r="72" spans="1:172" s="62" customFormat="1" ht="17.100000000000001" customHeight="1">
      <c r="A72" s="506"/>
      <c r="B72" s="1514"/>
      <c r="C72" s="1600"/>
      <c r="D72" s="1516"/>
      <c r="E72" s="1516"/>
      <c r="F72" s="1607"/>
      <c r="G72" s="1518"/>
      <c r="H72" s="1518"/>
      <c r="I72" s="1519"/>
      <c r="J72" s="1517"/>
      <c r="K72" s="1517"/>
      <c r="L72" s="1517"/>
      <c r="M72" s="1520"/>
      <c r="N72" s="1521"/>
      <c r="O72" s="1522"/>
      <c r="P72" s="1522"/>
      <c r="Q72" s="1522"/>
      <c r="R72" s="1522"/>
      <c r="S72" s="1522"/>
      <c r="T72" s="1522"/>
      <c r="U72" s="1522"/>
      <c r="V72" s="1514"/>
      <c r="W72" s="1522"/>
      <c r="X72" s="1522"/>
      <c r="Y72" s="1522"/>
      <c r="Z72" s="1522"/>
      <c r="AA72" s="1522"/>
      <c r="AB72" s="1522"/>
      <c r="AC72" s="1522"/>
      <c r="AD72" s="1522"/>
      <c r="AE72" s="1522"/>
      <c r="AF72" s="1522"/>
      <c r="AG72" s="1522"/>
      <c r="AH72" s="1522"/>
      <c r="AI72" s="1522"/>
      <c r="AJ72" s="1522"/>
      <c r="AK72" s="1522"/>
      <c r="AL72" s="1522"/>
      <c r="AM72" s="1522"/>
      <c r="AN72" s="1522"/>
      <c r="AO72" s="1522"/>
      <c r="AP72" s="1522"/>
      <c r="AQ72" s="1522"/>
      <c r="AR72" s="1522"/>
      <c r="AS72" s="1522"/>
      <c r="AT72" s="1522"/>
      <c r="AU72" s="1522"/>
      <c r="AV72" s="1522"/>
      <c r="AW72" s="1522"/>
      <c r="AX72" s="1522"/>
      <c r="AY72" s="1522"/>
      <c r="AZ72" s="1522"/>
      <c r="BA72" s="1522"/>
      <c r="BB72" s="1522"/>
      <c r="BC72" s="1522"/>
      <c r="BD72" s="1522"/>
      <c r="BE72" s="1522"/>
      <c r="BF72" s="1522"/>
      <c r="BG72" s="1522"/>
      <c r="BH72" s="1522"/>
      <c r="BI72" s="1522"/>
      <c r="BJ72" s="1522"/>
      <c r="BK72" s="1522"/>
      <c r="BL72" s="1522"/>
      <c r="BM72" s="1522"/>
      <c r="BN72" s="1522"/>
      <c r="BO72" s="1522"/>
      <c r="BP72" s="1522"/>
      <c r="BQ72" s="1522"/>
      <c r="BR72" s="1522"/>
      <c r="BS72" s="1522"/>
      <c r="BT72" s="1522"/>
      <c r="BU72" s="1522"/>
      <c r="BV72" s="1522"/>
      <c r="BW72" s="1522"/>
      <c r="BX72" s="1522"/>
      <c r="BY72" s="1522"/>
      <c r="BZ72" s="1522"/>
      <c r="CA72" s="1522"/>
      <c r="CB72" s="1522"/>
      <c r="CC72" s="1522"/>
      <c r="CD72" s="1522"/>
      <c r="CE72" s="1522"/>
      <c r="CF72" s="1522"/>
      <c r="CG72" s="1522"/>
      <c r="CH72" s="1522"/>
      <c r="CI72" s="1522"/>
      <c r="CJ72" s="1522"/>
      <c r="CK72" s="1522"/>
      <c r="CL72" s="1522"/>
      <c r="CM72" s="1522"/>
      <c r="CN72" s="1522"/>
      <c r="CO72" s="1522"/>
      <c r="CP72" s="1522"/>
      <c r="CQ72" s="1522"/>
      <c r="CR72" s="1522"/>
      <c r="CS72" s="1522"/>
      <c r="CT72" s="1522"/>
      <c r="CU72" s="1522"/>
      <c r="CV72" s="1522"/>
      <c r="CW72" s="1522"/>
      <c r="CX72" s="1522"/>
      <c r="CY72" s="1522"/>
      <c r="CZ72" s="1522"/>
      <c r="DA72" s="1522"/>
      <c r="DB72" s="1522"/>
      <c r="DC72" s="1522"/>
      <c r="DD72" s="1522"/>
      <c r="DE72" s="1522"/>
      <c r="DF72" s="1522"/>
      <c r="DG72" s="1522"/>
      <c r="DH72" s="1522"/>
      <c r="DI72" s="1522"/>
      <c r="DJ72" s="1522"/>
      <c r="DK72" s="1522"/>
      <c r="DL72" s="1522"/>
      <c r="DM72" s="1522"/>
      <c r="DN72" s="1522"/>
      <c r="DO72" s="1522"/>
      <c r="DP72" s="1522"/>
      <c r="DQ72" s="1522"/>
      <c r="DR72" s="1522"/>
      <c r="DS72" s="1522"/>
      <c r="DT72" s="1522"/>
      <c r="DU72" s="1522"/>
      <c r="DV72" s="1522"/>
      <c r="DW72" s="1522"/>
      <c r="DX72" s="1522"/>
      <c r="DY72" s="1522"/>
      <c r="DZ72" s="1522"/>
      <c r="EA72" s="1522"/>
      <c r="EB72" s="1522"/>
      <c r="EC72" s="1522"/>
      <c r="ED72" s="1522"/>
      <c r="EE72" s="1522"/>
      <c r="EF72" s="1522"/>
      <c r="EG72" s="1522"/>
      <c r="EH72" s="1522"/>
      <c r="EI72" s="1522"/>
      <c r="EJ72" s="1522"/>
      <c r="EK72" s="1522"/>
      <c r="EL72" s="1522"/>
      <c r="EM72" s="1522"/>
      <c r="EN72" s="1522"/>
      <c r="EO72" s="1522"/>
      <c r="EP72" s="1522"/>
      <c r="EQ72" s="1522"/>
      <c r="ER72" s="1522"/>
      <c r="ES72" s="1522"/>
      <c r="ET72" s="1522"/>
      <c r="EU72" s="1522"/>
      <c r="EV72" s="1522"/>
      <c r="EW72" s="1522"/>
      <c r="EX72" s="1522"/>
      <c r="EY72" s="1522"/>
      <c r="EZ72" s="1522"/>
      <c r="FA72" s="1522"/>
      <c r="FB72" s="1522"/>
      <c r="FC72" s="1522"/>
      <c r="FD72" s="1522"/>
      <c r="FE72" s="1522"/>
      <c r="FF72" s="1522"/>
      <c r="FG72" s="1522"/>
      <c r="FH72" s="1522"/>
      <c r="FI72" s="1522"/>
      <c r="FJ72" s="1522"/>
      <c r="FK72" s="1522"/>
      <c r="FL72" s="1522"/>
      <c r="FM72" s="1522"/>
      <c r="FN72" s="1522"/>
      <c r="FO72" s="1522"/>
      <c r="FP72" s="1522"/>
    </row>
    <row r="73" spans="1:172" s="62" customFormat="1" ht="17.100000000000001" customHeight="1">
      <c r="A73" s="502">
        <v>48</v>
      </c>
      <c r="B73" s="1481" t="s">
        <v>873</v>
      </c>
      <c r="C73" s="1482"/>
      <c r="D73" s="1523" t="s">
        <v>55</v>
      </c>
      <c r="E73" s="1523" t="s">
        <v>55</v>
      </c>
      <c r="F73" s="1524" t="s">
        <v>55</v>
      </c>
      <c r="G73" s="1485" t="s">
        <v>55</v>
      </c>
      <c r="H73" s="1485" t="s">
        <v>55</v>
      </c>
      <c r="I73" s="1485" t="s">
        <v>55</v>
      </c>
      <c r="J73" s="1524">
        <v>592</v>
      </c>
      <c r="K73" s="1524">
        <v>500</v>
      </c>
      <c r="L73" s="1524">
        <v>430</v>
      </c>
      <c r="M73" s="1483"/>
      <c r="N73" s="1487">
        <v>45</v>
      </c>
      <c r="O73" s="1488">
        <v>83</v>
      </c>
      <c r="P73" s="1488">
        <v>268</v>
      </c>
      <c r="Q73" s="1488">
        <v>313</v>
      </c>
      <c r="R73" s="1488">
        <v>302</v>
      </c>
      <c r="S73" s="1488">
        <v>475</v>
      </c>
      <c r="T73" s="1488">
        <v>466</v>
      </c>
      <c r="U73" s="1488">
        <v>423</v>
      </c>
      <c r="V73" s="1481">
        <v>457</v>
      </c>
      <c r="W73" s="1488">
        <v>429</v>
      </c>
      <c r="X73" s="1488">
        <v>313</v>
      </c>
      <c r="Y73" s="1488">
        <v>495</v>
      </c>
      <c r="Z73" s="1488">
        <v>29</v>
      </c>
      <c r="AA73" s="1488">
        <v>39</v>
      </c>
      <c r="AB73" s="1488">
        <v>218</v>
      </c>
      <c r="AC73" s="1488">
        <v>348</v>
      </c>
      <c r="AD73" s="1488">
        <v>655</v>
      </c>
      <c r="AE73" s="1488">
        <v>516</v>
      </c>
      <c r="AF73" s="1488">
        <v>552</v>
      </c>
      <c r="AG73" s="1488">
        <v>464</v>
      </c>
      <c r="AH73" s="1488">
        <v>503</v>
      </c>
      <c r="AI73" s="1488">
        <v>532</v>
      </c>
      <c r="AJ73" s="1488">
        <v>553</v>
      </c>
      <c r="AK73" s="1488">
        <v>521</v>
      </c>
      <c r="AL73" s="1488">
        <v>19</v>
      </c>
      <c r="AM73" s="1488">
        <v>76</v>
      </c>
      <c r="AN73" s="1488">
        <v>354</v>
      </c>
      <c r="AO73" s="1488">
        <v>578</v>
      </c>
      <c r="AP73" s="1488">
        <v>710</v>
      </c>
      <c r="AQ73" s="1488">
        <v>837</v>
      </c>
      <c r="AR73" s="1488">
        <v>679</v>
      </c>
      <c r="AS73" s="1488">
        <v>446</v>
      </c>
      <c r="AT73" s="1488">
        <v>449</v>
      </c>
      <c r="AU73" s="1488">
        <v>636</v>
      </c>
      <c r="AV73" s="1488">
        <v>693</v>
      </c>
      <c r="AW73" s="1488">
        <v>675</v>
      </c>
      <c r="AX73" s="1488">
        <v>22</v>
      </c>
      <c r="AY73" s="1488">
        <v>4</v>
      </c>
      <c r="AZ73" s="1488">
        <v>68</v>
      </c>
      <c r="BA73" s="1488">
        <v>123</v>
      </c>
      <c r="BB73" s="1488">
        <v>372</v>
      </c>
      <c r="BC73" s="1488">
        <v>365</v>
      </c>
      <c r="BD73" s="1488">
        <v>335</v>
      </c>
      <c r="BE73" s="1488">
        <v>258</v>
      </c>
      <c r="BF73" s="1488">
        <v>194</v>
      </c>
      <c r="BG73" s="1488">
        <v>85</v>
      </c>
      <c r="BH73" s="1488">
        <v>143</v>
      </c>
      <c r="BI73" s="1488">
        <v>319</v>
      </c>
      <c r="BJ73" s="1488">
        <v>6</v>
      </c>
      <c r="BK73" s="1488">
        <v>14</v>
      </c>
      <c r="BL73" s="1488">
        <v>79</v>
      </c>
      <c r="BM73" s="1488">
        <v>165</v>
      </c>
      <c r="BN73" s="1488">
        <v>478</v>
      </c>
      <c r="BO73" s="1488">
        <v>460</v>
      </c>
      <c r="BP73" s="1488">
        <v>348</v>
      </c>
      <c r="BQ73" s="1488">
        <v>237</v>
      </c>
      <c r="BR73" s="1488">
        <v>274</v>
      </c>
      <c r="BS73" s="1488">
        <v>414</v>
      </c>
      <c r="BT73" s="1488">
        <v>432</v>
      </c>
      <c r="BU73" s="1488">
        <v>561</v>
      </c>
      <c r="BV73" s="1488">
        <v>26</v>
      </c>
      <c r="BW73" s="1488">
        <v>53</v>
      </c>
      <c r="BX73" s="1488">
        <v>444</v>
      </c>
      <c r="BY73" s="1488">
        <v>528</v>
      </c>
      <c r="BZ73" s="1488">
        <v>429</v>
      </c>
      <c r="CA73" s="1488">
        <v>508</v>
      </c>
      <c r="CB73" s="1488">
        <v>476</v>
      </c>
      <c r="CC73" s="1488">
        <v>338</v>
      </c>
      <c r="CD73" s="1488">
        <v>267</v>
      </c>
      <c r="CE73" s="1488">
        <v>255</v>
      </c>
      <c r="CF73" s="1488">
        <v>189</v>
      </c>
      <c r="CG73" s="1488">
        <v>491</v>
      </c>
      <c r="CH73" s="1488">
        <v>17</v>
      </c>
      <c r="CI73" s="1488">
        <v>174</v>
      </c>
      <c r="CJ73" s="1488">
        <v>438</v>
      </c>
      <c r="CK73" s="1488">
        <v>611</v>
      </c>
      <c r="CL73" s="1488">
        <v>651</v>
      </c>
      <c r="CM73" s="1488">
        <v>403</v>
      </c>
      <c r="CN73" s="1488">
        <v>498</v>
      </c>
      <c r="CO73" s="1488">
        <v>308</v>
      </c>
      <c r="CP73" s="1488">
        <v>307</v>
      </c>
      <c r="CQ73" s="1488">
        <v>433</v>
      </c>
      <c r="CR73" s="1488">
        <v>502</v>
      </c>
      <c r="CS73" s="1488">
        <v>654</v>
      </c>
      <c r="CT73" s="1488">
        <v>10</v>
      </c>
      <c r="CU73" s="1488">
        <v>73</v>
      </c>
      <c r="CV73" s="1488">
        <v>185</v>
      </c>
      <c r="CW73" s="1488">
        <v>345</v>
      </c>
      <c r="CX73" s="1488">
        <v>461</v>
      </c>
      <c r="CY73" s="1488">
        <v>554</v>
      </c>
      <c r="CZ73" s="1488">
        <v>476</v>
      </c>
      <c r="DA73" s="1488">
        <v>273</v>
      </c>
      <c r="DB73" s="1488">
        <v>411</v>
      </c>
      <c r="DC73" s="1488">
        <v>590</v>
      </c>
      <c r="DD73" s="1488">
        <v>534</v>
      </c>
      <c r="DE73" s="1488">
        <v>847</v>
      </c>
      <c r="DF73" s="1488">
        <v>34</v>
      </c>
      <c r="DG73" s="1488">
        <v>41</v>
      </c>
      <c r="DH73" s="1488">
        <v>267</v>
      </c>
      <c r="DI73" s="1488">
        <v>366</v>
      </c>
      <c r="DJ73" s="1488">
        <v>542</v>
      </c>
      <c r="DK73" s="1488">
        <v>552</v>
      </c>
      <c r="DL73" s="1488">
        <v>504</v>
      </c>
      <c r="DM73" s="1488">
        <v>379</v>
      </c>
      <c r="DN73" s="1488">
        <v>392</v>
      </c>
      <c r="DO73" s="1488">
        <v>414</v>
      </c>
      <c r="DP73" s="1488">
        <v>479</v>
      </c>
      <c r="DQ73" s="1488">
        <v>682</v>
      </c>
      <c r="DR73" s="1488">
        <v>21</v>
      </c>
      <c r="DS73" s="1488">
        <v>84</v>
      </c>
      <c r="DT73" s="1488">
        <v>316</v>
      </c>
      <c r="DU73" s="1488">
        <v>323</v>
      </c>
      <c r="DV73" s="1488">
        <v>532</v>
      </c>
      <c r="DW73" s="1488">
        <v>600</v>
      </c>
      <c r="DX73" s="1488">
        <v>293</v>
      </c>
      <c r="DY73" s="1488">
        <v>412</v>
      </c>
      <c r="DZ73" s="1488">
        <v>375</v>
      </c>
      <c r="EA73" s="1488">
        <v>392</v>
      </c>
      <c r="EB73" s="1488">
        <v>403</v>
      </c>
      <c r="EC73" s="1488">
        <v>646</v>
      </c>
      <c r="ED73" s="1488">
        <v>11</v>
      </c>
      <c r="EE73" s="1488">
        <v>59</v>
      </c>
      <c r="EF73" s="1488">
        <v>298</v>
      </c>
      <c r="EG73" s="1488">
        <v>416</v>
      </c>
      <c r="EH73" s="1488">
        <v>366</v>
      </c>
      <c r="EI73" s="1488">
        <v>473</v>
      </c>
      <c r="EJ73" s="1488">
        <v>448</v>
      </c>
      <c r="EK73" s="1488">
        <v>296</v>
      </c>
      <c r="EL73" s="1488">
        <v>300</v>
      </c>
      <c r="EM73" s="1488">
        <v>311</v>
      </c>
      <c r="EN73" s="1488">
        <v>361</v>
      </c>
      <c r="EO73" s="1488">
        <v>496</v>
      </c>
      <c r="EP73" s="1488">
        <v>11</v>
      </c>
      <c r="EQ73" s="1488">
        <v>40</v>
      </c>
      <c r="ER73" s="1488">
        <v>300</v>
      </c>
      <c r="ES73" s="1488">
        <v>456</v>
      </c>
      <c r="ET73" s="1488">
        <v>535</v>
      </c>
      <c r="EU73" s="1488">
        <v>450</v>
      </c>
      <c r="EV73" s="1488">
        <v>432</v>
      </c>
      <c r="EW73" s="1488">
        <v>272</v>
      </c>
      <c r="EX73" s="1488">
        <v>176</v>
      </c>
      <c r="EY73" s="1488">
        <v>298</v>
      </c>
      <c r="EZ73" s="1488">
        <v>182</v>
      </c>
      <c r="FA73" s="1488">
        <v>226</v>
      </c>
      <c r="FB73" s="1488">
        <v>38</v>
      </c>
      <c r="FC73" s="1488">
        <v>94</v>
      </c>
      <c r="FD73" s="1488">
        <v>176</v>
      </c>
      <c r="FE73" s="1488">
        <v>71</v>
      </c>
      <c r="FF73" s="1488">
        <v>259</v>
      </c>
      <c r="FG73" s="1488">
        <v>317</v>
      </c>
      <c r="FH73" s="1488">
        <v>413</v>
      </c>
      <c r="FI73" s="1488">
        <v>296</v>
      </c>
      <c r="FJ73" s="1488">
        <v>401</v>
      </c>
      <c r="FK73" s="1488">
        <v>384</v>
      </c>
      <c r="FL73" s="1488">
        <v>388</v>
      </c>
      <c r="FM73" s="1488">
        <v>510</v>
      </c>
      <c r="FN73" s="1488">
        <v>14</v>
      </c>
      <c r="FO73" s="1488">
        <v>66</v>
      </c>
      <c r="FP73" s="1488">
        <v>67</v>
      </c>
    </row>
    <row r="74" spans="1:172" s="62" customFormat="1" ht="17.100000000000001" customHeight="1">
      <c r="A74" s="502">
        <v>49</v>
      </c>
      <c r="B74" s="1605" t="s">
        <v>1080</v>
      </c>
      <c r="C74" s="1482"/>
      <c r="D74" s="1523" t="s">
        <v>55</v>
      </c>
      <c r="E74" s="1523" t="s">
        <v>55</v>
      </c>
      <c r="F74" s="1524" t="s">
        <v>55</v>
      </c>
      <c r="G74" s="1485" t="s">
        <v>55</v>
      </c>
      <c r="H74" s="1485" t="s">
        <v>55</v>
      </c>
      <c r="I74" s="1485" t="s">
        <v>55</v>
      </c>
      <c r="J74" s="1524">
        <v>1855</v>
      </c>
      <c r="K74" s="1524">
        <v>2433</v>
      </c>
      <c r="L74" s="1524">
        <v>3172</v>
      </c>
      <c r="M74" s="1483"/>
      <c r="N74" s="1487">
        <v>45</v>
      </c>
      <c r="O74" s="1488">
        <v>128</v>
      </c>
      <c r="P74" s="1488">
        <v>396</v>
      </c>
      <c r="Q74" s="1488">
        <v>709</v>
      </c>
      <c r="R74" s="1488">
        <v>1011</v>
      </c>
      <c r="S74" s="1488">
        <v>1486</v>
      </c>
      <c r="T74" s="1488">
        <v>1952</v>
      </c>
      <c r="U74" s="1488">
        <v>2375</v>
      </c>
      <c r="V74" s="1481">
        <v>2832</v>
      </c>
      <c r="W74" s="1488">
        <v>3261</v>
      </c>
      <c r="X74" s="1488">
        <v>3574</v>
      </c>
      <c r="Y74" s="1488">
        <v>4069</v>
      </c>
      <c r="Z74" s="1488">
        <v>29</v>
      </c>
      <c r="AA74" s="1488">
        <v>68</v>
      </c>
      <c r="AB74" s="1488">
        <v>286</v>
      </c>
      <c r="AC74" s="1488">
        <v>634</v>
      </c>
      <c r="AD74" s="1488">
        <v>1289</v>
      </c>
      <c r="AE74" s="1488">
        <v>1805</v>
      </c>
      <c r="AF74" s="1488">
        <v>2357</v>
      </c>
      <c r="AG74" s="1488">
        <v>2821</v>
      </c>
      <c r="AH74" s="1488">
        <v>3324</v>
      </c>
      <c r="AI74" s="1488">
        <v>3856</v>
      </c>
      <c r="AJ74" s="1488">
        <v>4409</v>
      </c>
      <c r="AK74" s="1488">
        <v>4930</v>
      </c>
      <c r="AL74" s="1481">
        <v>19</v>
      </c>
      <c r="AM74" s="1481">
        <v>95</v>
      </c>
      <c r="AN74" s="1488">
        <v>449</v>
      </c>
      <c r="AO74" s="1488">
        <v>1027</v>
      </c>
      <c r="AP74" s="1488">
        <v>1737</v>
      </c>
      <c r="AQ74" s="1488">
        <v>2574</v>
      </c>
      <c r="AR74" s="1488">
        <v>3253</v>
      </c>
      <c r="AS74" s="1488">
        <v>3699</v>
      </c>
      <c r="AT74" s="1488">
        <v>4148</v>
      </c>
      <c r="AU74" s="1488">
        <v>4784</v>
      </c>
      <c r="AV74" s="1488">
        <v>5477</v>
      </c>
      <c r="AW74" s="1488">
        <v>6152</v>
      </c>
      <c r="AX74" s="1488">
        <v>22</v>
      </c>
      <c r="AY74" s="1488">
        <v>26</v>
      </c>
      <c r="AZ74" s="1488">
        <v>94</v>
      </c>
      <c r="BA74" s="1488">
        <v>217</v>
      </c>
      <c r="BB74" s="1488">
        <v>589</v>
      </c>
      <c r="BC74" s="1488">
        <f>BB74+BC73</f>
        <v>954</v>
      </c>
      <c r="BD74" s="1488">
        <v>1289</v>
      </c>
      <c r="BE74" s="1488">
        <v>1547</v>
      </c>
      <c r="BF74" s="1488">
        <v>1741</v>
      </c>
      <c r="BG74" s="1488">
        <v>1826</v>
      </c>
      <c r="BH74" s="1488">
        <v>1969</v>
      </c>
      <c r="BI74" s="1488">
        <v>2288</v>
      </c>
      <c r="BJ74" s="1488">
        <v>6</v>
      </c>
      <c r="BK74" s="1488">
        <v>20</v>
      </c>
      <c r="BL74" s="1488">
        <v>99</v>
      </c>
      <c r="BM74" s="1488">
        <v>264</v>
      </c>
      <c r="BN74" s="1488">
        <v>742</v>
      </c>
      <c r="BO74" s="1488">
        <v>1202</v>
      </c>
      <c r="BP74" s="1488">
        <v>1550</v>
      </c>
      <c r="BQ74" s="1488">
        <v>1787</v>
      </c>
      <c r="BR74" s="1488">
        <v>2061</v>
      </c>
      <c r="BS74" s="1488">
        <v>2475</v>
      </c>
      <c r="BT74" s="1488">
        <v>2907</v>
      </c>
      <c r="BU74" s="1488">
        <v>3468</v>
      </c>
      <c r="BV74" s="1488">
        <v>26</v>
      </c>
      <c r="BW74" s="1488">
        <v>79</v>
      </c>
      <c r="BX74" s="1488">
        <v>523</v>
      </c>
      <c r="BY74" s="1488">
        <v>1051</v>
      </c>
      <c r="BZ74" s="1488">
        <v>1480</v>
      </c>
      <c r="CA74" s="1488">
        <v>1988</v>
      </c>
      <c r="CB74" s="1488">
        <v>2464</v>
      </c>
      <c r="CC74" s="1488">
        <v>2802</v>
      </c>
      <c r="CD74" s="1488">
        <v>3069</v>
      </c>
      <c r="CE74" s="1488">
        <v>3324</v>
      </c>
      <c r="CF74" s="1488">
        <v>3513</v>
      </c>
      <c r="CG74" s="1488">
        <v>4004</v>
      </c>
      <c r="CH74" s="1488">
        <v>17</v>
      </c>
      <c r="CI74" s="1488">
        <v>191</v>
      </c>
      <c r="CJ74" s="1488">
        <v>629</v>
      </c>
      <c r="CK74" s="1488">
        <v>1240</v>
      </c>
      <c r="CL74" s="1488">
        <v>1891</v>
      </c>
      <c r="CM74" s="1488">
        <v>2294</v>
      </c>
      <c r="CN74" s="1488">
        <v>2792</v>
      </c>
      <c r="CO74" s="1488">
        <v>3100</v>
      </c>
      <c r="CP74" s="1488">
        <v>3407</v>
      </c>
      <c r="CQ74" s="1488">
        <v>3840</v>
      </c>
      <c r="CR74" s="1488">
        <v>4342</v>
      </c>
      <c r="CS74" s="1488">
        <v>4996</v>
      </c>
      <c r="CT74" s="1488">
        <v>10</v>
      </c>
      <c r="CU74" s="1488">
        <v>83</v>
      </c>
      <c r="CV74" s="1488">
        <v>268</v>
      </c>
      <c r="CW74" s="1488">
        <v>613</v>
      </c>
      <c r="CX74" s="1488">
        <v>1074</v>
      </c>
      <c r="CY74" s="1488">
        <v>1628</v>
      </c>
      <c r="CZ74" s="1488">
        <v>2104</v>
      </c>
      <c r="DA74" s="1488">
        <v>2377</v>
      </c>
      <c r="DB74" s="1488">
        <v>2788</v>
      </c>
      <c r="DC74" s="1488">
        <v>3378</v>
      </c>
      <c r="DD74" s="1488">
        <v>3912</v>
      </c>
      <c r="DE74" s="1488">
        <v>4759</v>
      </c>
      <c r="DF74" s="1488">
        <f>DF73</f>
        <v>34</v>
      </c>
      <c r="DG74" s="1488">
        <f t="shared" ref="DG74:DQ74" si="88">DF74+DG73</f>
        <v>75</v>
      </c>
      <c r="DH74" s="1488">
        <f t="shared" si="88"/>
        <v>342</v>
      </c>
      <c r="DI74" s="1488">
        <f t="shared" si="88"/>
        <v>708</v>
      </c>
      <c r="DJ74" s="1488">
        <f t="shared" si="88"/>
        <v>1250</v>
      </c>
      <c r="DK74" s="1488">
        <f t="shared" si="88"/>
        <v>1802</v>
      </c>
      <c r="DL74" s="1488">
        <f t="shared" si="88"/>
        <v>2306</v>
      </c>
      <c r="DM74" s="1488">
        <f t="shared" si="88"/>
        <v>2685</v>
      </c>
      <c r="DN74" s="1488">
        <f t="shared" si="88"/>
        <v>3077</v>
      </c>
      <c r="DO74" s="1488">
        <f t="shared" si="88"/>
        <v>3491</v>
      </c>
      <c r="DP74" s="1488">
        <f t="shared" si="88"/>
        <v>3970</v>
      </c>
      <c r="DQ74" s="1488">
        <f t="shared" si="88"/>
        <v>4652</v>
      </c>
      <c r="DR74" s="1488">
        <f>DR73</f>
        <v>21</v>
      </c>
      <c r="DS74" s="1488">
        <f t="shared" ref="DS74:EA74" si="89">DR74+DS73</f>
        <v>105</v>
      </c>
      <c r="DT74" s="1488">
        <f t="shared" si="89"/>
        <v>421</v>
      </c>
      <c r="DU74" s="1488">
        <f t="shared" si="89"/>
        <v>744</v>
      </c>
      <c r="DV74" s="1488">
        <f t="shared" si="89"/>
        <v>1276</v>
      </c>
      <c r="DW74" s="1488">
        <f t="shared" si="89"/>
        <v>1876</v>
      </c>
      <c r="DX74" s="1488">
        <f t="shared" si="89"/>
        <v>2169</v>
      </c>
      <c r="DY74" s="1488">
        <f t="shared" si="89"/>
        <v>2581</v>
      </c>
      <c r="DZ74" s="1488">
        <f t="shared" si="89"/>
        <v>2956</v>
      </c>
      <c r="EA74" s="1488">
        <f t="shared" si="89"/>
        <v>3348</v>
      </c>
      <c r="EB74" s="1488">
        <f>EA74+EB73</f>
        <v>3751</v>
      </c>
      <c r="EC74" s="1488">
        <f>EB74+EC73</f>
        <v>4397</v>
      </c>
      <c r="ED74" s="1488">
        <f>ED73</f>
        <v>11</v>
      </c>
      <c r="EE74" s="1488">
        <f t="shared" ref="EE74:EO74" si="90">EE73+ED74</f>
        <v>70</v>
      </c>
      <c r="EF74" s="1488">
        <f t="shared" si="90"/>
        <v>368</v>
      </c>
      <c r="EG74" s="1488">
        <f t="shared" si="90"/>
        <v>784</v>
      </c>
      <c r="EH74" s="1488">
        <f t="shared" si="90"/>
        <v>1150</v>
      </c>
      <c r="EI74" s="1488">
        <f t="shared" si="90"/>
        <v>1623</v>
      </c>
      <c r="EJ74" s="1488">
        <f t="shared" si="90"/>
        <v>2071</v>
      </c>
      <c r="EK74" s="1488">
        <f t="shared" si="90"/>
        <v>2367</v>
      </c>
      <c r="EL74" s="1488">
        <f t="shared" si="90"/>
        <v>2667</v>
      </c>
      <c r="EM74" s="1488">
        <f t="shared" si="90"/>
        <v>2978</v>
      </c>
      <c r="EN74" s="1488">
        <f t="shared" si="90"/>
        <v>3339</v>
      </c>
      <c r="EO74" s="1488">
        <f t="shared" si="90"/>
        <v>3835</v>
      </c>
      <c r="EP74" s="1488">
        <f>EP73</f>
        <v>11</v>
      </c>
      <c r="EQ74" s="1488">
        <f t="shared" ref="EQ74:FM74" si="91">EP74+EQ73</f>
        <v>51</v>
      </c>
      <c r="ER74" s="1488">
        <f t="shared" si="91"/>
        <v>351</v>
      </c>
      <c r="ES74" s="1488">
        <f t="shared" si="91"/>
        <v>807</v>
      </c>
      <c r="ET74" s="1488">
        <f t="shared" si="91"/>
        <v>1342</v>
      </c>
      <c r="EU74" s="1488">
        <f t="shared" si="91"/>
        <v>1792</v>
      </c>
      <c r="EV74" s="1488">
        <f t="shared" si="91"/>
        <v>2224</v>
      </c>
      <c r="EW74" s="1488">
        <f t="shared" si="91"/>
        <v>2496</v>
      </c>
      <c r="EX74" s="1488">
        <f t="shared" si="91"/>
        <v>2672</v>
      </c>
      <c r="EY74" s="1488">
        <f t="shared" si="91"/>
        <v>2970</v>
      </c>
      <c r="EZ74" s="1488">
        <f t="shared" si="91"/>
        <v>3152</v>
      </c>
      <c r="FA74" s="1488">
        <f t="shared" si="91"/>
        <v>3378</v>
      </c>
      <c r="FB74" s="1488">
        <f>FB73</f>
        <v>38</v>
      </c>
      <c r="FC74" s="1488">
        <f t="shared" si="91"/>
        <v>132</v>
      </c>
      <c r="FD74" s="1488">
        <f t="shared" si="91"/>
        <v>308</v>
      </c>
      <c r="FE74" s="1488">
        <f t="shared" si="91"/>
        <v>379</v>
      </c>
      <c r="FF74" s="1488">
        <f t="shared" si="91"/>
        <v>638</v>
      </c>
      <c r="FG74" s="1488">
        <f t="shared" si="91"/>
        <v>955</v>
      </c>
      <c r="FH74" s="1488">
        <f t="shared" si="91"/>
        <v>1368</v>
      </c>
      <c r="FI74" s="1488">
        <f t="shared" si="91"/>
        <v>1664</v>
      </c>
      <c r="FJ74" s="1488">
        <f t="shared" si="91"/>
        <v>2065</v>
      </c>
      <c r="FK74" s="1488">
        <f t="shared" si="91"/>
        <v>2449</v>
      </c>
      <c r="FL74" s="1488">
        <f t="shared" si="91"/>
        <v>2837</v>
      </c>
      <c r="FM74" s="1488">
        <f t="shared" si="91"/>
        <v>3347</v>
      </c>
      <c r="FN74" s="1488">
        <f>FN73</f>
        <v>14</v>
      </c>
      <c r="FO74" s="1488">
        <f>FN74+FO73</f>
        <v>80</v>
      </c>
      <c r="FP74" s="1488">
        <f>FO74+FP73</f>
        <v>147</v>
      </c>
    </row>
    <row r="75" spans="1:172" s="62" customFormat="1" ht="17.100000000000001" customHeight="1">
      <c r="A75" s="506"/>
      <c r="B75" s="1514"/>
      <c r="C75" s="1608"/>
      <c r="D75" s="1609"/>
      <c r="E75" s="1609"/>
      <c r="F75" s="1526"/>
      <c r="G75" s="1525"/>
      <c r="H75" s="1525"/>
      <c r="I75" s="1525"/>
      <c r="J75" s="1526"/>
      <c r="K75" s="1526"/>
      <c r="L75" s="1526"/>
      <c r="M75" s="1609"/>
      <c r="N75" s="506"/>
      <c r="O75" s="1610"/>
      <c r="P75" s="1610"/>
      <c r="Q75" s="1610"/>
      <c r="R75" s="1610"/>
      <c r="S75" s="1610"/>
      <c r="T75" s="1610"/>
      <c r="U75" s="1610"/>
      <c r="V75" s="1611"/>
      <c r="W75" s="1610"/>
      <c r="X75" s="1610"/>
      <c r="Y75" s="1610"/>
      <c r="Z75" s="1610"/>
      <c r="AA75" s="1610"/>
      <c r="AB75" s="1610"/>
      <c r="AC75" s="1610"/>
      <c r="AD75" s="1610"/>
      <c r="AE75" s="1610"/>
      <c r="AF75" s="1610"/>
      <c r="AG75" s="1610"/>
      <c r="AH75" s="1610"/>
      <c r="AI75" s="1610"/>
      <c r="AJ75" s="1610"/>
      <c r="AK75" s="1610"/>
      <c r="AL75" s="1611"/>
      <c r="AM75" s="1611"/>
      <c r="AN75" s="1610"/>
      <c r="AO75" s="1610"/>
      <c r="AP75" s="1610"/>
      <c r="AQ75" s="1610"/>
      <c r="AR75" s="1610"/>
      <c r="AS75" s="1610"/>
      <c r="AT75" s="1610"/>
      <c r="AU75" s="1610"/>
      <c r="AV75" s="1610"/>
      <c r="AW75" s="1610"/>
      <c r="AX75" s="1610"/>
      <c r="AY75" s="1610"/>
      <c r="AZ75" s="1610"/>
      <c r="BA75" s="1610"/>
      <c r="BB75" s="1610"/>
      <c r="BC75" s="1610"/>
      <c r="BD75" s="1610"/>
      <c r="BE75" s="1610"/>
      <c r="BF75" s="1610"/>
      <c r="BG75" s="1610"/>
      <c r="BH75" s="1610"/>
      <c r="BI75" s="1610"/>
      <c r="BJ75" s="1610"/>
      <c r="BK75" s="1610"/>
      <c r="BL75" s="1610"/>
      <c r="BM75" s="1610"/>
      <c r="BN75" s="1610"/>
      <c r="BO75" s="1610"/>
      <c r="BP75" s="1610"/>
      <c r="BQ75" s="1610"/>
      <c r="BR75" s="1610"/>
      <c r="BS75" s="1610"/>
      <c r="BT75" s="1610"/>
      <c r="BU75" s="1610"/>
      <c r="BV75" s="1610"/>
      <c r="BW75" s="1610"/>
      <c r="BX75" s="1610"/>
      <c r="BY75" s="1610"/>
      <c r="BZ75" s="1610"/>
      <c r="CA75" s="1610"/>
      <c r="CB75" s="1610"/>
      <c r="CC75" s="1610"/>
      <c r="CD75" s="1610"/>
      <c r="CE75" s="1610"/>
      <c r="CF75" s="1610"/>
      <c r="CG75" s="1610"/>
      <c r="CH75" s="1610"/>
      <c r="CI75" s="1610"/>
      <c r="CJ75" s="1610"/>
      <c r="CK75" s="1610"/>
      <c r="CL75" s="1610"/>
      <c r="CM75" s="1610"/>
      <c r="CN75" s="1610"/>
      <c r="CO75" s="1610"/>
      <c r="CP75" s="1610"/>
      <c r="CQ75" s="1610"/>
      <c r="CR75" s="1610"/>
      <c r="CS75" s="1610"/>
      <c r="CT75" s="1522"/>
      <c r="CU75" s="1522"/>
      <c r="CV75" s="1522"/>
      <c r="CW75" s="1522"/>
      <c r="CX75" s="1522"/>
      <c r="CY75" s="1522"/>
      <c r="CZ75" s="1522"/>
      <c r="DA75" s="1522"/>
      <c r="DB75" s="1522"/>
      <c r="DC75" s="1522"/>
      <c r="DD75" s="1522"/>
      <c r="DE75" s="1522"/>
      <c r="DF75" s="1522"/>
      <c r="DG75" s="1522"/>
      <c r="DH75" s="1522"/>
      <c r="DI75" s="1522"/>
      <c r="DJ75" s="1522"/>
      <c r="DK75" s="1522"/>
      <c r="DL75" s="1522"/>
      <c r="DM75" s="1522"/>
      <c r="DN75" s="1522"/>
      <c r="DO75" s="1522"/>
      <c r="DP75" s="1522"/>
      <c r="DQ75" s="1522"/>
      <c r="DR75" s="1522"/>
      <c r="DS75" s="1522"/>
      <c r="DT75" s="1522"/>
      <c r="DU75" s="1522"/>
      <c r="DV75" s="1522"/>
      <c r="DW75" s="1522"/>
      <c r="DX75" s="1522"/>
      <c r="DY75" s="1522"/>
      <c r="DZ75" s="1522"/>
      <c r="EA75" s="1522"/>
      <c r="EB75" s="1522"/>
      <c r="EC75" s="1522"/>
      <c r="ED75" s="1522"/>
      <c r="EE75" s="1522"/>
      <c r="EF75" s="1522"/>
      <c r="EG75" s="1522"/>
      <c r="EH75" s="1522"/>
      <c r="EI75" s="1522"/>
      <c r="EJ75" s="1522"/>
      <c r="EK75" s="1522"/>
      <c r="EL75" s="1522"/>
      <c r="EM75" s="1522"/>
      <c r="EN75" s="1522"/>
      <c r="EO75" s="1522"/>
      <c r="EP75" s="1522"/>
      <c r="EQ75" s="1522"/>
      <c r="ER75" s="1522"/>
      <c r="ES75" s="1522"/>
      <c r="ET75" s="1522"/>
      <c r="EU75" s="1522"/>
      <c r="EV75" s="1522"/>
      <c r="EW75" s="1522"/>
      <c r="EX75" s="1522"/>
      <c r="EY75" s="1522"/>
      <c r="EZ75" s="1522"/>
      <c r="FA75" s="1522"/>
      <c r="FB75" s="1522"/>
      <c r="FC75" s="1522"/>
      <c r="FD75" s="1522"/>
      <c r="FE75" s="1522"/>
      <c r="FF75" s="1522"/>
      <c r="FG75" s="1522"/>
      <c r="FH75" s="1522"/>
      <c r="FI75" s="1522"/>
      <c r="FJ75" s="1522"/>
      <c r="FK75" s="1522"/>
      <c r="FL75" s="1522"/>
      <c r="FM75" s="1522"/>
      <c r="FN75" s="1522"/>
      <c r="FO75" s="1522"/>
      <c r="FP75" s="1522"/>
    </row>
    <row r="76" spans="1:172" s="62" customFormat="1" ht="17.100000000000001" customHeight="1">
      <c r="A76" s="502">
        <v>50</v>
      </c>
      <c r="B76" s="1481" t="s">
        <v>1326</v>
      </c>
      <c r="C76" s="1482"/>
      <c r="D76" s="1523" t="s">
        <v>1105</v>
      </c>
      <c r="E76" s="1523" t="s">
        <v>1105</v>
      </c>
      <c r="F76" s="1524" t="s">
        <v>1105</v>
      </c>
      <c r="G76" s="1485" t="s">
        <v>1105</v>
      </c>
      <c r="H76" s="1485" t="s">
        <v>1105</v>
      </c>
      <c r="I76" s="1485" t="s">
        <v>1105</v>
      </c>
      <c r="J76" s="1524" t="s">
        <v>1105</v>
      </c>
      <c r="K76" s="1524" t="s">
        <v>1105</v>
      </c>
      <c r="L76" s="1524" t="s">
        <v>1105</v>
      </c>
      <c r="M76" s="1483" t="s">
        <v>1105</v>
      </c>
      <c r="N76" s="1487" t="s">
        <v>1105</v>
      </c>
      <c r="O76" s="1488" t="s">
        <v>1105</v>
      </c>
      <c r="P76" s="1488" t="s">
        <v>1105</v>
      </c>
      <c r="Q76" s="1488" t="s">
        <v>1105</v>
      </c>
      <c r="R76" s="1488" t="s">
        <v>1105</v>
      </c>
      <c r="S76" s="1488" t="s">
        <v>1105</v>
      </c>
      <c r="T76" s="1488" t="s">
        <v>1105</v>
      </c>
      <c r="U76" s="1488" t="s">
        <v>1105</v>
      </c>
      <c r="V76" s="1481" t="s">
        <v>1105</v>
      </c>
      <c r="W76" s="1488" t="s">
        <v>1105</v>
      </c>
      <c r="X76" s="1488" t="s">
        <v>1105</v>
      </c>
      <c r="Y76" s="1488" t="s">
        <v>1105</v>
      </c>
      <c r="Z76" s="1488" t="s">
        <v>1105</v>
      </c>
      <c r="AA76" s="1488" t="s">
        <v>1105</v>
      </c>
      <c r="AB76" s="1488" t="s">
        <v>1105</v>
      </c>
      <c r="AC76" s="1488" t="s">
        <v>1105</v>
      </c>
      <c r="AD76" s="1488" t="s">
        <v>1105</v>
      </c>
      <c r="AE76" s="1488" t="s">
        <v>1105</v>
      </c>
      <c r="AF76" s="1488" t="s">
        <v>1105</v>
      </c>
      <c r="AG76" s="1488" t="s">
        <v>1105</v>
      </c>
      <c r="AH76" s="1488" t="s">
        <v>1105</v>
      </c>
      <c r="AI76" s="1488" t="s">
        <v>1105</v>
      </c>
      <c r="AJ76" s="1488" t="s">
        <v>1105</v>
      </c>
      <c r="AK76" s="1488" t="s">
        <v>1105</v>
      </c>
      <c r="AL76" s="1488" t="s">
        <v>1105</v>
      </c>
      <c r="AM76" s="1488" t="s">
        <v>1105</v>
      </c>
      <c r="AN76" s="1488" t="s">
        <v>1105</v>
      </c>
      <c r="AO76" s="1488" t="s">
        <v>1105</v>
      </c>
      <c r="AP76" s="1488" t="s">
        <v>1105</v>
      </c>
      <c r="AQ76" s="1488" t="s">
        <v>1105</v>
      </c>
      <c r="AR76" s="1488" t="s">
        <v>1105</v>
      </c>
      <c r="AS76" s="1488" t="s">
        <v>1105</v>
      </c>
      <c r="AT76" s="1488" t="s">
        <v>1105</v>
      </c>
      <c r="AU76" s="1488" t="s">
        <v>1105</v>
      </c>
      <c r="AV76" s="1488" t="s">
        <v>1105</v>
      </c>
      <c r="AW76" s="1488" t="s">
        <v>1105</v>
      </c>
      <c r="AX76" s="1488" t="s">
        <v>1105</v>
      </c>
      <c r="AY76" s="1488" t="s">
        <v>1105</v>
      </c>
      <c r="AZ76" s="1488" t="s">
        <v>1105</v>
      </c>
      <c r="BA76" s="1488" t="s">
        <v>1105</v>
      </c>
      <c r="BB76" s="1488" t="s">
        <v>1105</v>
      </c>
      <c r="BC76" s="1488" t="s">
        <v>1105</v>
      </c>
      <c r="BD76" s="1488" t="s">
        <v>1105</v>
      </c>
      <c r="BE76" s="1488" t="s">
        <v>1105</v>
      </c>
      <c r="BF76" s="1488" t="s">
        <v>1105</v>
      </c>
      <c r="BG76" s="1488" t="s">
        <v>1105</v>
      </c>
      <c r="BH76" s="1488" t="s">
        <v>1105</v>
      </c>
      <c r="BI76" s="1488" t="s">
        <v>1105</v>
      </c>
      <c r="BJ76" s="1488" t="s">
        <v>1105</v>
      </c>
      <c r="BK76" s="1488" t="s">
        <v>1105</v>
      </c>
      <c r="BL76" s="1488" t="s">
        <v>1105</v>
      </c>
      <c r="BM76" s="1488" t="s">
        <v>1105</v>
      </c>
      <c r="BN76" s="1488" t="s">
        <v>1105</v>
      </c>
      <c r="BO76" s="1488" t="s">
        <v>1105</v>
      </c>
      <c r="BP76" s="1488" t="s">
        <v>1105</v>
      </c>
      <c r="BQ76" s="1488" t="s">
        <v>1105</v>
      </c>
      <c r="BR76" s="1488" t="s">
        <v>1105</v>
      </c>
      <c r="BS76" s="1488" t="s">
        <v>1105</v>
      </c>
      <c r="BT76" s="1488" t="s">
        <v>1105</v>
      </c>
      <c r="BU76" s="1488" t="s">
        <v>1105</v>
      </c>
      <c r="BV76" s="1488" t="s">
        <v>1105</v>
      </c>
      <c r="BW76" s="1488" t="s">
        <v>1105</v>
      </c>
      <c r="BX76" s="1488" t="s">
        <v>1105</v>
      </c>
      <c r="BY76" s="1488" t="s">
        <v>1105</v>
      </c>
      <c r="BZ76" s="1488" t="s">
        <v>1105</v>
      </c>
      <c r="CA76" s="1488" t="s">
        <v>1105</v>
      </c>
      <c r="CB76" s="1488" t="s">
        <v>1105</v>
      </c>
      <c r="CC76" s="1488" t="s">
        <v>1105</v>
      </c>
      <c r="CD76" s="1488" t="s">
        <v>1105</v>
      </c>
      <c r="CE76" s="1488" t="s">
        <v>1105</v>
      </c>
      <c r="CF76" s="1488" t="s">
        <v>1105</v>
      </c>
      <c r="CG76" s="1488" t="s">
        <v>1105</v>
      </c>
      <c r="CH76" s="1488" t="s">
        <v>1105</v>
      </c>
      <c r="CI76" s="1488" t="s">
        <v>1105</v>
      </c>
      <c r="CJ76" s="1488" t="s">
        <v>1105</v>
      </c>
      <c r="CK76" s="1488" t="s">
        <v>1105</v>
      </c>
      <c r="CL76" s="1488" t="s">
        <v>1105</v>
      </c>
      <c r="CM76" s="1488" t="s">
        <v>1105</v>
      </c>
      <c r="CN76" s="1488" t="s">
        <v>1105</v>
      </c>
      <c r="CO76" s="1488" t="s">
        <v>1105</v>
      </c>
      <c r="CP76" s="1488" t="s">
        <v>1105</v>
      </c>
      <c r="CQ76" s="1488" t="s">
        <v>1105</v>
      </c>
      <c r="CR76" s="1488" t="s">
        <v>1105</v>
      </c>
      <c r="CS76" s="1488" t="s">
        <v>1105</v>
      </c>
      <c r="CT76" s="1488">
        <v>0</v>
      </c>
      <c r="CU76" s="1488">
        <v>0</v>
      </c>
      <c r="CV76" s="1488">
        <v>1</v>
      </c>
      <c r="CW76" s="1488">
        <v>1</v>
      </c>
      <c r="CX76" s="1488">
        <v>0</v>
      </c>
      <c r="CY76" s="1488">
        <v>1</v>
      </c>
      <c r="CZ76" s="1488">
        <v>0</v>
      </c>
      <c r="DA76" s="1488">
        <v>2</v>
      </c>
      <c r="DB76" s="1488">
        <v>0</v>
      </c>
      <c r="DC76" s="1488">
        <v>0</v>
      </c>
      <c r="DD76" s="1488">
        <v>0</v>
      </c>
      <c r="DE76" s="1488">
        <v>0</v>
      </c>
      <c r="DF76" s="1488">
        <v>0</v>
      </c>
      <c r="DG76" s="1488">
        <v>0</v>
      </c>
      <c r="DH76" s="1488">
        <v>0</v>
      </c>
      <c r="DI76" s="1488">
        <v>0</v>
      </c>
      <c r="DJ76" s="1488">
        <v>0</v>
      </c>
      <c r="DK76" s="1488">
        <v>0</v>
      </c>
      <c r="DL76" s="1488">
        <v>2</v>
      </c>
      <c r="DM76" s="1488">
        <v>1</v>
      </c>
      <c r="DN76" s="1488">
        <v>0</v>
      </c>
      <c r="DO76" s="1488">
        <v>1</v>
      </c>
      <c r="DP76" s="1488">
        <v>0</v>
      </c>
      <c r="DQ76" s="1488">
        <v>2</v>
      </c>
      <c r="DR76" s="1488">
        <v>0</v>
      </c>
      <c r="DS76" s="1488">
        <v>0</v>
      </c>
      <c r="DT76" s="1488">
        <v>2</v>
      </c>
      <c r="DU76" s="1488">
        <v>1</v>
      </c>
      <c r="DV76" s="1488">
        <v>3</v>
      </c>
      <c r="DW76" s="1488">
        <v>0</v>
      </c>
      <c r="DX76" s="1488">
        <v>1</v>
      </c>
      <c r="DY76" s="1488">
        <v>0</v>
      </c>
      <c r="DZ76" s="1488">
        <v>3</v>
      </c>
      <c r="EA76" s="1488">
        <v>0</v>
      </c>
      <c r="EB76" s="1488">
        <v>1</v>
      </c>
      <c r="EC76" s="1488">
        <v>3</v>
      </c>
      <c r="ED76" s="1488">
        <v>3</v>
      </c>
      <c r="EE76" s="1488">
        <v>3</v>
      </c>
      <c r="EF76" s="1488">
        <v>2</v>
      </c>
      <c r="EG76" s="1488">
        <v>0</v>
      </c>
      <c r="EH76" s="1488">
        <v>0</v>
      </c>
      <c r="EI76" s="1488">
        <v>0</v>
      </c>
      <c r="EJ76" s="1488">
        <v>0</v>
      </c>
      <c r="EK76" s="1488">
        <v>0</v>
      </c>
      <c r="EL76" s="1488">
        <v>1</v>
      </c>
      <c r="EM76" s="1488">
        <v>0</v>
      </c>
      <c r="EN76" s="1488">
        <v>1</v>
      </c>
      <c r="EO76" s="1488">
        <v>1</v>
      </c>
      <c r="EP76" s="1488">
        <v>0</v>
      </c>
      <c r="EQ76" s="1488">
        <v>3</v>
      </c>
      <c r="ER76" s="1488">
        <v>5</v>
      </c>
      <c r="ES76" s="1488">
        <v>3</v>
      </c>
      <c r="ET76" s="1488">
        <v>0</v>
      </c>
      <c r="EU76" s="1488">
        <v>5</v>
      </c>
      <c r="EV76" s="1488">
        <v>1</v>
      </c>
      <c r="EW76" s="1488">
        <v>2</v>
      </c>
      <c r="EX76" s="1488">
        <v>0</v>
      </c>
      <c r="EY76" s="1488">
        <v>1</v>
      </c>
      <c r="EZ76" s="1488">
        <v>0</v>
      </c>
      <c r="FA76" s="1488">
        <v>2</v>
      </c>
      <c r="FB76" s="1488">
        <v>0</v>
      </c>
      <c r="FC76" s="1488">
        <v>1</v>
      </c>
      <c r="FD76" s="1488">
        <v>2</v>
      </c>
      <c r="FE76" s="1488">
        <v>0</v>
      </c>
      <c r="FF76" s="1488">
        <v>1</v>
      </c>
      <c r="FG76" s="1488">
        <v>1</v>
      </c>
      <c r="FH76" s="1488">
        <v>0</v>
      </c>
      <c r="FI76" s="1488">
        <v>1</v>
      </c>
      <c r="FJ76" s="1488">
        <v>0</v>
      </c>
      <c r="FK76" s="1488">
        <v>0</v>
      </c>
      <c r="FL76" s="1488">
        <v>3</v>
      </c>
      <c r="FM76" s="1488">
        <v>6</v>
      </c>
      <c r="FN76" s="1488">
        <v>0</v>
      </c>
      <c r="FO76" s="1488">
        <v>0</v>
      </c>
      <c r="FP76" s="1488">
        <v>0</v>
      </c>
    </row>
    <row r="77" spans="1:172" s="62" customFormat="1" ht="17.100000000000001" customHeight="1">
      <c r="A77" s="502">
        <v>51</v>
      </c>
      <c r="B77" s="1605" t="s">
        <v>1080</v>
      </c>
      <c r="C77" s="1482"/>
      <c r="D77" s="1523" t="s">
        <v>1105</v>
      </c>
      <c r="E77" s="1523" t="s">
        <v>1105</v>
      </c>
      <c r="F77" s="1524" t="s">
        <v>1105</v>
      </c>
      <c r="G77" s="1485" t="s">
        <v>1105</v>
      </c>
      <c r="H77" s="1485" t="s">
        <v>1105</v>
      </c>
      <c r="I77" s="1485" t="s">
        <v>1105</v>
      </c>
      <c r="J77" s="1524" t="s">
        <v>1105</v>
      </c>
      <c r="K77" s="1524" t="s">
        <v>1105</v>
      </c>
      <c r="L77" s="1524" t="s">
        <v>1105</v>
      </c>
      <c r="M77" s="1483" t="s">
        <v>1105</v>
      </c>
      <c r="N77" s="1487" t="s">
        <v>1105</v>
      </c>
      <c r="O77" s="1488" t="s">
        <v>1105</v>
      </c>
      <c r="P77" s="1488" t="s">
        <v>1105</v>
      </c>
      <c r="Q77" s="1488" t="s">
        <v>1105</v>
      </c>
      <c r="R77" s="1488" t="s">
        <v>1105</v>
      </c>
      <c r="S77" s="1488" t="s">
        <v>1105</v>
      </c>
      <c r="T77" s="1488" t="s">
        <v>1105</v>
      </c>
      <c r="U77" s="1488" t="s">
        <v>1105</v>
      </c>
      <c r="V77" s="1481" t="s">
        <v>1105</v>
      </c>
      <c r="W77" s="1488" t="s">
        <v>1105</v>
      </c>
      <c r="X77" s="1488" t="s">
        <v>1105</v>
      </c>
      <c r="Y77" s="1488" t="s">
        <v>1105</v>
      </c>
      <c r="Z77" s="1488" t="s">
        <v>1105</v>
      </c>
      <c r="AA77" s="1488" t="s">
        <v>1105</v>
      </c>
      <c r="AB77" s="1488" t="s">
        <v>1105</v>
      </c>
      <c r="AC77" s="1488" t="s">
        <v>1105</v>
      </c>
      <c r="AD77" s="1488" t="s">
        <v>1105</v>
      </c>
      <c r="AE77" s="1488" t="s">
        <v>1105</v>
      </c>
      <c r="AF77" s="1488" t="s">
        <v>1105</v>
      </c>
      <c r="AG77" s="1488" t="s">
        <v>1105</v>
      </c>
      <c r="AH77" s="1488" t="s">
        <v>1105</v>
      </c>
      <c r="AI77" s="1488" t="s">
        <v>1105</v>
      </c>
      <c r="AJ77" s="1488" t="s">
        <v>1105</v>
      </c>
      <c r="AK77" s="1488" t="s">
        <v>1105</v>
      </c>
      <c r="AL77" s="1481" t="s">
        <v>1105</v>
      </c>
      <c r="AM77" s="1481" t="s">
        <v>1105</v>
      </c>
      <c r="AN77" s="1488" t="s">
        <v>1105</v>
      </c>
      <c r="AO77" s="1488" t="s">
        <v>1105</v>
      </c>
      <c r="AP77" s="1488" t="s">
        <v>1105</v>
      </c>
      <c r="AQ77" s="1488" t="s">
        <v>1105</v>
      </c>
      <c r="AR77" s="1488" t="s">
        <v>1105</v>
      </c>
      <c r="AS77" s="1488" t="s">
        <v>1105</v>
      </c>
      <c r="AT77" s="1488" t="s">
        <v>1105</v>
      </c>
      <c r="AU77" s="1488" t="s">
        <v>1105</v>
      </c>
      <c r="AV77" s="1488" t="s">
        <v>1105</v>
      </c>
      <c r="AW77" s="1488" t="s">
        <v>1105</v>
      </c>
      <c r="AX77" s="1488" t="s">
        <v>1105</v>
      </c>
      <c r="AY77" s="1488" t="s">
        <v>1105</v>
      </c>
      <c r="AZ77" s="1488" t="s">
        <v>1105</v>
      </c>
      <c r="BA77" s="1488" t="s">
        <v>1105</v>
      </c>
      <c r="BB77" s="1488" t="s">
        <v>1105</v>
      </c>
      <c r="BC77" s="1488" t="s">
        <v>1105</v>
      </c>
      <c r="BD77" s="1488" t="s">
        <v>1105</v>
      </c>
      <c r="BE77" s="1488" t="s">
        <v>1105</v>
      </c>
      <c r="BF77" s="1488" t="s">
        <v>1105</v>
      </c>
      <c r="BG77" s="1488" t="s">
        <v>1105</v>
      </c>
      <c r="BH77" s="1488" t="s">
        <v>1105</v>
      </c>
      <c r="BI77" s="1488" t="s">
        <v>1105</v>
      </c>
      <c r="BJ77" s="1488" t="s">
        <v>1105</v>
      </c>
      <c r="BK77" s="1488" t="s">
        <v>1105</v>
      </c>
      <c r="BL77" s="1488" t="s">
        <v>1105</v>
      </c>
      <c r="BM77" s="1488" t="s">
        <v>1105</v>
      </c>
      <c r="BN77" s="1488" t="s">
        <v>1105</v>
      </c>
      <c r="BO77" s="1488" t="s">
        <v>1105</v>
      </c>
      <c r="BP77" s="1488" t="s">
        <v>1105</v>
      </c>
      <c r="BQ77" s="1488" t="s">
        <v>1105</v>
      </c>
      <c r="BR77" s="1488" t="s">
        <v>1105</v>
      </c>
      <c r="BS77" s="1488" t="s">
        <v>1105</v>
      </c>
      <c r="BT77" s="1488" t="s">
        <v>1105</v>
      </c>
      <c r="BU77" s="1488" t="s">
        <v>1105</v>
      </c>
      <c r="BV77" s="1488" t="s">
        <v>1105</v>
      </c>
      <c r="BW77" s="1488" t="s">
        <v>1105</v>
      </c>
      <c r="BX77" s="1488" t="s">
        <v>1105</v>
      </c>
      <c r="BY77" s="1488" t="s">
        <v>1105</v>
      </c>
      <c r="BZ77" s="1488" t="s">
        <v>1105</v>
      </c>
      <c r="CA77" s="1488" t="s">
        <v>1105</v>
      </c>
      <c r="CB77" s="1488" t="s">
        <v>1105</v>
      </c>
      <c r="CC77" s="1488" t="s">
        <v>1105</v>
      </c>
      <c r="CD77" s="1488" t="s">
        <v>1105</v>
      </c>
      <c r="CE77" s="1488" t="s">
        <v>1105</v>
      </c>
      <c r="CF77" s="1488" t="s">
        <v>1105</v>
      </c>
      <c r="CG77" s="1488" t="s">
        <v>1105</v>
      </c>
      <c r="CH77" s="1488" t="s">
        <v>1105</v>
      </c>
      <c r="CI77" s="1488" t="s">
        <v>1105</v>
      </c>
      <c r="CJ77" s="1488" t="s">
        <v>1105</v>
      </c>
      <c r="CK77" s="1488" t="s">
        <v>1105</v>
      </c>
      <c r="CL77" s="1488" t="s">
        <v>1105</v>
      </c>
      <c r="CM77" s="1488" t="s">
        <v>1105</v>
      </c>
      <c r="CN77" s="1488" t="s">
        <v>1105</v>
      </c>
      <c r="CO77" s="1488" t="s">
        <v>1105</v>
      </c>
      <c r="CP77" s="1488" t="s">
        <v>1105</v>
      </c>
      <c r="CQ77" s="1488" t="s">
        <v>1105</v>
      </c>
      <c r="CR77" s="1488" t="s">
        <v>1105</v>
      </c>
      <c r="CS77" s="1488" t="s">
        <v>1105</v>
      </c>
      <c r="CT77" s="1488">
        <v>0</v>
      </c>
      <c r="CU77" s="1488">
        <v>0</v>
      </c>
      <c r="CV77" s="1488">
        <v>1</v>
      </c>
      <c r="CW77" s="1488">
        <v>2</v>
      </c>
      <c r="CX77" s="1488">
        <v>2</v>
      </c>
      <c r="CY77" s="1488">
        <v>3</v>
      </c>
      <c r="CZ77" s="1488">
        <v>3</v>
      </c>
      <c r="DA77" s="1488">
        <v>5</v>
      </c>
      <c r="DB77" s="1488">
        <v>5</v>
      </c>
      <c r="DC77" s="1488">
        <v>5</v>
      </c>
      <c r="DD77" s="1488">
        <v>2</v>
      </c>
      <c r="DE77" s="1488">
        <v>2</v>
      </c>
      <c r="DF77" s="1488">
        <f>DF76</f>
        <v>0</v>
      </c>
      <c r="DG77" s="1488">
        <f t="shared" ref="DG77:DQ77" si="92">DF77+DG76</f>
        <v>0</v>
      </c>
      <c r="DH77" s="1488">
        <f t="shared" si="92"/>
        <v>0</v>
      </c>
      <c r="DI77" s="1488">
        <f t="shared" si="92"/>
        <v>0</v>
      </c>
      <c r="DJ77" s="1488">
        <f t="shared" si="92"/>
        <v>0</v>
      </c>
      <c r="DK77" s="1488">
        <f t="shared" si="92"/>
        <v>0</v>
      </c>
      <c r="DL77" s="1488">
        <f t="shared" si="92"/>
        <v>2</v>
      </c>
      <c r="DM77" s="1488">
        <f t="shared" si="92"/>
        <v>3</v>
      </c>
      <c r="DN77" s="1488">
        <f t="shared" si="92"/>
        <v>3</v>
      </c>
      <c r="DO77" s="1488">
        <f t="shared" si="92"/>
        <v>4</v>
      </c>
      <c r="DP77" s="1488">
        <f t="shared" si="92"/>
        <v>4</v>
      </c>
      <c r="DQ77" s="1488">
        <f t="shared" si="92"/>
        <v>6</v>
      </c>
      <c r="DR77" s="1488">
        <f>DR76</f>
        <v>0</v>
      </c>
      <c r="DS77" s="1488">
        <f t="shared" ref="DS77:EA77" si="93">DR77+DS76</f>
        <v>0</v>
      </c>
      <c r="DT77" s="1488">
        <f t="shared" si="93"/>
        <v>2</v>
      </c>
      <c r="DU77" s="1488">
        <f t="shared" si="93"/>
        <v>3</v>
      </c>
      <c r="DV77" s="1488">
        <f t="shared" si="93"/>
        <v>6</v>
      </c>
      <c r="DW77" s="1488">
        <f t="shared" si="93"/>
        <v>6</v>
      </c>
      <c r="DX77" s="1488">
        <f t="shared" si="93"/>
        <v>7</v>
      </c>
      <c r="DY77" s="1488">
        <f t="shared" si="93"/>
        <v>7</v>
      </c>
      <c r="DZ77" s="1488">
        <f t="shared" si="93"/>
        <v>10</v>
      </c>
      <c r="EA77" s="1488">
        <f t="shared" si="93"/>
        <v>10</v>
      </c>
      <c r="EB77" s="1488">
        <f>EA77+EB76</f>
        <v>11</v>
      </c>
      <c r="EC77" s="1488">
        <f>EB77+EC76</f>
        <v>14</v>
      </c>
      <c r="ED77" s="1488">
        <f>ED76</f>
        <v>3</v>
      </c>
      <c r="EE77" s="1488">
        <f t="shared" ref="EE77:EO77" si="94">EE76+ED77</f>
        <v>6</v>
      </c>
      <c r="EF77" s="1488">
        <f t="shared" si="94"/>
        <v>8</v>
      </c>
      <c r="EG77" s="1488">
        <f t="shared" si="94"/>
        <v>8</v>
      </c>
      <c r="EH77" s="1488">
        <f t="shared" si="94"/>
        <v>8</v>
      </c>
      <c r="EI77" s="1488">
        <f t="shared" si="94"/>
        <v>8</v>
      </c>
      <c r="EJ77" s="1488">
        <f t="shared" si="94"/>
        <v>8</v>
      </c>
      <c r="EK77" s="1488">
        <f t="shared" si="94"/>
        <v>8</v>
      </c>
      <c r="EL77" s="1488">
        <f t="shared" si="94"/>
        <v>9</v>
      </c>
      <c r="EM77" s="1488">
        <f t="shared" si="94"/>
        <v>9</v>
      </c>
      <c r="EN77" s="1488">
        <f t="shared" si="94"/>
        <v>10</v>
      </c>
      <c r="EO77" s="1488">
        <f t="shared" si="94"/>
        <v>11</v>
      </c>
      <c r="EP77" s="1488">
        <f>EP76</f>
        <v>0</v>
      </c>
      <c r="EQ77" s="1488">
        <f t="shared" ref="EQ77:FM77" si="95">EP77+EQ76</f>
        <v>3</v>
      </c>
      <c r="ER77" s="1488">
        <f t="shared" si="95"/>
        <v>8</v>
      </c>
      <c r="ES77" s="1488">
        <f t="shared" si="95"/>
        <v>11</v>
      </c>
      <c r="ET77" s="1488">
        <f t="shared" si="95"/>
        <v>11</v>
      </c>
      <c r="EU77" s="1488">
        <f t="shared" si="95"/>
        <v>16</v>
      </c>
      <c r="EV77" s="1488">
        <f t="shared" si="95"/>
        <v>17</v>
      </c>
      <c r="EW77" s="1488">
        <f t="shared" si="95"/>
        <v>19</v>
      </c>
      <c r="EX77" s="1488">
        <f t="shared" si="95"/>
        <v>19</v>
      </c>
      <c r="EY77" s="1488">
        <f t="shared" si="95"/>
        <v>20</v>
      </c>
      <c r="EZ77" s="1488">
        <f t="shared" si="95"/>
        <v>20</v>
      </c>
      <c r="FA77" s="1488">
        <f t="shared" si="95"/>
        <v>22</v>
      </c>
      <c r="FB77" s="1488">
        <f>FB76</f>
        <v>0</v>
      </c>
      <c r="FC77" s="1488">
        <f t="shared" si="95"/>
        <v>1</v>
      </c>
      <c r="FD77" s="1488">
        <f t="shared" si="95"/>
        <v>3</v>
      </c>
      <c r="FE77" s="1488">
        <f t="shared" si="95"/>
        <v>3</v>
      </c>
      <c r="FF77" s="1488">
        <f t="shared" si="95"/>
        <v>4</v>
      </c>
      <c r="FG77" s="1488">
        <f t="shared" si="95"/>
        <v>5</v>
      </c>
      <c r="FH77" s="1488">
        <f t="shared" si="95"/>
        <v>5</v>
      </c>
      <c r="FI77" s="1488">
        <f t="shared" si="95"/>
        <v>6</v>
      </c>
      <c r="FJ77" s="1488">
        <f t="shared" si="95"/>
        <v>6</v>
      </c>
      <c r="FK77" s="1488">
        <f t="shared" si="95"/>
        <v>6</v>
      </c>
      <c r="FL77" s="1488">
        <f t="shared" si="95"/>
        <v>9</v>
      </c>
      <c r="FM77" s="1488">
        <f t="shared" si="95"/>
        <v>15</v>
      </c>
      <c r="FN77" s="1488">
        <f>FN76</f>
        <v>0</v>
      </c>
      <c r="FO77" s="1488">
        <f>FN77+FO76</f>
        <v>0</v>
      </c>
      <c r="FP77" s="1488">
        <f>FO77+FP76</f>
        <v>0</v>
      </c>
    </row>
    <row r="78" spans="1:172" s="62" customFormat="1" ht="17.100000000000001" customHeight="1">
      <c r="A78" s="506"/>
      <c r="B78" s="1514"/>
      <c r="C78" s="1600"/>
      <c r="D78" s="1516"/>
      <c r="E78" s="1516"/>
      <c r="F78" s="1607"/>
      <c r="G78" s="1518"/>
      <c r="H78" s="1518"/>
      <c r="I78" s="1518"/>
      <c r="J78" s="1607"/>
      <c r="K78" s="1607"/>
      <c r="L78" s="1607"/>
      <c r="M78" s="1520"/>
      <c r="N78" s="1521"/>
      <c r="O78" s="1522"/>
      <c r="P78" s="1522"/>
      <c r="Q78" s="1522"/>
      <c r="R78" s="1522"/>
      <c r="S78" s="1522"/>
      <c r="T78" s="1522"/>
      <c r="U78" s="1522"/>
      <c r="V78" s="1514"/>
      <c r="W78" s="1522"/>
      <c r="X78" s="1522"/>
      <c r="Y78" s="1522"/>
      <c r="Z78" s="1522"/>
      <c r="AA78" s="1522"/>
      <c r="AB78" s="1522"/>
      <c r="AC78" s="1522"/>
      <c r="AD78" s="1522"/>
      <c r="AE78" s="1522"/>
      <c r="AF78" s="1522"/>
      <c r="AG78" s="1522"/>
      <c r="AH78" s="1522"/>
      <c r="AI78" s="1522"/>
      <c r="AJ78" s="1522"/>
      <c r="AK78" s="1522"/>
      <c r="AL78" s="1522"/>
      <c r="AM78" s="1522"/>
      <c r="AN78" s="1522"/>
      <c r="AO78" s="1522"/>
      <c r="AP78" s="1522"/>
      <c r="AQ78" s="1522"/>
      <c r="AR78" s="1522"/>
      <c r="AS78" s="1522"/>
      <c r="AT78" s="1522"/>
      <c r="AU78" s="1522"/>
      <c r="AV78" s="1522"/>
      <c r="AW78" s="1522"/>
      <c r="AX78" s="1522"/>
      <c r="AY78" s="1522"/>
      <c r="AZ78" s="1522"/>
      <c r="BA78" s="1522"/>
      <c r="BB78" s="1522"/>
      <c r="BC78" s="1522"/>
      <c r="BD78" s="1522"/>
      <c r="BE78" s="1522"/>
      <c r="BF78" s="1522"/>
      <c r="BG78" s="1522"/>
      <c r="BH78" s="1522"/>
      <c r="BI78" s="1522"/>
      <c r="BJ78" s="1522"/>
      <c r="BK78" s="1522"/>
      <c r="BL78" s="1522"/>
      <c r="BM78" s="1522"/>
      <c r="BN78" s="1522"/>
      <c r="BO78" s="1522"/>
      <c r="BP78" s="1522"/>
      <c r="BQ78" s="1522"/>
      <c r="BR78" s="1522"/>
      <c r="BS78" s="1522"/>
      <c r="BT78" s="1522"/>
      <c r="BU78" s="1522"/>
      <c r="BV78" s="1522"/>
      <c r="BW78" s="1522"/>
      <c r="BX78" s="1522"/>
      <c r="BY78" s="1522"/>
      <c r="BZ78" s="1522"/>
      <c r="CA78" s="1522"/>
      <c r="CB78" s="1522"/>
      <c r="CC78" s="1522"/>
      <c r="CD78" s="1522"/>
      <c r="CE78" s="1522"/>
      <c r="CF78" s="1522"/>
      <c r="CG78" s="1522"/>
      <c r="CH78" s="1522"/>
      <c r="CI78" s="1522"/>
      <c r="CJ78" s="1522"/>
      <c r="CK78" s="1522"/>
      <c r="CL78" s="1522"/>
      <c r="CM78" s="1522"/>
      <c r="CN78" s="1522"/>
      <c r="CO78" s="1522"/>
      <c r="CP78" s="1522"/>
      <c r="CQ78" s="1522"/>
      <c r="CR78" s="1522"/>
      <c r="CS78" s="1522"/>
      <c r="CT78" s="1522"/>
      <c r="CU78" s="1522"/>
      <c r="CV78" s="1522"/>
      <c r="CW78" s="1522"/>
      <c r="CX78" s="1522"/>
      <c r="CY78" s="1522"/>
      <c r="CZ78" s="1522"/>
      <c r="DA78" s="1522"/>
      <c r="DB78" s="1522"/>
      <c r="DC78" s="1522"/>
      <c r="DD78" s="1522"/>
      <c r="DE78" s="1522"/>
      <c r="DF78" s="1522"/>
      <c r="DG78" s="1522"/>
      <c r="DH78" s="1522"/>
      <c r="DI78" s="1522"/>
      <c r="DJ78" s="1522"/>
      <c r="DK78" s="1522"/>
      <c r="DL78" s="1522"/>
      <c r="DM78" s="1522"/>
      <c r="DN78" s="1522"/>
      <c r="DO78" s="1522"/>
      <c r="DP78" s="1522"/>
      <c r="DQ78" s="1522"/>
      <c r="DR78" s="1522"/>
      <c r="DS78" s="1522"/>
      <c r="DT78" s="1522"/>
      <c r="DU78" s="1522"/>
      <c r="DV78" s="1522"/>
      <c r="DW78" s="1522"/>
      <c r="DX78" s="1522"/>
      <c r="DY78" s="1522"/>
      <c r="DZ78" s="1522"/>
      <c r="EA78" s="1522"/>
      <c r="EB78" s="1522"/>
      <c r="EC78" s="1522"/>
      <c r="ED78" s="1522"/>
      <c r="EE78" s="1522"/>
      <c r="EF78" s="1522"/>
      <c r="EG78" s="1522"/>
      <c r="EH78" s="1522"/>
      <c r="EI78" s="1522"/>
      <c r="EJ78" s="1522"/>
      <c r="EK78" s="1522"/>
      <c r="EL78" s="1522"/>
      <c r="EM78" s="1522"/>
      <c r="EN78" s="1522"/>
      <c r="EO78" s="1522"/>
      <c r="EP78" s="1522"/>
      <c r="EQ78" s="1522"/>
      <c r="ER78" s="1522"/>
      <c r="ES78" s="1522"/>
      <c r="ET78" s="1522"/>
      <c r="EU78" s="1522"/>
      <c r="EV78" s="1522"/>
      <c r="EW78" s="1522"/>
      <c r="EX78" s="1522"/>
      <c r="EY78" s="1522"/>
      <c r="EZ78" s="1522"/>
      <c r="FA78" s="1522"/>
      <c r="FB78" s="1522"/>
      <c r="FC78" s="1522"/>
      <c r="FD78" s="1522"/>
      <c r="FE78" s="1522"/>
      <c r="FF78" s="1522"/>
      <c r="FG78" s="1522"/>
      <c r="FH78" s="1522"/>
      <c r="FI78" s="1522"/>
      <c r="FJ78" s="1522"/>
      <c r="FK78" s="1522"/>
      <c r="FL78" s="1522"/>
      <c r="FM78" s="1522"/>
      <c r="FN78" s="1522"/>
      <c r="FO78" s="1522"/>
      <c r="FP78" s="1522"/>
    </row>
    <row r="79" spans="1:172" s="62" customFormat="1" ht="17.100000000000001" customHeight="1">
      <c r="A79" s="502">
        <v>52</v>
      </c>
      <c r="B79" s="1481" t="s">
        <v>872</v>
      </c>
      <c r="C79" s="1482"/>
      <c r="D79" s="1523" t="s">
        <v>55</v>
      </c>
      <c r="E79" s="1523" t="s">
        <v>55</v>
      </c>
      <c r="F79" s="1524" t="s">
        <v>55</v>
      </c>
      <c r="G79" s="1485" t="s">
        <v>55</v>
      </c>
      <c r="H79" s="1485" t="s">
        <v>55</v>
      </c>
      <c r="I79" s="1485" t="s">
        <v>55</v>
      </c>
      <c r="J79" s="1524">
        <v>108</v>
      </c>
      <c r="K79" s="1524">
        <v>226</v>
      </c>
      <c r="L79" s="1524">
        <v>246</v>
      </c>
      <c r="M79" s="1483" t="s">
        <v>1299</v>
      </c>
      <c r="N79" s="1487">
        <v>55</v>
      </c>
      <c r="O79" s="1488">
        <v>34</v>
      </c>
      <c r="P79" s="1488">
        <v>94</v>
      </c>
      <c r="Q79" s="1488">
        <v>170</v>
      </c>
      <c r="R79" s="1488">
        <v>145</v>
      </c>
      <c r="S79" s="1488">
        <v>163</v>
      </c>
      <c r="T79" s="1488">
        <v>128</v>
      </c>
      <c r="U79" s="1488">
        <v>151</v>
      </c>
      <c r="V79" s="1481">
        <v>213</v>
      </c>
      <c r="W79" s="1488">
        <v>224</v>
      </c>
      <c r="X79" s="1488">
        <v>175</v>
      </c>
      <c r="Y79" s="1488">
        <v>266</v>
      </c>
      <c r="Z79" s="1488">
        <v>59</v>
      </c>
      <c r="AA79" s="1488">
        <v>48</v>
      </c>
      <c r="AB79" s="1488">
        <v>38</v>
      </c>
      <c r="AC79" s="1488">
        <v>43</v>
      </c>
      <c r="AD79" s="1488">
        <v>38</v>
      </c>
      <c r="AE79" s="1488">
        <v>130</v>
      </c>
      <c r="AF79" s="1488">
        <v>280</v>
      </c>
      <c r="AG79" s="1488">
        <v>195</v>
      </c>
      <c r="AH79" s="1488">
        <v>186</v>
      </c>
      <c r="AI79" s="1488">
        <v>257</v>
      </c>
      <c r="AJ79" s="1488">
        <v>321</v>
      </c>
      <c r="AK79" s="1488">
        <v>401</v>
      </c>
      <c r="AL79" s="1488">
        <v>59</v>
      </c>
      <c r="AM79" s="1488">
        <v>68</v>
      </c>
      <c r="AN79" s="1488">
        <v>109</v>
      </c>
      <c r="AO79" s="1488">
        <v>304</v>
      </c>
      <c r="AP79" s="1488">
        <v>355</v>
      </c>
      <c r="AQ79" s="1488">
        <v>275</v>
      </c>
      <c r="AR79" s="1488">
        <v>308</v>
      </c>
      <c r="AS79" s="1488">
        <v>268</v>
      </c>
      <c r="AT79" s="1488">
        <v>244</v>
      </c>
      <c r="AU79" s="1488">
        <v>247</v>
      </c>
      <c r="AV79" s="1488">
        <v>308</v>
      </c>
      <c r="AW79" s="1488">
        <v>478</v>
      </c>
      <c r="AX79" s="1488">
        <v>45</v>
      </c>
      <c r="AY79" s="1488">
        <v>61</v>
      </c>
      <c r="AZ79" s="1488">
        <v>90</v>
      </c>
      <c r="BA79" s="1488">
        <v>153</v>
      </c>
      <c r="BB79" s="1488">
        <v>177</v>
      </c>
      <c r="BC79" s="1488">
        <v>174</v>
      </c>
      <c r="BD79" s="1488">
        <v>104</v>
      </c>
      <c r="BE79" s="1488">
        <v>91</v>
      </c>
      <c r="BF79" s="1488">
        <v>119</v>
      </c>
      <c r="BG79" s="1488">
        <v>101</v>
      </c>
      <c r="BH79" s="1488">
        <v>66</v>
      </c>
      <c r="BI79" s="1488">
        <v>201</v>
      </c>
      <c r="BJ79" s="1488">
        <v>52</v>
      </c>
      <c r="BK79" s="1488">
        <v>41</v>
      </c>
      <c r="BL79" s="1488">
        <v>58</v>
      </c>
      <c r="BM79" s="1488">
        <v>118</v>
      </c>
      <c r="BN79" s="1488">
        <v>177</v>
      </c>
      <c r="BO79" s="1488">
        <v>169</v>
      </c>
      <c r="BP79" s="1488">
        <v>107</v>
      </c>
      <c r="BQ79" s="1488">
        <v>115</v>
      </c>
      <c r="BR79" s="1488">
        <v>86</v>
      </c>
      <c r="BS79" s="1488">
        <v>166</v>
      </c>
      <c r="BT79" s="1488">
        <v>217</v>
      </c>
      <c r="BU79" s="1488">
        <v>396</v>
      </c>
      <c r="BV79" s="1488">
        <v>32</v>
      </c>
      <c r="BW79" s="1488">
        <v>23</v>
      </c>
      <c r="BX79" s="1488">
        <v>88</v>
      </c>
      <c r="BY79" s="1488">
        <v>206</v>
      </c>
      <c r="BZ79" s="1488">
        <v>239</v>
      </c>
      <c r="CA79" s="1488">
        <v>227</v>
      </c>
      <c r="CB79" s="1488">
        <v>188</v>
      </c>
      <c r="CC79" s="1488">
        <v>162</v>
      </c>
      <c r="CD79" s="1488">
        <v>143</v>
      </c>
      <c r="CE79" s="1488">
        <v>120</v>
      </c>
      <c r="CF79" s="1488">
        <v>128</v>
      </c>
      <c r="CG79" s="1488">
        <v>184</v>
      </c>
      <c r="CH79" s="1488">
        <v>66</v>
      </c>
      <c r="CI79" s="1488">
        <v>50</v>
      </c>
      <c r="CJ79" s="1488">
        <v>140</v>
      </c>
      <c r="CK79" s="1488">
        <v>221</v>
      </c>
      <c r="CL79" s="1488">
        <v>258</v>
      </c>
      <c r="CM79" s="1488">
        <v>224</v>
      </c>
      <c r="CN79" s="1488">
        <v>173</v>
      </c>
      <c r="CO79" s="1488">
        <v>107</v>
      </c>
      <c r="CP79" s="1488">
        <v>119</v>
      </c>
      <c r="CQ79" s="1488">
        <v>178</v>
      </c>
      <c r="CR79" s="1488">
        <v>242</v>
      </c>
      <c r="CS79" s="1488">
        <v>421</v>
      </c>
      <c r="CT79" s="1488">
        <v>57</v>
      </c>
      <c r="CU79" s="1488">
        <v>58</v>
      </c>
      <c r="CV79" s="1488">
        <v>114</v>
      </c>
      <c r="CW79" s="1488">
        <v>191</v>
      </c>
      <c r="CX79" s="1488">
        <v>232</v>
      </c>
      <c r="CY79" s="1488">
        <v>220</v>
      </c>
      <c r="CZ79" s="1488">
        <v>183</v>
      </c>
      <c r="DA79" s="1488">
        <v>140</v>
      </c>
      <c r="DB79" s="1488">
        <v>186</v>
      </c>
      <c r="DC79" s="1488">
        <v>193</v>
      </c>
      <c r="DD79" s="1488">
        <v>218</v>
      </c>
      <c r="DE79" s="1488">
        <v>496</v>
      </c>
      <c r="DF79" s="1488">
        <v>79</v>
      </c>
      <c r="DG79" s="1488">
        <v>53</v>
      </c>
      <c r="DH79" s="1488">
        <v>134</v>
      </c>
      <c r="DI79" s="1488">
        <v>246</v>
      </c>
      <c r="DJ79" s="1488">
        <v>244</v>
      </c>
      <c r="DK79" s="1488">
        <v>207</v>
      </c>
      <c r="DL79" s="1488">
        <v>203</v>
      </c>
      <c r="DM79" s="1488">
        <v>175</v>
      </c>
      <c r="DN79" s="1488">
        <v>196</v>
      </c>
      <c r="DO79" s="1488">
        <v>191</v>
      </c>
      <c r="DP79" s="1488">
        <v>176</v>
      </c>
      <c r="DQ79" s="1488">
        <v>329</v>
      </c>
      <c r="DR79" s="1488">
        <v>67</v>
      </c>
      <c r="DS79" s="1488">
        <v>69</v>
      </c>
      <c r="DT79" s="1488">
        <v>112</v>
      </c>
      <c r="DU79" s="1488">
        <v>198</v>
      </c>
      <c r="DV79" s="1488">
        <v>211</v>
      </c>
      <c r="DW79" s="1488">
        <v>219</v>
      </c>
      <c r="DX79" s="1488">
        <v>236</v>
      </c>
      <c r="DY79" s="1488">
        <v>147</v>
      </c>
      <c r="DZ79" s="1488">
        <v>192</v>
      </c>
      <c r="EA79" s="1488">
        <v>201</v>
      </c>
      <c r="EB79" s="1488">
        <v>201</v>
      </c>
      <c r="EC79" s="1488">
        <v>272</v>
      </c>
      <c r="ED79" s="1488">
        <v>65</v>
      </c>
      <c r="EE79" s="1488">
        <v>67</v>
      </c>
      <c r="EF79" s="1488">
        <v>89</v>
      </c>
      <c r="EG79" s="1488">
        <v>128</v>
      </c>
      <c r="EH79" s="1488">
        <v>161</v>
      </c>
      <c r="EI79" s="1488">
        <v>135</v>
      </c>
      <c r="EJ79" s="1488">
        <v>137</v>
      </c>
      <c r="EK79" s="1488">
        <v>125</v>
      </c>
      <c r="EL79" s="1488">
        <v>140</v>
      </c>
      <c r="EM79" s="1488">
        <v>139</v>
      </c>
      <c r="EN79" s="1488">
        <v>190</v>
      </c>
      <c r="EO79" s="1488">
        <v>192</v>
      </c>
      <c r="EP79" s="1488">
        <v>53</v>
      </c>
      <c r="EQ79" s="1488">
        <v>36</v>
      </c>
      <c r="ER79" s="1488">
        <v>71</v>
      </c>
      <c r="ES79" s="1488">
        <v>184</v>
      </c>
      <c r="ET79" s="1488">
        <v>142</v>
      </c>
      <c r="EU79" s="1488">
        <v>174</v>
      </c>
      <c r="EV79" s="1488">
        <v>170</v>
      </c>
      <c r="EW79" s="1488">
        <v>96</v>
      </c>
      <c r="EX79" s="1488">
        <v>107</v>
      </c>
      <c r="EY79" s="1488">
        <v>116</v>
      </c>
      <c r="EZ79" s="1488">
        <v>83</v>
      </c>
      <c r="FA79" s="1488">
        <v>93</v>
      </c>
      <c r="FB79" s="1488">
        <v>35</v>
      </c>
      <c r="FC79" s="1488">
        <v>28</v>
      </c>
      <c r="FD79" s="1488">
        <v>71</v>
      </c>
      <c r="FE79" s="1488">
        <v>47</v>
      </c>
      <c r="FF79" s="1488">
        <v>74</v>
      </c>
      <c r="FG79" s="1488">
        <v>109</v>
      </c>
      <c r="FH79" s="1488">
        <v>102</v>
      </c>
      <c r="FI79" s="1488">
        <v>74</v>
      </c>
      <c r="FJ79" s="1488">
        <v>100</v>
      </c>
      <c r="FK79" s="1488">
        <v>126</v>
      </c>
      <c r="FL79" s="1488">
        <v>142</v>
      </c>
      <c r="FM79" s="1488">
        <v>266</v>
      </c>
      <c r="FN79" s="1488">
        <v>20</v>
      </c>
      <c r="FO79" s="1488">
        <v>32</v>
      </c>
      <c r="FP79" s="1488">
        <v>36</v>
      </c>
    </row>
    <row r="80" spans="1:172" s="62" customFormat="1" ht="17.100000000000001" customHeight="1">
      <c r="A80" s="1612">
        <v>53</v>
      </c>
      <c r="B80" s="1613" t="s">
        <v>1080</v>
      </c>
      <c r="C80" s="1614"/>
      <c r="D80" s="1615" t="s">
        <v>55</v>
      </c>
      <c r="E80" s="1615" t="s">
        <v>55</v>
      </c>
      <c r="F80" s="1616" t="s">
        <v>55</v>
      </c>
      <c r="G80" s="1617" t="s">
        <v>55</v>
      </c>
      <c r="H80" s="1617" t="s">
        <v>55</v>
      </c>
      <c r="I80" s="1617" t="s">
        <v>55</v>
      </c>
      <c r="J80" s="1616">
        <v>803</v>
      </c>
      <c r="K80" s="1616">
        <v>1052</v>
      </c>
      <c r="L80" s="1616">
        <v>1708</v>
      </c>
      <c r="M80" s="1618"/>
      <c r="N80" s="1619">
        <v>55</v>
      </c>
      <c r="O80" s="1620">
        <v>89</v>
      </c>
      <c r="P80" s="1620">
        <v>183</v>
      </c>
      <c r="Q80" s="1620">
        <v>353</v>
      </c>
      <c r="R80" s="1620">
        <v>498</v>
      </c>
      <c r="S80" s="1620">
        <v>661</v>
      </c>
      <c r="T80" s="1620">
        <v>789</v>
      </c>
      <c r="U80" s="1620">
        <v>940</v>
      </c>
      <c r="V80" s="1621">
        <v>1153</v>
      </c>
      <c r="W80" s="1620">
        <v>1377</v>
      </c>
      <c r="X80" s="1620">
        <v>1552</v>
      </c>
      <c r="Y80" s="1620">
        <v>1818</v>
      </c>
      <c r="Z80" s="1620">
        <v>59</v>
      </c>
      <c r="AA80" s="1620">
        <v>107</v>
      </c>
      <c r="AB80" s="1488">
        <v>145</v>
      </c>
      <c r="AC80" s="1488">
        <v>188</v>
      </c>
      <c r="AD80" s="1488">
        <v>226</v>
      </c>
      <c r="AE80" s="1488">
        <v>356</v>
      </c>
      <c r="AF80" s="1488">
        <v>636</v>
      </c>
      <c r="AG80" s="1488">
        <v>831</v>
      </c>
      <c r="AH80" s="1488">
        <v>1017</v>
      </c>
      <c r="AI80" s="1488">
        <v>1274</v>
      </c>
      <c r="AJ80" s="1488">
        <v>1595</v>
      </c>
      <c r="AK80" s="1488">
        <v>1996</v>
      </c>
      <c r="AL80" s="1481">
        <v>59</v>
      </c>
      <c r="AM80" s="1481">
        <v>127</v>
      </c>
      <c r="AN80" s="1488">
        <v>236</v>
      </c>
      <c r="AO80" s="1488">
        <v>540</v>
      </c>
      <c r="AP80" s="1488">
        <v>895</v>
      </c>
      <c r="AQ80" s="1488">
        <v>1170</v>
      </c>
      <c r="AR80" s="1488">
        <v>1478</v>
      </c>
      <c r="AS80" s="1488">
        <v>1746</v>
      </c>
      <c r="AT80" s="1488">
        <v>1990</v>
      </c>
      <c r="AU80" s="1488">
        <v>2237</v>
      </c>
      <c r="AV80" s="1488">
        <v>2545</v>
      </c>
      <c r="AW80" s="1488">
        <v>3023</v>
      </c>
      <c r="AX80" s="1488">
        <v>45</v>
      </c>
      <c r="AY80" s="1488">
        <v>106</v>
      </c>
      <c r="AZ80" s="1488">
        <v>196</v>
      </c>
      <c r="BA80" s="1488">
        <v>349</v>
      </c>
      <c r="BB80" s="1488">
        <v>526</v>
      </c>
      <c r="BC80" s="1488">
        <f>BB80+BC79</f>
        <v>700</v>
      </c>
      <c r="BD80" s="1488">
        <v>804</v>
      </c>
      <c r="BE80" s="1488">
        <v>895</v>
      </c>
      <c r="BF80" s="1488">
        <v>1014</v>
      </c>
      <c r="BG80" s="1488">
        <v>1115</v>
      </c>
      <c r="BH80" s="1488">
        <v>1181</v>
      </c>
      <c r="BI80" s="1488">
        <v>1382</v>
      </c>
      <c r="BJ80" s="1488">
        <v>52</v>
      </c>
      <c r="BK80" s="1488">
        <v>93</v>
      </c>
      <c r="BL80" s="1488">
        <v>151</v>
      </c>
      <c r="BM80" s="1488">
        <v>269</v>
      </c>
      <c r="BN80" s="1488">
        <v>446</v>
      </c>
      <c r="BO80" s="1488">
        <v>615</v>
      </c>
      <c r="BP80" s="1488">
        <v>722</v>
      </c>
      <c r="BQ80" s="1488">
        <v>837</v>
      </c>
      <c r="BR80" s="1488">
        <v>923</v>
      </c>
      <c r="BS80" s="1488">
        <v>1089</v>
      </c>
      <c r="BT80" s="1488">
        <v>1306</v>
      </c>
      <c r="BU80" s="1488">
        <v>1702</v>
      </c>
      <c r="BV80" s="1488">
        <v>32</v>
      </c>
      <c r="BW80" s="1488">
        <v>55</v>
      </c>
      <c r="BX80" s="1488">
        <v>143</v>
      </c>
      <c r="BY80" s="1488">
        <v>349</v>
      </c>
      <c r="BZ80" s="1488">
        <v>588</v>
      </c>
      <c r="CA80" s="1488">
        <v>815</v>
      </c>
      <c r="CB80" s="1488">
        <v>1003</v>
      </c>
      <c r="CC80" s="1488">
        <v>1165</v>
      </c>
      <c r="CD80" s="1488">
        <v>1308</v>
      </c>
      <c r="CE80" s="1488">
        <v>1428</v>
      </c>
      <c r="CF80" s="1488">
        <v>1556</v>
      </c>
      <c r="CG80" s="1488">
        <v>1740</v>
      </c>
      <c r="CH80" s="1488">
        <v>66</v>
      </c>
      <c r="CI80" s="1488">
        <v>116</v>
      </c>
      <c r="CJ80" s="1488">
        <v>256</v>
      </c>
      <c r="CK80" s="1488">
        <v>477</v>
      </c>
      <c r="CL80" s="1488">
        <v>735</v>
      </c>
      <c r="CM80" s="1488">
        <v>959</v>
      </c>
      <c r="CN80" s="1488">
        <v>1132</v>
      </c>
      <c r="CO80" s="1488">
        <v>1239</v>
      </c>
      <c r="CP80" s="1488">
        <v>1358</v>
      </c>
      <c r="CQ80" s="1488">
        <v>1536</v>
      </c>
      <c r="CR80" s="1488">
        <v>1778</v>
      </c>
      <c r="CS80" s="1488">
        <v>2199</v>
      </c>
      <c r="CT80" s="1488">
        <v>57</v>
      </c>
      <c r="CU80" s="1488">
        <v>115</v>
      </c>
      <c r="CV80" s="1488">
        <v>229</v>
      </c>
      <c r="CW80" s="1488">
        <v>420</v>
      </c>
      <c r="CX80" s="1488">
        <v>652</v>
      </c>
      <c r="CY80" s="1488">
        <v>872</v>
      </c>
      <c r="CZ80" s="1488">
        <v>1055</v>
      </c>
      <c r="DA80" s="1488">
        <v>1195</v>
      </c>
      <c r="DB80" s="1488">
        <v>1381</v>
      </c>
      <c r="DC80" s="1488">
        <v>1574</v>
      </c>
      <c r="DD80" s="1488">
        <v>1792</v>
      </c>
      <c r="DE80" s="1488">
        <v>2288</v>
      </c>
      <c r="DF80" s="1488">
        <f>DF79</f>
        <v>79</v>
      </c>
      <c r="DG80" s="1488">
        <f t="shared" ref="DG80:DQ80" si="96">DF80+DG79</f>
        <v>132</v>
      </c>
      <c r="DH80" s="1488">
        <f t="shared" si="96"/>
        <v>266</v>
      </c>
      <c r="DI80" s="1488">
        <f t="shared" si="96"/>
        <v>512</v>
      </c>
      <c r="DJ80" s="1488">
        <f t="shared" si="96"/>
        <v>756</v>
      </c>
      <c r="DK80" s="1488">
        <f t="shared" si="96"/>
        <v>963</v>
      </c>
      <c r="DL80" s="1488">
        <f t="shared" si="96"/>
        <v>1166</v>
      </c>
      <c r="DM80" s="1488">
        <f t="shared" si="96"/>
        <v>1341</v>
      </c>
      <c r="DN80" s="1488">
        <f t="shared" si="96"/>
        <v>1537</v>
      </c>
      <c r="DO80" s="1488">
        <f t="shared" si="96"/>
        <v>1728</v>
      </c>
      <c r="DP80" s="1488">
        <f t="shared" si="96"/>
        <v>1904</v>
      </c>
      <c r="DQ80" s="1488">
        <f t="shared" si="96"/>
        <v>2233</v>
      </c>
      <c r="DR80" s="1488">
        <f>DR79</f>
        <v>67</v>
      </c>
      <c r="DS80" s="1488">
        <f t="shared" ref="DS80:EA80" si="97">DR80+DS79</f>
        <v>136</v>
      </c>
      <c r="DT80" s="1488">
        <f t="shared" si="97"/>
        <v>248</v>
      </c>
      <c r="DU80" s="1488">
        <f t="shared" si="97"/>
        <v>446</v>
      </c>
      <c r="DV80" s="1488">
        <f t="shared" si="97"/>
        <v>657</v>
      </c>
      <c r="DW80" s="1488">
        <f t="shared" si="97"/>
        <v>876</v>
      </c>
      <c r="DX80" s="1488">
        <f t="shared" si="97"/>
        <v>1112</v>
      </c>
      <c r="DY80" s="1488">
        <f t="shared" si="97"/>
        <v>1259</v>
      </c>
      <c r="DZ80" s="1488">
        <f t="shared" si="97"/>
        <v>1451</v>
      </c>
      <c r="EA80" s="1488">
        <f t="shared" si="97"/>
        <v>1652</v>
      </c>
      <c r="EB80" s="1488">
        <f>EA80+EB79</f>
        <v>1853</v>
      </c>
      <c r="EC80" s="1488">
        <f>EB80+EC79</f>
        <v>2125</v>
      </c>
      <c r="ED80" s="1488">
        <f>ED79</f>
        <v>65</v>
      </c>
      <c r="EE80" s="1488">
        <f t="shared" ref="EE80:EO80" si="98">EE79+ED80</f>
        <v>132</v>
      </c>
      <c r="EF80" s="1488">
        <f t="shared" si="98"/>
        <v>221</v>
      </c>
      <c r="EG80" s="1488">
        <f t="shared" si="98"/>
        <v>349</v>
      </c>
      <c r="EH80" s="1488">
        <f t="shared" si="98"/>
        <v>510</v>
      </c>
      <c r="EI80" s="1488">
        <f t="shared" si="98"/>
        <v>645</v>
      </c>
      <c r="EJ80" s="1488">
        <f t="shared" si="98"/>
        <v>782</v>
      </c>
      <c r="EK80" s="1488">
        <f t="shared" si="98"/>
        <v>907</v>
      </c>
      <c r="EL80" s="1488">
        <f t="shared" si="98"/>
        <v>1047</v>
      </c>
      <c r="EM80" s="1488">
        <f t="shared" si="98"/>
        <v>1186</v>
      </c>
      <c r="EN80" s="1488">
        <f t="shared" si="98"/>
        <v>1376</v>
      </c>
      <c r="EO80" s="1488">
        <f t="shared" si="98"/>
        <v>1568</v>
      </c>
      <c r="EP80" s="1488">
        <f>EP79</f>
        <v>53</v>
      </c>
      <c r="EQ80" s="1488">
        <f t="shared" ref="EQ80:FM80" si="99">EP80+EQ79</f>
        <v>89</v>
      </c>
      <c r="ER80" s="1488">
        <f t="shared" si="99"/>
        <v>160</v>
      </c>
      <c r="ES80" s="1488">
        <f t="shared" si="99"/>
        <v>344</v>
      </c>
      <c r="ET80" s="1488">
        <f t="shared" si="99"/>
        <v>486</v>
      </c>
      <c r="EU80" s="1488">
        <f t="shared" si="99"/>
        <v>660</v>
      </c>
      <c r="EV80" s="1488">
        <f t="shared" si="99"/>
        <v>830</v>
      </c>
      <c r="EW80" s="1488">
        <f t="shared" si="99"/>
        <v>926</v>
      </c>
      <c r="EX80" s="1488">
        <f t="shared" si="99"/>
        <v>1033</v>
      </c>
      <c r="EY80" s="1488">
        <f t="shared" si="99"/>
        <v>1149</v>
      </c>
      <c r="EZ80" s="1488">
        <f t="shared" si="99"/>
        <v>1232</v>
      </c>
      <c r="FA80" s="1488">
        <f t="shared" si="99"/>
        <v>1325</v>
      </c>
      <c r="FB80" s="1488">
        <f>FB79</f>
        <v>35</v>
      </c>
      <c r="FC80" s="1488">
        <f t="shared" si="99"/>
        <v>63</v>
      </c>
      <c r="FD80" s="1488">
        <f t="shared" si="99"/>
        <v>134</v>
      </c>
      <c r="FE80" s="1488">
        <f t="shared" si="99"/>
        <v>181</v>
      </c>
      <c r="FF80" s="1488">
        <f t="shared" si="99"/>
        <v>255</v>
      </c>
      <c r="FG80" s="1488">
        <f t="shared" si="99"/>
        <v>364</v>
      </c>
      <c r="FH80" s="1488">
        <f t="shared" si="99"/>
        <v>466</v>
      </c>
      <c r="FI80" s="1488">
        <f t="shared" si="99"/>
        <v>540</v>
      </c>
      <c r="FJ80" s="1488">
        <f t="shared" si="99"/>
        <v>640</v>
      </c>
      <c r="FK80" s="1488">
        <f t="shared" si="99"/>
        <v>766</v>
      </c>
      <c r="FL80" s="1488">
        <f t="shared" si="99"/>
        <v>908</v>
      </c>
      <c r="FM80" s="1488">
        <f t="shared" si="99"/>
        <v>1174</v>
      </c>
      <c r="FN80" s="1488">
        <f>FN79</f>
        <v>20</v>
      </c>
      <c r="FO80" s="1488">
        <f>FN80+FO79</f>
        <v>52</v>
      </c>
      <c r="FP80" s="1488">
        <f>FO80+FP79</f>
        <v>88</v>
      </c>
    </row>
    <row r="81" spans="1:172" s="62" customFormat="1" ht="17.100000000000001" customHeight="1">
      <c r="A81" s="506"/>
      <c r="B81" s="1514"/>
      <c r="C81" s="1608"/>
      <c r="D81" s="1516"/>
      <c r="E81" s="1516"/>
      <c r="F81" s="1526"/>
      <c r="G81" s="1525"/>
      <c r="H81" s="1518"/>
      <c r="I81" s="1525"/>
      <c r="J81" s="1526"/>
      <c r="K81" s="1526"/>
      <c r="L81" s="1526"/>
      <c r="M81" s="1516"/>
      <c r="N81" s="1599"/>
      <c r="O81" s="1622"/>
      <c r="P81" s="1622"/>
      <c r="Q81" s="1622"/>
      <c r="R81" s="1622"/>
      <c r="S81" s="1622"/>
      <c r="T81" s="1622"/>
      <c r="U81" s="1622"/>
      <c r="V81" s="1623"/>
      <c r="W81" s="1622"/>
      <c r="X81" s="1622"/>
      <c r="Y81" s="1622"/>
      <c r="Z81" s="1622"/>
      <c r="AA81" s="1622"/>
      <c r="AB81" s="1622"/>
      <c r="AC81" s="1622"/>
      <c r="AD81" s="1622"/>
      <c r="AE81" s="1622"/>
      <c r="AF81" s="1622"/>
      <c r="AG81" s="1622"/>
      <c r="AH81" s="1622"/>
      <c r="AI81" s="1622"/>
      <c r="AJ81" s="1622"/>
      <c r="AK81" s="1622"/>
      <c r="AL81" s="1622"/>
      <c r="AM81" s="1622"/>
      <c r="AN81" s="1622"/>
      <c r="AO81" s="1622"/>
      <c r="AP81" s="1622"/>
      <c r="AQ81" s="1622"/>
      <c r="AR81" s="1622"/>
      <c r="AS81" s="1622"/>
      <c r="AT81" s="1622"/>
      <c r="AU81" s="1622"/>
      <c r="AV81" s="1622"/>
      <c r="AW81" s="1622"/>
      <c r="AX81" s="1622"/>
      <c r="AY81" s="1622"/>
      <c r="AZ81" s="1622"/>
      <c r="BA81" s="1622"/>
      <c r="BB81" s="1622"/>
      <c r="BC81" s="1622"/>
      <c r="BD81" s="1622"/>
      <c r="BE81" s="1622"/>
      <c r="BF81" s="1622"/>
      <c r="BG81" s="1622"/>
      <c r="BH81" s="1622"/>
      <c r="BI81" s="1622"/>
      <c r="BJ81" s="1622"/>
      <c r="BK81" s="1622"/>
      <c r="BL81" s="1622"/>
      <c r="BM81" s="1622"/>
      <c r="BN81" s="1622"/>
      <c r="BO81" s="1622"/>
      <c r="BP81" s="1622"/>
      <c r="BQ81" s="1622"/>
      <c r="BR81" s="1622"/>
      <c r="BS81" s="1622"/>
      <c r="BT81" s="1622"/>
      <c r="BU81" s="1622"/>
      <c r="BV81" s="1622"/>
      <c r="BW81" s="1622"/>
      <c r="BX81" s="1622"/>
      <c r="BY81" s="1622"/>
      <c r="BZ81" s="1622"/>
      <c r="CA81" s="1622"/>
      <c r="CB81" s="1622"/>
      <c r="CC81" s="1622"/>
      <c r="CD81" s="1622"/>
      <c r="CE81" s="1622"/>
      <c r="CF81" s="1622"/>
      <c r="CG81" s="1622"/>
      <c r="CH81" s="1622"/>
      <c r="CI81" s="1622"/>
      <c r="CJ81" s="1622"/>
      <c r="CK81" s="1622"/>
      <c r="CL81" s="1622"/>
      <c r="CM81" s="1622"/>
      <c r="CN81" s="1622"/>
      <c r="CO81" s="1622"/>
      <c r="CP81" s="1622"/>
      <c r="CQ81" s="1622"/>
      <c r="CR81" s="1622"/>
      <c r="CS81" s="1622"/>
      <c r="CT81" s="1522"/>
      <c r="CU81" s="1522"/>
      <c r="CV81" s="1522"/>
      <c r="CW81" s="1522"/>
      <c r="CX81" s="1522"/>
      <c r="CY81" s="1522"/>
      <c r="CZ81" s="1522"/>
      <c r="DA81" s="1522"/>
      <c r="DB81" s="1522"/>
      <c r="DC81" s="1522"/>
      <c r="DD81" s="1522"/>
      <c r="DE81" s="1522"/>
      <c r="DF81" s="1522"/>
      <c r="DG81" s="1522"/>
      <c r="DH81" s="1522"/>
      <c r="DI81" s="1522"/>
      <c r="DJ81" s="1522"/>
      <c r="DK81" s="1522"/>
      <c r="DL81" s="1522"/>
      <c r="DM81" s="1522"/>
      <c r="DN81" s="1522"/>
      <c r="DO81" s="1522"/>
      <c r="DP81" s="1522"/>
      <c r="DQ81" s="1522"/>
      <c r="DR81" s="1522"/>
      <c r="DS81" s="1522"/>
      <c r="DT81" s="1522"/>
      <c r="DU81" s="1522"/>
      <c r="DV81" s="1522"/>
      <c r="DW81" s="1522"/>
      <c r="DX81" s="1522"/>
      <c r="DY81" s="1522"/>
      <c r="DZ81" s="1522"/>
      <c r="EA81" s="1522"/>
      <c r="EB81" s="1522"/>
      <c r="EC81" s="1522"/>
      <c r="ED81" s="1522"/>
      <c r="EE81" s="1522"/>
      <c r="EF81" s="1522"/>
      <c r="EG81" s="1522"/>
      <c r="EH81" s="1522"/>
      <c r="EI81" s="1522"/>
      <c r="EJ81" s="1522"/>
      <c r="EK81" s="1522"/>
      <c r="EL81" s="1522"/>
      <c r="EM81" s="1522"/>
      <c r="EN81" s="1522"/>
      <c r="EO81" s="1522"/>
      <c r="EP81" s="1522"/>
      <c r="EQ81" s="1522"/>
      <c r="ER81" s="1522"/>
      <c r="ES81" s="1522"/>
      <c r="ET81" s="1522"/>
      <c r="EU81" s="1522"/>
      <c r="EV81" s="1522"/>
      <c r="EW81" s="1522"/>
      <c r="EX81" s="1522"/>
      <c r="EY81" s="1522"/>
      <c r="EZ81" s="1522"/>
      <c r="FA81" s="1522"/>
      <c r="FB81" s="1522"/>
      <c r="FC81" s="1522"/>
      <c r="FD81" s="1522"/>
      <c r="FE81" s="1522"/>
      <c r="FF81" s="1522"/>
      <c r="FG81" s="1522"/>
      <c r="FH81" s="1522"/>
      <c r="FI81" s="1522"/>
      <c r="FJ81" s="1522"/>
      <c r="FK81" s="1522"/>
      <c r="FL81" s="1522"/>
      <c r="FM81" s="1522"/>
      <c r="FN81" s="1522"/>
      <c r="FO81" s="1522"/>
      <c r="FP81" s="1522"/>
    </row>
    <row r="82" spans="1:172" s="62" customFormat="1" ht="17.100000000000001" customHeight="1">
      <c r="A82" s="502">
        <v>54</v>
      </c>
      <c r="B82" s="1481" t="s">
        <v>1318</v>
      </c>
      <c r="C82" s="1527"/>
      <c r="D82" s="1523" t="s">
        <v>1105</v>
      </c>
      <c r="E82" s="1523" t="s">
        <v>1105</v>
      </c>
      <c r="F82" s="1524" t="s">
        <v>1105</v>
      </c>
      <c r="G82" s="1485" t="s">
        <v>1105</v>
      </c>
      <c r="H82" s="1485" t="s">
        <v>1105</v>
      </c>
      <c r="I82" s="1485" t="s">
        <v>1105</v>
      </c>
      <c r="J82" s="1524" t="s">
        <v>1105</v>
      </c>
      <c r="K82" s="1524" t="s">
        <v>1105</v>
      </c>
      <c r="L82" s="1524" t="s">
        <v>1105</v>
      </c>
      <c r="M82" s="1523" t="s">
        <v>1105</v>
      </c>
      <c r="N82" s="502" t="s">
        <v>1105</v>
      </c>
      <c r="O82" s="1528" t="s">
        <v>1105</v>
      </c>
      <c r="P82" s="1528" t="s">
        <v>1105</v>
      </c>
      <c r="Q82" s="1528" t="s">
        <v>1105</v>
      </c>
      <c r="R82" s="1528" t="s">
        <v>1105</v>
      </c>
      <c r="S82" s="1528" t="s">
        <v>1105</v>
      </c>
      <c r="T82" s="1528" t="s">
        <v>1105</v>
      </c>
      <c r="U82" s="1528" t="s">
        <v>1105</v>
      </c>
      <c r="V82" s="1529" t="s">
        <v>1105</v>
      </c>
      <c r="W82" s="1528" t="s">
        <v>1105</v>
      </c>
      <c r="X82" s="1528" t="s">
        <v>1105</v>
      </c>
      <c r="Y82" s="1528" t="s">
        <v>1105</v>
      </c>
      <c r="Z82" s="1528" t="s">
        <v>1105</v>
      </c>
      <c r="AA82" s="1528" t="s">
        <v>1105</v>
      </c>
      <c r="AB82" s="1528" t="s">
        <v>1105</v>
      </c>
      <c r="AC82" s="1528" t="s">
        <v>1105</v>
      </c>
      <c r="AD82" s="1528" t="s">
        <v>1105</v>
      </c>
      <c r="AE82" s="1528" t="s">
        <v>1105</v>
      </c>
      <c r="AF82" s="1528" t="s">
        <v>1105</v>
      </c>
      <c r="AG82" s="1528" t="s">
        <v>1105</v>
      </c>
      <c r="AH82" s="1528" t="s">
        <v>1105</v>
      </c>
      <c r="AI82" s="1528" t="s">
        <v>1105</v>
      </c>
      <c r="AJ82" s="1528" t="s">
        <v>1105</v>
      </c>
      <c r="AK82" s="1528" t="s">
        <v>1105</v>
      </c>
      <c r="AL82" s="1528" t="s">
        <v>1105</v>
      </c>
      <c r="AM82" s="1528" t="s">
        <v>1105</v>
      </c>
      <c r="AN82" s="1528" t="s">
        <v>1105</v>
      </c>
      <c r="AO82" s="1528" t="s">
        <v>1105</v>
      </c>
      <c r="AP82" s="1528" t="s">
        <v>1105</v>
      </c>
      <c r="AQ82" s="1528" t="s">
        <v>1105</v>
      </c>
      <c r="AR82" s="1528" t="s">
        <v>1105</v>
      </c>
      <c r="AS82" s="1528" t="s">
        <v>1105</v>
      </c>
      <c r="AT82" s="1528" t="s">
        <v>1105</v>
      </c>
      <c r="AU82" s="1528" t="s">
        <v>1105</v>
      </c>
      <c r="AV82" s="1528" t="s">
        <v>1105</v>
      </c>
      <c r="AW82" s="1528" t="s">
        <v>1105</v>
      </c>
      <c r="AX82" s="1528" t="s">
        <v>1105</v>
      </c>
      <c r="AY82" s="1528" t="s">
        <v>1105</v>
      </c>
      <c r="AZ82" s="1528" t="s">
        <v>1105</v>
      </c>
      <c r="BA82" s="1528" t="s">
        <v>1105</v>
      </c>
      <c r="BB82" s="1528" t="s">
        <v>1105</v>
      </c>
      <c r="BC82" s="1528" t="s">
        <v>1105</v>
      </c>
      <c r="BD82" s="1528" t="s">
        <v>1105</v>
      </c>
      <c r="BE82" s="1528" t="s">
        <v>1105</v>
      </c>
      <c r="BF82" s="1528" t="s">
        <v>1105</v>
      </c>
      <c r="BG82" s="1528" t="s">
        <v>1105</v>
      </c>
      <c r="BH82" s="1528" t="s">
        <v>1105</v>
      </c>
      <c r="BI82" s="1528" t="s">
        <v>1105</v>
      </c>
      <c r="BJ82" s="1528" t="s">
        <v>1105</v>
      </c>
      <c r="BK82" s="1528" t="s">
        <v>1105</v>
      </c>
      <c r="BL82" s="1528" t="s">
        <v>1105</v>
      </c>
      <c r="BM82" s="1528" t="s">
        <v>1105</v>
      </c>
      <c r="BN82" s="1528" t="s">
        <v>1105</v>
      </c>
      <c r="BO82" s="1528" t="s">
        <v>1105</v>
      </c>
      <c r="BP82" s="1528" t="s">
        <v>1105</v>
      </c>
      <c r="BQ82" s="1528" t="s">
        <v>1105</v>
      </c>
      <c r="BR82" s="1528" t="s">
        <v>1105</v>
      </c>
      <c r="BS82" s="1528" t="s">
        <v>1105</v>
      </c>
      <c r="BT82" s="1528" t="s">
        <v>1105</v>
      </c>
      <c r="BU82" s="1528" t="s">
        <v>1105</v>
      </c>
      <c r="BV82" s="1528" t="s">
        <v>1105</v>
      </c>
      <c r="BW82" s="1528" t="s">
        <v>1105</v>
      </c>
      <c r="BX82" s="1528" t="s">
        <v>1105</v>
      </c>
      <c r="BY82" s="1528" t="s">
        <v>1105</v>
      </c>
      <c r="BZ82" s="1528" t="s">
        <v>1105</v>
      </c>
      <c r="CA82" s="1528" t="s">
        <v>1105</v>
      </c>
      <c r="CB82" s="1528" t="s">
        <v>1105</v>
      </c>
      <c r="CC82" s="1528" t="s">
        <v>1105</v>
      </c>
      <c r="CD82" s="1528" t="s">
        <v>1105</v>
      </c>
      <c r="CE82" s="1528" t="s">
        <v>1105</v>
      </c>
      <c r="CF82" s="1528" t="s">
        <v>1105</v>
      </c>
      <c r="CG82" s="1528" t="s">
        <v>1105</v>
      </c>
      <c r="CH82" s="1528" t="s">
        <v>1105</v>
      </c>
      <c r="CI82" s="1528" t="s">
        <v>1105</v>
      </c>
      <c r="CJ82" s="1528" t="s">
        <v>1105</v>
      </c>
      <c r="CK82" s="1528" t="s">
        <v>1105</v>
      </c>
      <c r="CL82" s="1528" t="s">
        <v>1105</v>
      </c>
      <c r="CM82" s="1528" t="s">
        <v>1105</v>
      </c>
      <c r="CN82" s="1528" t="s">
        <v>1105</v>
      </c>
      <c r="CO82" s="1528" t="s">
        <v>1105</v>
      </c>
      <c r="CP82" s="1528" t="s">
        <v>1105</v>
      </c>
      <c r="CQ82" s="1528" t="s">
        <v>1105</v>
      </c>
      <c r="CR82" s="1528" t="s">
        <v>1105</v>
      </c>
      <c r="CS82" s="1528" t="s">
        <v>1105</v>
      </c>
      <c r="CT82" s="1488">
        <v>10</v>
      </c>
      <c r="CU82" s="1488">
        <v>15</v>
      </c>
      <c r="CV82" s="1488">
        <v>29</v>
      </c>
      <c r="CW82" s="1488">
        <v>11</v>
      </c>
      <c r="CX82" s="1488">
        <v>26</v>
      </c>
      <c r="CY82" s="1488">
        <v>33</v>
      </c>
      <c r="CZ82" s="1488">
        <v>28</v>
      </c>
      <c r="DA82" s="1488">
        <v>21</v>
      </c>
      <c r="DB82" s="1488">
        <v>34</v>
      </c>
      <c r="DC82" s="1488">
        <v>35</v>
      </c>
      <c r="DD82" s="1488">
        <v>35</v>
      </c>
      <c r="DE82" s="1488">
        <v>44</v>
      </c>
      <c r="DF82" s="1488">
        <v>20</v>
      </c>
      <c r="DG82" s="1488">
        <v>32</v>
      </c>
      <c r="DH82" s="1488">
        <v>51</v>
      </c>
      <c r="DI82" s="1488">
        <v>41</v>
      </c>
      <c r="DJ82" s="1488">
        <v>46</v>
      </c>
      <c r="DK82" s="1488">
        <v>51</v>
      </c>
      <c r="DL82" s="1488">
        <v>50</v>
      </c>
      <c r="DM82" s="1488">
        <v>50</v>
      </c>
      <c r="DN82" s="1488">
        <v>73</v>
      </c>
      <c r="DO82" s="1488">
        <v>37</v>
      </c>
      <c r="DP82" s="1488">
        <v>65</v>
      </c>
      <c r="DQ82" s="1488">
        <v>76</v>
      </c>
      <c r="DR82" s="1488">
        <v>30</v>
      </c>
      <c r="DS82" s="1488">
        <v>51</v>
      </c>
      <c r="DT82" s="1488">
        <v>80</v>
      </c>
      <c r="DU82" s="1488">
        <v>56</v>
      </c>
      <c r="DV82" s="1488">
        <v>40</v>
      </c>
      <c r="DW82" s="1488">
        <v>40</v>
      </c>
      <c r="DX82" s="1488">
        <v>32</v>
      </c>
      <c r="DY82" s="1488">
        <v>38</v>
      </c>
      <c r="DZ82" s="1488">
        <v>62</v>
      </c>
      <c r="EA82" s="1488">
        <v>63</v>
      </c>
      <c r="EB82" s="1488">
        <v>44</v>
      </c>
      <c r="EC82" s="1488">
        <v>49</v>
      </c>
      <c r="ED82" s="1488">
        <v>20</v>
      </c>
      <c r="EE82" s="1488">
        <v>59</v>
      </c>
      <c r="EF82" s="1488">
        <v>63</v>
      </c>
      <c r="EG82" s="1488">
        <v>62</v>
      </c>
      <c r="EH82" s="1488">
        <v>42</v>
      </c>
      <c r="EI82" s="1488">
        <v>43</v>
      </c>
      <c r="EJ82" s="1488">
        <v>34</v>
      </c>
      <c r="EK82" s="1488">
        <v>37</v>
      </c>
      <c r="EL82" s="1488">
        <v>37</v>
      </c>
      <c r="EM82" s="1488">
        <v>51</v>
      </c>
      <c r="EN82" s="1488">
        <v>57</v>
      </c>
      <c r="EO82" s="1488">
        <v>75</v>
      </c>
      <c r="EP82" s="1488">
        <v>27</v>
      </c>
      <c r="EQ82" s="1488">
        <v>80</v>
      </c>
      <c r="ER82" s="1488">
        <v>80</v>
      </c>
      <c r="ES82" s="1488">
        <v>70</v>
      </c>
      <c r="ET82" s="1488">
        <v>31</v>
      </c>
      <c r="EU82" s="1488">
        <v>57</v>
      </c>
      <c r="EV82" s="1488">
        <v>51</v>
      </c>
      <c r="EW82" s="1488">
        <v>41</v>
      </c>
      <c r="EX82" s="1488">
        <v>50</v>
      </c>
      <c r="EY82" s="1488">
        <v>31</v>
      </c>
      <c r="EZ82" s="1488">
        <v>29</v>
      </c>
      <c r="FA82" s="1488">
        <v>31</v>
      </c>
      <c r="FB82" s="1488">
        <v>24</v>
      </c>
      <c r="FC82" s="1488">
        <v>76</v>
      </c>
      <c r="FD82" s="1488">
        <v>92</v>
      </c>
      <c r="FE82" s="1488">
        <v>26</v>
      </c>
      <c r="FF82" s="1488">
        <v>13</v>
      </c>
      <c r="FG82" s="1488">
        <v>13</v>
      </c>
      <c r="FH82" s="1488">
        <v>24</v>
      </c>
      <c r="FI82" s="1488">
        <v>32</v>
      </c>
      <c r="FJ82" s="1488">
        <v>52</v>
      </c>
      <c r="FK82" s="1488">
        <v>44</v>
      </c>
      <c r="FL82" s="1488">
        <v>30</v>
      </c>
      <c r="FM82" s="1488">
        <v>54</v>
      </c>
      <c r="FN82" s="1488">
        <v>34</v>
      </c>
      <c r="FO82" s="1488">
        <v>26</v>
      </c>
      <c r="FP82" s="1488">
        <v>39</v>
      </c>
    </row>
    <row r="83" spans="1:172" s="62" customFormat="1" ht="17.100000000000001" customHeight="1">
      <c r="A83" s="502">
        <v>55</v>
      </c>
      <c r="B83" s="1605" t="s">
        <v>1080</v>
      </c>
      <c r="C83" s="1527"/>
      <c r="D83" s="1523" t="s">
        <v>1105</v>
      </c>
      <c r="E83" s="1523" t="s">
        <v>1105</v>
      </c>
      <c r="F83" s="1524" t="s">
        <v>1105</v>
      </c>
      <c r="G83" s="1485" t="s">
        <v>1105</v>
      </c>
      <c r="H83" s="1485" t="s">
        <v>1105</v>
      </c>
      <c r="I83" s="1485" t="s">
        <v>1105</v>
      </c>
      <c r="J83" s="1524" t="s">
        <v>1105</v>
      </c>
      <c r="K83" s="1524" t="s">
        <v>1105</v>
      </c>
      <c r="L83" s="1524" t="s">
        <v>1105</v>
      </c>
      <c r="M83" s="1523" t="s">
        <v>1105</v>
      </c>
      <c r="N83" s="502" t="s">
        <v>1105</v>
      </c>
      <c r="O83" s="1528" t="s">
        <v>1105</v>
      </c>
      <c r="P83" s="1528" t="s">
        <v>1105</v>
      </c>
      <c r="Q83" s="1528" t="s">
        <v>1105</v>
      </c>
      <c r="R83" s="1528" t="s">
        <v>1105</v>
      </c>
      <c r="S83" s="1528" t="s">
        <v>1105</v>
      </c>
      <c r="T83" s="1528" t="s">
        <v>1105</v>
      </c>
      <c r="U83" s="1528" t="s">
        <v>1105</v>
      </c>
      <c r="V83" s="1529" t="s">
        <v>1105</v>
      </c>
      <c r="W83" s="1528" t="s">
        <v>1105</v>
      </c>
      <c r="X83" s="1528" t="s">
        <v>1105</v>
      </c>
      <c r="Y83" s="1528" t="s">
        <v>1105</v>
      </c>
      <c r="Z83" s="1528" t="s">
        <v>1105</v>
      </c>
      <c r="AA83" s="1528" t="s">
        <v>1105</v>
      </c>
      <c r="AB83" s="1528" t="s">
        <v>1105</v>
      </c>
      <c r="AC83" s="1528" t="s">
        <v>1105</v>
      </c>
      <c r="AD83" s="1528" t="s">
        <v>1105</v>
      </c>
      <c r="AE83" s="1528" t="s">
        <v>1105</v>
      </c>
      <c r="AF83" s="1528" t="s">
        <v>1105</v>
      </c>
      <c r="AG83" s="1528" t="s">
        <v>1105</v>
      </c>
      <c r="AH83" s="1528" t="s">
        <v>1105</v>
      </c>
      <c r="AI83" s="1528" t="s">
        <v>1105</v>
      </c>
      <c r="AJ83" s="1528" t="s">
        <v>1105</v>
      </c>
      <c r="AK83" s="1528" t="s">
        <v>1105</v>
      </c>
      <c r="AL83" s="1529" t="s">
        <v>1105</v>
      </c>
      <c r="AM83" s="1529" t="s">
        <v>1105</v>
      </c>
      <c r="AN83" s="1528" t="s">
        <v>1105</v>
      </c>
      <c r="AO83" s="1528" t="s">
        <v>1105</v>
      </c>
      <c r="AP83" s="1528" t="s">
        <v>1105</v>
      </c>
      <c r="AQ83" s="1528" t="s">
        <v>1105</v>
      </c>
      <c r="AR83" s="1528" t="s">
        <v>1105</v>
      </c>
      <c r="AS83" s="1528" t="s">
        <v>1105</v>
      </c>
      <c r="AT83" s="1528" t="s">
        <v>1105</v>
      </c>
      <c r="AU83" s="1528" t="s">
        <v>1105</v>
      </c>
      <c r="AV83" s="1528" t="s">
        <v>1105</v>
      </c>
      <c r="AW83" s="1528" t="s">
        <v>1105</v>
      </c>
      <c r="AX83" s="1528" t="s">
        <v>1105</v>
      </c>
      <c r="AY83" s="1528" t="s">
        <v>1105</v>
      </c>
      <c r="AZ83" s="1528" t="s">
        <v>1105</v>
      </c>
      <c r="BA83" s="1528" t="s">
        <v>1105</v>
      </c>
      <c r="BB83" s="1528" t="s">
        <v>1105</v>
      </c>
      <c r="BC83" s="1528" t="s">
        <v>1105</v>
      </c>
      <c r="BD83" s="1528" t="s">
        <v>1105</v>
      </c>
      <c r="BE83" s="1528" t="s">
        <v>1105</v>
      </c>
      <c r="BF83" s="1528" t="s">
        <v>1105</v>
      </c>
      <c r="BG83" s="1528" t="s">
        <v>1105</v>
      </c>
      <c r="BH83" s="1528" t="s">
        <v>1105</v>
      </c>
      <c r="BI83" s="1528" t="s">
        <v>1105</v>
      </c>
      <c r="BJ83" s="1528" t="s">
        <v>1105</v>
      </c>
      <c r="BK83" s="1528" t="s">
        <v>1105</v>
      </c>
      <c r="BL83" s="1528" t="s">
        <v>1105</v>
      </c>
      <c r="BM83" s="1528" t="s">
        <v>1105</v>
      </c>
      <c r="BN83" s="1528" t="s">
        <v>1105</v>
      </c>
      <c r="BO83" s="1528" t="s">
        <v>1105</v>
      </c>
      <c r="BP83" s="1528" t="s">
        <v>1105</v>
      </c>
      <c r="BQ83" s="1528" t="s">
        <v>1105</v>
      </c>
      <c r="BR83" s="1528" t="s">
        <v>1105</v>
      </c>
      <c r="BS83" s="1528" t="s">
        <v>1105</v>
      </c>
      <c r="BT83" s="1528" t="s">
        <v>1105</v>
      </c>
      <c r="BU83" s="1528" t="s">
        <v>1105</v>
      </c>
      <c r="BV83" s="1528" t="s">
        <v>1105</v>
      </c>
      <c r="BW83" s="1528" t="s">
        <v>1105</v>
      </c>
      <c r="BX83" s="1528" t="s">
        <v>1105</v>
      </c>
      <c r="BY83" s="1528" t="s">
        <v>1105</v>
      </c>
      <c r="BZ83" s="1528" t="s">
        <v>1105</v>
      </c>
      <c r="CA83" s="1528" t="s">
        <v>1105</v>
      </c>
      <c r="CB83" s="1528" t="s">
        <v>1105</v>
      </c>
      <c r="CC83" s="1528" t="s">
        <v>1105</v>
      </c>
      <c r="CD83" s="1528" t="s">
        <v>1105</v>
      </c>
      <c r="CE83" s="1528" t="s">
        <v>1105</v>
      </c>
      <c r="CF83" s="1528" t="s">
        <v>1105</v>
      </c>
      <c r="CG83" s="1528" t="s">
        <v>1105</v>
      </c>
      <c r="CH83" s="1528" t="s">
        <v>1105</v>
      </c>
      <c r="CI83" s="1528" t="s">
        <v>1105</v>
      </c>
      <c r="CJ83" s="1528" t="s">
        <v>1105</v>
      </c>
      <c r="CK83" s="1528" t="s">
        <v>1105</v>
      </c>
      <c r="CL83" s="1528" t="s">
        <v>1105</v>
      </c>
      <c r="CM83" s="1528" t="s">
        <v>1105</v>
      </c>
      <c r="CN83" s="1528" t="s">
        <v>1105</v>
      </c>
      <c r="CO83" s="1528" t="s">
        <v>1105</v>
      </c>
      <c r="CP83" s="1528" t="s">
        <v>1105</v>
      </c>
      <c r="CQ83" s="1528" t="s">
        <v>1105</v>
      </c>
      <c r="CR83" s="1528" t="s">
        <v>1105</v>
      </c>
      <c r="CS83" s="1528" t="s">
        <v>1105</v>
      </c>
      <c r="CT83" s="1488">
        <v>10</v>
      </c>
      <c r="CU83" s="1488">
        <v>25</v>
      </c>
      <c r="CV83" s="1488">
        <v>54</v>
      </c>
      <c r="CW83" s="1488">
        <v>65</v>
      </c>
      <c r="CX83" s="1488">
        <v>91</v>
      </c>
      <c r="CY83" s="1488">
        <v>124</v>
      </c>
      <c r="CZ83" s="1488">
        <v>152</v>
      </c>
      <c r="DA83" s="1488">
        <v>173</v>
      </c>
      <c r="DB83" s="1488">
        <v>207</v>
      </c>
      <c r="DC83" s="1488">
        <v>242</v>
      </c>
      <c r="DD83" s="1488">
        <v>277</v>
      </c>
      <c r="DE83" s="1488">
        <v>321</v>
      </c>
      <c r="DF83" s="1488">
        <f>DF82</f>
        <v>20</v>
      </c>
      <c r="DG83" s="1488">
        <f t="shared" ref="DG83:DQ83" si="100">DF83+DG82</f>
        <v>52</v>
      </c>
      <c r="DH83" s="1488">
        <f t="shared" si="100"/>
        <v>103</v>
      </c>
      <c r="DI83" s="1488">
        <f t="shared" si="100"/>
        <v>144</v>
      </c>
      <c r="DJ83" s="1488">
        <f t="shared" si="100"/>
        <v>190</v>
      </c>
      <c r="DK83" s="1488">
        <f t="shared" si="100"/>
        <v>241</v>
      </c>
      <c r="DL83" s="1488">
        <f t="shared" si="100"/>
        <v>291</v>
      </c>
      <c r="DM83" s="1488">
        <f t="shared" si="100"/>
        <v>341</v>
      </c>
      <c r="DN83" s="1488">
        <f t="shared" si="100"/>
        <v>414</v>
      </c>
      <c r="DO83" s="1488">
        <f t="shared" si="100"/>
        <v>451</v>
      </c>
      <c r="DP83" s="1488">
        <f t="shared" si="100"/>
        <v>516</v>
      </c>
      <c r="DQ83" s="1488">
        <f t="shared" si="100"/>
        <v>592</v>
      </c>
      <c r="DR83" s="1488">
        <f>DR82</f>
        <v>30</v>
      </c>
      <c r="DS83" s="1488">
        <f t="shared" ref="DS83:EA83" si="101">DR83+DS82</f>
        <v>81</v>
      </c>
      <c r="DT83" s="1488">
        <f t="shared" si="101"/>
        <v>161</v>
      </c>
      <c r="DU83" s="1488">
        <f t="shared" si="101"/>
        <v>217</v>
      </c>
      <c r="DV83" s="1488">
        <f t="shared" si="101"/>
        <v>257</v>
      </c>
      <c r="DW83" s="1488">
        <f t="shared" si="101"/>
        <v>297</v>
      </c>
      <c r="DX83" s="1488">
        <f t="shared" si="101"/>
        <v>329</v>
      </c>
      <c r="DY83" s="1488">
        <f t="shared" si="101"/>
        <v>367</v>
      </c>
      <c r="DZ83" s="1488">
        <f t="shared" si="101"/>
        <v>429</v>
      </c>
      <c r="EA83" s="1488">
        <f t="shared" si="101"/>
        <v>492</v>
      </c>
      <c r="EB83" s="1488">
        <f>EA83+EB82</f>
        <v>536</v>
      </c>
      <c r="EC83" s="1488">
        <f>EB83+EC82</f>
        <v>585</v>
      </c>
      <c r="ED83" s="1488">
        <f>ED82</f>
        <v>20</v>
      </c>
      <c r="EE83" s="1488">
        <f t="shared" ref="EE83:EO83" si="102">EE82+ED83</f>
        <v>79</v>
      </c>
      <c r="EF83" s="1488">
        <f t="shared" si="102"/>
        <v>142</v>
      </c>
      <c r="EG83" s="1488">
        <f t="shared" si="102"/>
        <v>204</v>
      </c>
      <c r="EH83" s="1488">
        <f t="shared" si="102"/>
        <v>246</v>
      </c>
      <c r="EI83" s="1488">
        <f t="shared" si="102"/>
        <v>289</v>
      </c>
      <c r="EJ83" s="1488">
        <f t="shared" si="102"/>
        <v>323</v>
      </c>
      <c r="EK83" s="1488">
        <f t="shared" si="102"/>
        <v>360</v>
      </c>
      <c r="EL83" s="1488">
        <f t="shared" si="102"/>
        <v>397</v>
      </c>
      <c r="EM83" s="1488">
        <f t="shared" si="102"/>
        <v>448</v>
      </c>
      <c r="EN83" s="1488">
        <f t="shared" si="102"/>
        <v>505</v>
      </c>
      <c r="EO83" s="1488">
        <f t="shared" si="102"/>
        <v>580</v>
      </c>
      <c r="EP83" s="1488">
        <f>EP82</f>
        <v>27</v>
      </c>
      <c r="EQ83" s="1488">
        <f t="shared" ref="EQ83:FM83" si="103">EP83+EQ82</f>
        <v>107</v>
      </c>
      <c r="ER83" s="1488">
        <f t="shared" si="103"/>
        <v>187</v>
      </c>
      <c r="ES83" s="1488">
        <f t="shared" si="103"/>
        <v>257</v>
      </c>
      <c r="ET83" s="1488">
        <f t="shared" si="103"/>
        <v>288</v>
      </c>
      <c r="EU83" s="1488">
        <f t="shared" si="103"/>
        <v>345</v>
      </c>
      <c r="EV83" s="1488">
        <f t="shared" si="103"/>
        <v>396</v>
      </c>
      <c r="EW83" s="1488">
        <f t="shared" si="103"/>
        <v>437</v>
      </c>
      <c r="EX83" s="1488">
        <f t="shared" si="103"/>
        <v>487</v>
      </c>
      <c r="EY83" s="1488">
        <f t="shared" si="103"/>
        <v>518</v>
      </c>
      <c r="EZ83" s="1488">
        <f t="shared" si="103"/>
        <v>547</v>
      </c>
      <c r="FA83" s="1488">
        <f t="shared" si="103"/>
        <v>578</v>
      </c>
      <c r="FB83" s="1488">
        <f>FB82</f>
        <v>24</v>
      </c>
      <c r="FC83" s="1488">
        <f t="shared" si="103"/>
        <v>100</v>
      </c>
      <c r="FD83" s="1488">
        <f t="shared" si="103"/>
        <v>192</v>
      </c>
      <c r="FE83" s="1488">
        <f t="shared" si="103"/>
        <v>218</v>
      </c>
      <c r="FF83" s="1488">
        <f t="shared" si="103"/>
        <v>231</v>
      </c>
      <c r="FG83" s="1488">
        <f t="shared" si="103"/>
        <v>244</v>
      </c>
      <c r="FH83" s="1488">
        <f t="shared" si="103"/>
        <v>268</v>
      </c>
      <c r="FI83" s="1488">
        <f t="shared" si="103"/>
        <v>300</v>
      </c>
      <c r="FJ83" s="1488">
        <f t="shared" si="103"/>
        <v>352</v>
      </c>
      <c r="FK83" s="1488">
        <f t="shared" si="103"/>
        <v>396</v>
      </c>
      <c r="FL83" s="1488">
        <f t="shared" si="103"/>
        <v>426</v>
      </c>
      <c r="FM83" s="1488">
        <f t="shared" si="103"/>
        <v>480</v>
      </c>
      <c r="FN83" s="1488">
        <f>FN82</f>
        <v>34</v>
      </c>
      <c r="FO83" s="1488">
        <f>FN83+FO82</f>
        <v>60</v>
      </c>
      <c r="FP83" s="1488">
        <f>FO83+FP82</f>
        <v>99</v>
      </c>
    </row>
    <row r="84" spans="1:172" s="62" customFormat="1" ht="17.100000000000001" customHeight="1">
      <c r="A84" s="506"/>
      <c r="B84" s="1514"/>
      <c r="C84" s="1608"/>
      <c r="D84" s="1516"/>
      <c r="E84" s="1516"/>
      <c r="F84" s="1526"/>
      <c r="G84" s="1525"/>
      <c r="H84" s="1518"/>
      <c r="I84" s="1525"/>
      <c r="J84" s="1526"/>
      <c r="K84" s="1526"/>
      <c r="L84" s="1526"/>
      <c r="M84" s="1516"/>
      <c r="N84" s="1599"/>
      <c r="O84" s="1622"/>
      <c r="P84" s="1622"/>
      <c r="Q84" s="1622"/>
      <c r="R84" s="1622"/>
      <c r="S84" s="1622"/>
      <c r="T84" s="1622"/>
      <c r="U84" s="1622"/>
      <c r="V84" s="1623"/>
      <c r="W84" s="1622"/>
      <c r="X84" s="1622"/>
      <c r="Y84" s="1622"/>
      <c r="Z84" s="1622"/>
      <c r="AA84" s="1622"/>
      <c r="AB84" s="1622"/>
      <c r="AC84" s="1622"/>
      <c r="AD84" s="1622"/>
      <c r="AE84" s="1622"/>
      <c r="AF84" s="1622"/>
      <c r="AG84" s="1622"/>
      <c r="AH84" s="1622"/>
      <c r="AI84" s="1622"/>
      <c r="AJ84" s="1622"/>
      <c r="AK84" s="1622"/>
      <c r="AL84" s="1622"/>
      <c r="AM84" s="1622"/>
      <c r="AN84" s="1622"/>
      <c r="AO84" s="1622"/>
      <c r="AP84" s="1622"/>
      <c r="AQ84" s="1622"/>
      <c r="AR84" s="1622"/>
      <c r="AS84" s="1622"/>
      <c r="AT84" s="1622"/>
      <c r="AU84" s="1622"/>
      <c r="AV84" s="1622"/>
      <c r="AW84" s="1622"/>
      <c r="AX84" s="1622"/>
      <c r="AY84" s="1622"/>
      <c r="AZ84" s="1622"/>
      <c r="BA84" s="1622"/>
      <c r="BB84" s="1622"/>
      <c r="BC84" s="1622"/>
      <c r="BD84" s="1622"/>
      <c r="BE84" s="1622"/>
      <c r="BF84" s="1622"/>
      <c r="BG84" s="1622"/>
      <c r="BH84" s="1622"/>
      <c r="BI84" s="1622"/>
      <c r="BJ84" s="1622"/>
      <c r="BK84" s="1622"/>
      <c r="BL84" s="1622"/>
      <c r="BM84" s="1622"/>
      <c r="BN84" s="1622"/>
      <c r="BO84" s="1622"/>
      <c r="BP84" s="1622"/>
      <c r="BQ84" s="1622"/>
      <c r="BR84" s="1622"/>
      <c r="BS84" s="1622"/>
      <c r="BT84" s="1622"/>
      <c r="BU84" s="1622"/>
      <c r="BV84" s="1622"/>
      <c r="BW84" s="1622"/>
      <c r="BX84" s="1622"/>
      <c r="BY84" s="1622"/>
      <c r="BZ84" s="1622"/>
      <c r="CA84" s="1622"/>
      <c r="CB84" s="1622"/>
      <c r="CC84" s="1622"/>
      <c r="CD84" s="1622"/>
      <c r="CE84" s="1622"/>
      <c r="CF84" s="1622"/>
      <c r="CG84" s="1622"/>
      <c r="CH84" s="1622"/>
      <c r="CI84" s="1622"/>
      <c r="CJ84" s="1622"/>
      <c r="CK84" s="1622"/>
      <c r="CL84" s="1622"/>
      <c r="CM84" s="1622"/>
      <c r="CN84" s="1622"/>
      <c r="CO84" s="1622"/>
      <c r="CP84" s="1622"/>
      <c r="CQ84" s="1622"/>
      <c r="CR84" s="1622"/>
      <c r="CS84" s="1622"/>
      <c r="CT84" s="1522"/>
      <c r="CU84" s="1522"/>
      <c r="CV84" s="1522"/>
      <c r="CW84" s="1522"/>
      <c r="CX84" s="1522"/>
      <c r="CY84" s="1522"/>
      <c r="CZ84" s="1522"/>
      <c r="DA84" s="1522"/>
      <c r="DB84" s="1522"/>
      <c r="DC84" s="1522"/>
      <c r="DD84" s="1522"/>
      <c r="DE84" s="1522"/>
      <c r="DF84" s="1522"/>
      <c r="DG84" s="1522"/>
      <c r="DH84" s="1522"/>
      <c r="DI84" s="1522"/>
      <c r="DJ84" s="1522"/>
      <c r="DK84" s="1522"/>
      <c r="DL84" s="1522"/>
      <c r="DM84" s="1522"/>
      <c r="DN84" s="1522"/>
      <c r="DO84" s="1522"/>
      <c r="DP84" s="1522"/>
      <c r="DQ84" s="1522"/>
      <c r="DR84" s="1522"/>
      <c r="DS84" s="1522"/>
      <c r="DT84" s="1522"/>
      <c r="DU84" s="1522"/>
      <c r="DV84" s="1522"/>
      <c r="DW84" s="1522"/>
      <c r="DX84" s="1522"/>
      <c r="DY84" s="1522"/>
      <c r="DZ84" s="1522"/>
      <c r="EA84" s="1522"/>
      <c r="EB84" s="1522"/>
      <c r="EC84" s="1522"/>
      <c r="ED84" s="1522"/>
      <c r="EE84" s="1522"/>
      <c r="EF84" s="1522"/>
      <c r="EG84" s="1522"/>
      <c r="EH84" s="1522"/>
      <c r="EI84" s="1522"/>
      <c r="EJ84" s="1522"/>
      <c r="EK84" s="1522"/>
      <c r="EL84" s="1522"/>
      <c r="EM84" s="1522"/>
      <c r="EN84" s="1522"/>
      <c r="EO84" s="1522"/>
      <c r="EP84" s="1522"/>
      <c r="EQ84" s="1522"/>
      <c r="ER84" s="1522"/>
      <c r="ES84" s="1522"/>
      <c r="ET84" s="1522"/>
      <c r="EU84" s="1522"/>
      <c r="EV84" s="1522"/>
      <c r="EW84" s="1522"/>
      <c r="EX84" s="1522"/>
      <c r="EY84" s="1522"/>
      <c r="EZ84" s="1522"/>
      <c r="FA84" s="1522"/>
      <c r="FB84" s="1522"/>
      <c r="FC84" s="1522"/>
      <c r="FD84" s="1522"/>
      <c r="FE84" s="1522"/>
      <c r="FF84" s="1522"/>
      <c r="FG84" s="1522"/>
      <c r="FH84" s="1522"/>
      <c r="FI84" s="1522"/>
      <c r="FJ84" s="1522"/>
      <c r="FK84" s="1522"/>
      <c r="FL84" s="1522"/>
      <c r="FM84" s="1522"/>
      <c r="FN84" s="1522"/>
      <c r="FO84" s="1522"/>
      <c r="FP84" s="1522"/>
    </row>
    <row r="85" spans="1:172" s="62" customFormat="1" ht="17.100000000000001" customHeight="1">
      <c r="A85" s="502">
        <v>56</v>
      </c>
      <c r="B85" s="1481" t="s">
        <v>1319</v>
      </c>
      <c r="C85" s="1527"/>
      <c r="D85" s="1523" t="s">
        <v>1105</v>
      </c>
      <c r="E85" s="1523" t="s">
        <v>1105</v>
      </c>
      <c r="F85" s="1524" t="s">
        <v>1105</v>
      </c>
      <c r="G85" s="1485" t="s">
        <v>1105</v>
      </c>
      <c r="H85" s="1485" t="s">
        <v>1105</v>
      </c>
      <c r="I85" s="1485" t="s">
        <v>1105</v>
      </c>
      <c r="J85" s="1524" t="s">
        <v>1105</v>
      </c>
      <c r="K85" s="1524" t="s">
        <v>1105</v>
      </c>
      <c r="L85" s="1524" t="s">
        <v>1105</v>
      </c>
      <c r="M85" s="1523" t="s">
        <v>1105</v>
      </c>
      <c r="N85" s="502" t="s">
        <v>1105</v>
      </c>
      <c r="O85" s="1528" t="s">
        <v>1105</v>
      </c>
      <c r="P85" s="1528" t="s">
        <v>1105</v>
      </c>
      <c r="Q85" s="1528" t="s">
        <v>1105</v>
      </c>
      <c r="R85" s="1528" t="s">
        <v>1105</v>
      </c>
      <c r="S85" s="1528" t="s">
        <v>1105</v>
      </c>
      <c r="T85" s="1528" t="s">
        <v>1105</v>
      </c>
      <c r="U85" s="1528" t="s">
        <v>1105</v>
      </c>
      <c r="V85" s="1529" t="s">
        <v>1105</v>
      </c>
      <c r="W85" s="1528" t="s">
        <v>1105</v>
      </c>
      <c r="X85" s="1528" t="s">
        <v>1105</v>
      </c>
      <c r="Y85" s="1528" t="s">
        <v>1105</v>
      </c>
      <c r="Z85" s="1528" t="s">
        <v>1105</v>
      </c>
      <c r="AA85" s="1528" t="s">
        <v>1105</v>
      </c>
      <c r="AB85" s="1528" t="s">
        <v>1105</v>
      </c>
      <c r="AC85" s="1528" t="s">
        <v>1105</v>
      </c>
      <c r="AD85" s="1528" t="s">
        <v>1105</v>
      </c>
      <c r="AE85" s="1528" t="s">
        <v>1105</v>
      </c>
      <c r="AF85" s="1528" t="s">
        <v>1105</v>
      </c>
      <c r="AG85" s="1528" t="s">
        <v>1105</v>
      </c>
      <c r="AH85" s="1528" t="s">
        <v>1105</v>
      </c>
      <c r="AI85" s="1528" t="s">
        <v>1105</v>
      </c>
      <c r="AJ85" s="1528" t="s">
        <v>1105</v>
      </c>
      <c r="AK85" s="1528" t="s">
        <v>1105</v>
      </c>
      <c r="AL85" s="1528" t="s">
        <v>1105</v>
      </c>
      <c r="AM85" s="1528" t="s">
        <v>1105</v>
      </c>
      <c r="AN85" s="1528" t="s">
        <v>1105</v>
      </c>
      <c r="AO85" s="1528" t="s">
        <v>1105</v>
      </c>
      <c r="AP85" s="1528" t="s">
        <v>1105</v>
      </c>
      <c r="AQ85" s="1528" t="s">
        <v>1105</v>
      </c>
      <c r="AR85" s="1528" t="s">
        <v>1105</v>
      </c>
      <c r="AS85" s="1528" t="s">
        <v>1105</v>
      </c>
      <c r="AT85" s="1528" t="s">
        <v>1105</v>
      </c>
      <c r="AU85" s="1528" t="s">
        <v>1105</v>
      </c>
      <c r="AV85" s="1528" t="s">
        <v>1105</v>
      </c>
      <c r="AW85" s="1528" t="s">
        <v>1105</v>
      </c>
      <c r="AX85" s="1528" t="s">
        <v>1105</v>
      </c>
      <c r="AY85" s="1528" t="s">
        <v>1105</v>
      </c>
      <c r="AZ85" s="1528" t="s">
        <v>1105</v>
      </c>
      <c r="BA85" s="1528" t="s">
        <v>1105</v>
      </c>
      <c r="BB85" s="1528" t="s">
        <v>1105</v>
      </c>
      <c r="BC85" s="1528" t="s">
        <v>1105</v>
      </c>
      <c r="BD85" s="1528" t="s">
        <v>1105</v>
      </c>
      <c r="BE85" s="1528" t="s">
        <v>1105</v>
      </c>
      <c r="BF85" s="1528" t="s">
        <v>1105</v>
      </c>
      <c r="BG85" s="1528" t="s">
        <v>1105</v>
      </c>
      <c r="BH85" s="1528" t="s">
        <v>1105</v>
      </c>
      <c r="BI85" s="1528" t="s">
        <v>1105</v>
      </c>
      <c r="BJ85" s="1528" t="s">
        <v>1105</v>
      </c>
      <c r="BK85" s="1528" t="s">
        <v>1105</v>
      </c>
      <c r="BL85" s="1528" t="s">
        <v>1105</v>
      </c>
      <c r="BM85" s="1528" t="s">
        <v>1105</v>
      </c>
      <c r="BN85" s="1528" t="s">
        <v>1105</v>
      </c>
      <c r="BO85" s="1528" t="s">
        <v>1105</v>
      </c>
      <c r="BP85" s="1528" t="s">
        <v>1105</v>
      </c>
      <c r="BQ85" s="1528" t="s">
        <v>1105</v>
      </c>
      <c r="BR85" s="1528" t="s">
        <v>1105</v>
      </c>
      <c r="BS85" s="1528" t="s">
        <v>1105</v>
      </c>
      <c r="BT85" s="1528" t="s">
        <v>1105</v>
      </c>
      <c r="BU85" s="1528" t="s">
        <v>1105</v>
      </c>
      <c r="BV85" s="1528" t="s">
        <v>1105</v>
      </c>
      <c r="BW85" s="1528" t="s">
        <v>1105</v>
      </c>
      <c r="BX85" s="1528" t="s">
        <v>1105</v>
      </c>
      <c r="BY85" s="1528" t="s">
        <v>1105</v>
      </c>
      <c r="BZ85" s="1528" t="s">
        <v>1105</v>
      </c>
      <c r="CA85" s="1528" t="s">
        <v>1105</v>
      </c>
      <c r="CB85" s="1528" t="s">
        <v>1105</v>
      </c>
      <c r="CC85" s="1528" t="s">
        <v>1105</v>
      </c>
      <c r="CD85" s="1528" t="s">
        <v>1105</v>
      </c>
      <c r="CE85" s="1528" t="s">
        <v>1105</v>
      </c>
      <c r="CF85" s="1528" t="s">
        <v>1105</v>
      </c>
      <c r="CG85" s="1528" t="s">
        <v>1105</v>
      </c>
      <c r="CH85" s="1528" t="s">
        <v>1105</v>
      </c>
      <c r="CI85" s="1528" t="s">
        <v>1105</v>
      </c>
      <c r="CJ85" s="1528" t="s">
        <v>1105</v>
      </c>
      <c r="CK85" s="1528" t="s">
        <v>1105</v>
      </c>
      <c r="CL85" s="1528" t="s">
        <v>1105</v>
      </c>
      <c r="CM85" s="1528" t="s">
        <v>1105</v>
      </c>
      <c r="CN85" s="1528" t="s">
        <v>1105</v>
      </c>
      <c r="CO85" s="1528" t="s">
        <v>1105</v>
      </c>
      <c r="CP85" s="1528" t="s">
        <v>1105</v>
      </c>
      <c r="CQ85" s="1528" t="s">
        <v>1105</v>
      </c>
      <c r="CR85" s="1528" t="s">
        <v>1105</v>
      </c>
      <c r="CS85" s="1528" t="s">
        <v>1105</v>
      </c>
      <c r="CT85" s="1488">
        <v>0</v>
      </c>
      <c r="CU85" s="1488">
        <v>11</v>
      </c>
      <c r="CV85" s="1488">
        <v>26</v>
      </c>
      <c r="CW85" s="1488">
        <v>28</v>
      </c>
      <c r="CX85" s="1488">
        <v>16</v>
      </c>
      <c r="CY85" s="1488">
        <v>11</v>
      </c>
      <c r="CZ85" s="1488">
        <v>8</v>
      </c>
      <c r="DA85" s="1488">
        <v>22</v>
      </c>
      <c r="DB85" s="1488">
        <v>9</v>
      </c>
      <c r="DC85" s="1488">
        <v>13</v>
      </c>
      <c r="DD85" s="1488">
        <v>11</v>
      </c>
      <c r="DE85" s="1488">
        <v>16</v>
      </c>
      <c r="DF85" s="1488">
        <v>2</v>
      </c>
      <c r="DG85" s="1488">
        <v>3</v>
      </c>
      <c r="DH85" s="1488">
        <v>20</v>
      </c>
      <c r="DI85" s="1488">
        <v>15</v>
      </c>
      <c r="DJ85" s="1488">
        <v>10</v>
      </c>
      <c r="DK85" s="1488">
        <v>15</v>
      </c>
      <c r="DL85" s="1488">
        <v>13</v>
      </c>
      <c r="DM85" s="1488">
        <v>14</v>
      </c>
      <c r="DN85" s="1488">
        <v>13</v>
      </c>
      <c r="DO85" s="1488">
        <v>21</v>
      </c>
      <c r="DP85" s="1488">
        <v>23</v>
      </c>
      <c r="DQ85" s="1488">
        <v>11</v>
      </c>
      <c r="DR85" s="1488">
        <v>4</v>
      </c>
      <c r="DS85" s="1488">
        <v>15</v>
      </c>
      <c r="DT85" s="1488">
        <v>19</v>
      </c>
      <c r="DU85" s="1488">
        <v>37</v>
      </c>
      <c r="DV85" s="1488">
        <v>21</v>
      </c>
      <c r="DW85" s="1488">
        <v>20</v>
      </c>
      <c r="DX85" s="1488">
        <v>17</v>
      </c>
      <c r="DY85" s="1488">
        <v>8</v>
      </c>
      <c r="DZ85" s="1488">
        <v>12</v>
      </c>
      <c r="EA85" s="1488">
        <v>6</v>
      </c>
      <c r="EB85" s="1488">
        <v>11</v>
      </c>
      <c r="EC85" s="1488">
        <v>4</v>
      </c>
      <c r="ED85" s="1488">
        <v>1</v>
      </c>
      <c r="EE85" s="1488">
        <v>19</v>
      </c>
      <c r="EF85" s="1488">
        <v>13</v>
      </c>
      <c r="EG85" s="1488">
        <v>0</v>
      </c>
      <c r="EH85" s="1488">
        <v>1</v>
      </c>
      <c r="EI85" s="1488">
        <v>2</v>
      </c>
      <c r="EJ85" s="1488">
        <v>1</v>
      </c>
      <c r="EK85" s="1488">
        <v>4</v>
      </c>
      <c r="EL85" s="1488">
        <v>4</v>
      </c>
      <c r="EM85" s="1488">
        <v>8</v>
      </c>
      <c r="EN85" s="1488">
        <v>4</v>
      </c>
      <c r="EO85" s="1488">
        <v>1</v>
      </c>
      <c r="EP85" s="1488">
        <v>0</v>
      </c>
      <c r="EQ85" s="1488">
        <v>13</v>
      </c>
      <c r="ER85" s="1488">
        <v>14</v>
      </c>
      <c r="ES85" s="1488">
        <v>6</v>
      </c>
      <c r="ET85" s="1488">
        <v>5</v>
      </c>
      <c r="EU85" s="1488">
        <v>9</v>
      </c>
      <c r="EV85" s="1488">
        <v>6</v>
      </c>
      <c r="EW85" s="1488">
        <v>2</v>
      </c>
      <c r="EX85" s="1488">
        <v>6</v>
      </c>
      <c r="EY85" s="1488">
        <v>6</v>
      </c>
      <c r="EZ85" s="1488">
        <v>3</v>
      </c>
      <c r="FA85" s="1488">
        <v>6</v>
      </c>
      <c r="FB85" s="1488">
        <v>2</v>
      </c>
      <c r="FC85" s="1488">
        <v>7</v>
      </c>
      <c r="FD85" s="1488">
        <v>25</v>
      </c>
      <c r="FE85" s="1488">
        <v>4</v>
      </c>
      <c r="FF85" s="1488">
        <v>4</v>
      </c>
      <c r="FG85" s="1488">
        <v>7</v>
      </c>
      <c r="FH85" s="1488">
        <v>3</v>
      </c>
      <c r="FI85" s="1488">
        <v>9</v>
      </c>
      <c r="FJ85" s="1488">
        <v>4</v>
      </c>
      <c r="FK85" s="1488">
        <v>6</v>
      </c>
      <c r="FL85" s="1488">
        <v>0</v>
      </c>
      <c r="FM85" s="1488">
        <v>0</v>
      </c>
      <c r="FN85" s="1488">
        <v>0</v>
      </c>
      <c r="FO85" s="1488">
        <v>1</v>
      </c>
      <c r="FP85" s="1488">
        <v>5</v>
      </c>
    </row>
    <row r="86" spans="1:172" s="62" customFormat="1" ht="17.100000000000001" customHeight="1">
      <c r="A86" s="502">
        <v>57</v>
      </c>
      <c r="B86" s="1605" t="s">
        <v>1080</v>
      </c>
      <c r="C86" s="1527"/>
      <c r="D86" s="1523" t="s">
        <v>1105</v>
      </c>
      <c r="E86" s="1523" t="s">
        <v>1105</v>
      </c>
      <c r="F86" s="1524" t="s">
        <v>1105</v>
      </c>
      <c r="G86" s="1485" t="s">
        <v>1105</v>
      </c>
      <c r="H86" s="1485" t="s">
        <v>1105</v>
      </c>
      <c r="I86" s="1485" t="s">
        <v>1105</v>
      </c>
      <c r="J86" s="1524" t="s">
        <v>1105</v>
      </c>
      <c r="K86" s="1524" t="s">
        <v>1105</v>
      </c>
      <c r="L86" s="1524" t="s">
        <v>1105</v>
      </c>
      <c r="M86" s="1523" t="s">
        <v>1105</v>
      </c>
      <c r="N86" s="502" t="s">
        <v>1105</v>
      </c>
      <c r="O86" s="1528" t="s">
        <v>1105</v>
      </c>
      <c r="P86" s="1528" t="s">
        <v>1105</v>
      </c>
      <c r="Q86" s="1528" t="s">
        <v>1105</v>
      </c>
      <c r="R86" s="1528" t="s">
        <v>1105</v>
      </c>
      <c r="S86" s="1528" t="s">
        <v>1105</v>
      </c>
      <c r="T86" s="1528" t="s">
        <v>1105</v>
      </c>
      <c r="U86" s="1528" t="s">
        <v>1105</v>
      </c>
      <c r="V86" s="1529" t="s">
        <v>1105</v>
      </c>
      <c r="W86" s="1528" t="s">
        <v>1105</v>
      </c>
      <c r="X86" s="1528" t="s">
        <v>1105</v>
      </c>
      <c r="Y86" s="1528" t="s">
        <v>1105</v>
      </c>
      <c r="Z86" s="1528" t="s">
        <v>1105</v>
      </c>
      <c r="AA86" s="1528" t="s">
        <v>1105</v>
      </c>
      <c r="AB86" s="1528" t="s">
        <v>1105</v>
      </c>
      <c r="AC86" s="1528" t="s">
        <v>1105</v>
      </c>
      <c r="AD86" s="1528" t="s">
        <v>1105</v>
      </c>
      <c r="AE86" s="1528" t="s">
        <v>1105</v>
      </c>
      <c r="AF86" s="1528" t="s">
        <v>1105</v>
      </c>
      <c r="AG86" s="1528" t="s">
        <v>1105</v>
      </c>
      <c r="AH86" s="1528" t="s">
        <v>1105</v>
      </c>
      <c r="AI86" s="1528" t="s">
        <v>1105</v>
      </c>
      <c r="AJ86" s="1528" t="s">
        <v>1105</v>
      </c>
      <c r="AK86" s="1528" t="s">
        <v>1105</v>
      </c>
      <c r="AL86" s="1529" t="s">
        <v>1105</v>
      </c>
      <c r="AM86" s="1529" t="s">
        <v>1105</v>
      </c>
      <c r="AN86" s="1528" t="s">
        <v>1105</v>
      </c>
      <c r="AO86" s="1528" t="s">
        <v>1105</v>
      </c>
      <c r="AP86" s="1528" t="s">
        <v>1105</v>
      </c>
      <c r="AQ86" s="1528" t="s">
        <v>1105</v>
      </c>
      <c r="AR86" s="1528" t="s">
        <v>1105</v>
      </c>
      <c r="AS86" s="1528" t="s">
        <v>1105</v>
      </c>
      <c r="AT86" s="1528" t="s">
        <v>1105</v>
      </c>
      <c r="AU86" s="1528" t="s">
        <v>1105</v>
      </c>
      <c r="AV86" s="1528" t="s">
        <v>1105</v>
      </c>
      <c r="AW86" s="1528" t="s">
        <v>1105</v>
      </c>
      <c r="AX86" s="1528" t="s">
        <v>1105</v>
      </c>
      <c r="AY86" s="1528" t="s">
        <v>1105</v>
      </c>
      <c r="AZ86" s="1528" t="s">
        <v>1105</v>
      </c>
      <c r="BA86" s="1528" t="s">
        <v>1105</v>
      </c>
      <c r="BB86" s="1528" t="s">
        <v>1105</v>
      </c>
      <c r="BC86" s="1528" t="s">
        <v>1105</v>
      </c>
      <c r="BD86" s="1528" t="s">
        <v>1105</v>
      </c>
      <c r="BE86" s="1528" t="s">
        <v>1105</v>
      </c>
      <c r="BF86" s="1528" t="s">
        <v>1105</v>
      </c>
      <c r="BG86" s="1528" t="s">
        <v>1105</v>
      </c>
      <c r="BH86" s="1528" t="s">
        <v>1105</v>
      </c>
      <c r="BI86" s="1528" t="s">
        <v>1105</v>
      </c>
      <c r="BJ86" s="1528" t="s">
        <v>1105</v>
      </c>
      <c r="BK86" s="1528" t="s">
        <v>1105</v>
      </c>
      <c r="BL86" s="1528" t="s">
        <v>1105</v>
      </c>
      <c r="BM86" s="1528" t="s">
        <v>1105</v>
      </c>
      <c r="BN86" s="1528" t="s">
        <v>1105</v>
      </c>
      <c r="BO86" s="1528" t="s">
        <v>1105</v>
      </c>
      <c r="BP86" s="1528" t="s">
        <v>1105</v>
      </c>
      <c r="BQ86" s="1528" t="s">
        <v>1105</v>
      </c>
      <c r="BR86" s="1528" t="s">
        <v>1105</v>
      </c>
      <c r="BS86" s="1528" t="s">
        <v>1105</v>
      </c>
      <c r="BT86" s="1528" t="s">
        <v>1105</v>
      </c>
      <c r="BU86" s="1528" t="s">
        <v>1105</v>
      </c>
      <c r="BV86" s="1528" t="s">
        <v>1105</v>
      </c>
      <c r="BW86" s="1528" t="s">
        <v>1105</v>
      </c>
      <c r="BX86" s="1528" t="s">
        <v>1105</v>
      </c>
      <c r="BY86" s="1528" t="s">
        <v>1105</v>
      </c>
      <c r="BZ86" s="1528" t="s">
        <v>1105</v>
      </c>
      <c r="CA86" s="1528" t="s">
        <v>1105</v>
      </c>
      <c r="CB86" s="1528" t="s">
        <v>1105</v>
      </c>
      <c r="CC86" s="1528" t="s">
        <v>1105</v>
      </c>
      <c r="CD86" s="1528" t="s">
        <v>1105</v>
      </c>
      <c r="CE86" s="1528" t="s">
        <v>1105</v>
      </c>
      <c r="CF86" s="1528" t="s">
        <v>1105</v>
      </c>
      <c r="CG86" s="1528" t="s">
        <v>1105</v>
      </c>
      <c r="CH86" s="1528" t="s">
        <v>1105</v>
      </c>
      <c r="CI86" s="1528" t="s">
        <v>1105</v>
      </c>
      <c r="CJ86" s="1528" t="s">
        <v>1105</v>
      </c>
      <c r="CK86" s="1528" t="s">
        <v>1105</v>
      </c>
      <c r="CL86" s="1528" t="s">
        <v>1105</v>
      </c>
      <c r="CM86" s="1528" t="s">
        <v>1105</v>
      </c>
      <c r="CN86" s="1528" t="s">
        <v>1105</v>
      </c>
      <c r="CO86" s="1528" t="s">
        <v>1105</v>
      </c>
      <c r="CP86" s="1528" t="s">
        <v>1105</v>
      </c>
      <c r="CQ86" s="1528" t="s">
        <v>1105</v>
      </c>
      <c r="CR86" s="1528" t="s">
        <v>1105</v>
      </c>
      <c r="CS86" s="1528" t="s">
        <v>1105</v>
      </c>
      <c r="CT86" s="1488">
        <v>0</v>
      </c>
      <c r="CU86" s="1488">
        <v>11</v>
      </c>
      <c r="CV86" s="1488">
        <v>37</v>
      </c>
      <c r="CW86" s="1488">
        <v>65</v>
      </c>
      <c r="CX86" s="1488">
        <v>81</v>
      </c>
      <c r="CY86" s="1488">
        <v>92</v>
      </c>
      <c r="CZ86" s="1488">
        <v>100</v>
      </c>
      <c r="DA86" s="1488">
        <v>122</v>
      </c>
      <c r="DB86" s="1488">
        <v>131</v>
      </c>
      <c r="DC86" s="1488">
        <v>144</v>
      </c>
      <c r="DD86" s="1488">
        <v>155</v>
      </c>
      <c r="DE86" s="1488">
        <v>171</v>
      </c>
      <c r="DF86" s="1488">
        <f>DF85</f>
        <v>2</v>
      </c>
      <c r="DG86" s="1488">
        <f t="shared" ref="DG86:DQ86" si="104">DF86+DG85</f>
        <v>5</v>
      </c>
      <c r="DH86" s="1488">
        <f t="shared" si="104"/>
        <v>25</v>
      </c>
      <c r="DI86" s="1488">
        <f t="shared" si="104"/>
        <v>40</v>
      </c>
      <c r="DJ86" s="1488">
        <f t="shared" si="104"/>
        <v>50</v>
      </c>
      <c r="DK86" s="1488">
        <f t="shared" si="104"/>
        <v>65</v>
      </c>
      <c r="DL86" s="1488">
        <f t="shared" si="104"/>
        <v>78</v>
      </c>
      <c r="DM86" s="1488">
        <f t="shared" si="104"/>
        <v>92</v>
      </c>
      <c r="DN86" s="1488">
        <f t="shared" si="104"/>
        <v>105</v>
      </c>
      <c r="DO86" s="1488">
        <f t="shared" si="104"/>
        <v>126</v>
      </c>
      <c r="DP86" s="1488">
        <f t="shared" si="104"/>
        <v>149</v>
      </c>
      <c r="DQ86" s="1488">
        <f t="shared" si="104"/>
        <v>160</v>
      </c>
      <c r="DR86" s="1488">
        <f>DR85</f>
        <v>4</v>
      </c>
      <c r="DS86" s="1488">
        <f t="shared" ref="DS86:EA86" si="105">DR86+DS85</f>
        <v>19</v>
      </c>
      <c r="DT86" s="1488">
        <f t="shared" si="105"/>
        <v>38</v>
      </c>
      <c r="DU86" s="1488">
        <f t="shared" si="105"/>
        <v>75</v>
      </c>
      <c r="DV86" s="1488">
        <f t="shared" si="105"/>
        <v>96</v>
      </c>
      <c r="DW86" s="1488">
        <f t="shared" si="105"/>
        <v>116</v>
      </c>
      <c r="DX86" s="1488">
        <f t="shared" si="105"/>
        <v>133</v>
      </c>
      <c r="DY86" s="1488">
        <f t="shared" si="105"/>
        <v>141</v>
      </c>
      <c r="DZ86" s="1488">
        <f t="shared" si="105"/>
        <v>153</v>
      </c>
      <c r="EA86" s="1488">
        <f t="shared" si="105"/>
        <v>159</v>
      </c>
      <c r="EB86" s="1488">
        <f>EA86+EB85</f>
        <v>170</v>
      </c>
      <c r="EC86" s="1488">
        <f>EB86+EC85</f>
        <v>174</v>
      </c>
      <c r="ED86" s="1488">
        <f>ED85</f>
        <v>1</v>
      </c>
      <c r="EE86" s="1488">
        <f t="shared" ref="EE86:EO86" si="106">EE85+ED86</f>
        <v>20</v>
      </c>
      <c r="EF86" s="1488">
        <f t="shared" si="106"/>
        <v>33</v>
      </c>
      <c r="EG86" s="1488">
        <f t="shared" si="106"/>
        <v>33</v>
      </c>
      <c r="EH86" s="1488">
        <f t="shared" si="106"/>
        <v>34</v>
      </c>
      <c r="EI86" s="1488">
        <f t="shared" si="106"/>
        <v>36</v>
      </c>
      <c r="EJ86" s="1488">
        <f t="shared" si="106"/>
        <v>37</v>
      </c>
      <c r="EK86" s="1488">
        <f t="shared" si="106"/>
        <v>41</v>
      </c>
      <c r="EL86" s="1488">
        <f t="shared" si="106"/>
        <v>45</v>
      </c>
      <c r="EM86" s="1488">
        <f t="shared" si="106"/>
        <v>53</v>
      </c>
      <c r="EN86" s="1488">
        <f t="shared" si="106"/>
        <v>57</v>
      </c>
      <c r="EO86" s="1488">
        <f t="shared" si="106"/>
        <v>58</v>
      </c>
      <c r="EP86" s="1488">
        <f>EP85</f>
        <v>0</v>
      </c>
      <c r="EQ86" s="1488">
        <f t="shared" ref="EQ86:FM86" si="107">EP86+EQ85</f>
        <v>13</v>
      </c>
      <c r="ER86" s="1488">
        <f t="shared" si="107"/>
        <v>27</v>
      </c>
      <c r="ES86" s="1488">
        <f t="shared" si="107"/>
        <v>33</v>
      </c>
      <c r="ET86" s="1488">
        <f t="shared" si="107"/>
        <v>38</v>
      </c>
      <c r="EU86" s="1488">
        <f t="shared" si="107"/>
        <v>47</v>
      </c>
      <c r="EV86" s="1488">
        <f t="shared" si="107"/>
        <v>53</v>
      </c>
      <c r="EW86" s="1488">
        <f t="shared" si="107"/>
        <v>55</v>
      </c>
      <c r="EX86" s="1488">
        <f t="shared" si="107"/>
        <v>61</v>
      </c>
      <c r="EY86" s="1488">
        <f t="shared" si="107"/>
        <v>67</v>
      </c>
      <c r="EZ86" s="1488">
        <f t="shared" si="107"/>
        <v>70</v>
      </c>
      <c r="FA86" s="1488">
        <f t="shared" si="107"/>
        <v>76</v>
      </c>
      <c r="FB86" s="1488">
        <f>FB85</f>
        <v>2</v>
      </c>
      <c r="FC86" s="1488">
        <f t="shared" si="107"/>
        <v>9</v>
      </c>
      <c r="FD86" s="1488">
        <f t="shared" si="107"/>
        <v>34</v>
      </c>
      <c r="FE86" s="1488">
        <f t="shared" si="107"/>
        <v>38</v>
      </c>
      <c r="FF86" s="1488">
        <f t="shared" si="107"/>
        <v>42</v>
      </c>
      <c r="FG86" s="1488">
        <f t="shared" si="107"/>
        <v>49</v>
      </c>
      <c r="FH86" s="1488">
        <f t="shared" si="107"/>
        <v>52</v>
      </c>
      <c r="FI86" s="1488">
        <f t="shared" si="107"/>
        <v>61</v>
      </c>
      <c r="FJ86" s="1488">
        <f t="shared" si="107"/>
        <v>65</v>
      </c>
      <c r="FK86" s="1488">
        <f t="shared" si="107"/>
        <v>71</v>
      </c>
      <c r="FL86" s="1488">
        <f t="shared" si="107"/>
        <v>71</v>
      </c>
      <c r="FM86" s="1488">
        <f t="shared" si="107"/>
        <v>71</v>
      </c>
      <c r="FN86" s="1488">
        <f>FN85</f>
        <v>0</v>
      </c>
      <c r="FO86" s="1488">
        <f>FN86+FO85</f>
        <v>1</v>
      </c>
      <c r="FP86" s="1488">
        <f>FO86+FP85</f>
        <v>6</v>
      </c>
    </row>
    <row r="87" spans="1:172" s="62" customFormat="1" ht="17.100000000000001" customHeight="1">
      <c r="A87" s="506"/>
      <c r="B87" s="1611"/>
      <c r="C87" s="1608"/>
      <c r="D87" s="1516"/>
      <c r="E87" s="1516"/>
      <c r="F87" s="1526"/>
      <c r="G87" s="1525"/>
      <c r="H87" s="1518"/>
      <c r="I87" s="1525"/>
      <c r="J87" s="1526"/>
      <c r="K87" s="1526"/>
      <c r="L87" s="1526"/>
      <c r="M87" s="1516"/>
      <c r="N87" s="1599"/>
      <c r="O87" s="1622"/>
      <c r="P87" s="1622"/>
      <c r="Q87" s="1622"/>
      <c r="R87" s="1622"/>
      <c r="S87" s="1622"/>
      <c r="T87" s="1622"/>
      <c r="U87" s="1622"/>
      <c r="V87" s="1623"/>
      <c r="W87" s="1622"/>
      <c r="X87" s="1622"/>
      <c r="Y87" s="1622"/>
      <c r="Z87" s="1622"/>
      <c r="AA87" s="1622"/>
      <c r="AB87" s="1622"/>
      <c r="AC87" s="1622"/>
      <c r="AD87" s="1622"/>
      <c r="AE87" s="1622"/>
      <c r="AF87" s="1622"/>
      <c r="AG87" s="1622"/>
      <c r="AH87" s="1622"/>
      <c r="AI87" s="1622"/>
      <c r="AJ87" s="1622"/>
      <c r="AK87" s="1622"/>
      <c r="AL87" s="1622"/>
      <c r="AM87" s="1622"/>
      <c r="AN87" s="1622"/>
      <c r="AO87" s="1622"/>
      <c r="AP87" s="1622"/>
      <c r="AQ87" s="1622"/>
      <c r="AR87" s="1622"/>
      <c r="AS87" s="1622"/>
      <c r="AT87" s="1622"/>
      <c r="AU87" s="1622"/>
      <c r="AV87" s="1622"/>
      <c r="AW87" s="1622"/>
      <c r="AX87" s="1622"/>
      <c r="AY87" s="1622"/>
      <c r="AZ87" s="1622"/>
      <c r="BA87" s="1622"/>
      <c r="BB87" s="1622"/>
      <c r="BC87" s="1622"/>
      <c r="BD87" s="1622"/>
      <c r="BE87" s="1622"/>
      <c r="BF87" s="1622"/>
      <c r="BG87" s="1622"/>
      <c r="BH87" s="1622"/>
      <c r="BI87" s="1622"/>
      <c r="BJ87" s="1622"/>
      <c r="BK87" s="1622"/>
      <c r="BL87" s="1622"/>
      <c r="BM87" s="1622"/>
      <c r="BN87" s="1622"/>
      <c r="BO87" s="1622"/>
      <c r="BP87" s="1622"/>
      <c r="BQ87" s="1622"/>
      <c r="BR87" s="1622"/>
      <c r="BS87" s="1622"/>
      <c r="BT87" s="1622"/>
      <c r="BU87" s="1622"/>
      <c r="BV87" s="1622"/>
      <c r="BW87" s="1622"/>
      <c r="BX87" s="1622"/>
      <c r="BY87" s="1622"/>
      <c r="BZ87" s="1622"/>
      <c r="CA87" s="1622"/>
      <c r="CB87" s="1622"/>
      <c r="CC87" s="1622"/>
      <c r="CD87" s="1622"/>
      <c r="CE87" s="1622"/>
      <c r="CF87" s="1622"/>
      <c r="CG87" s="1622"/>
      <c r="CH87" s="1622"/>
      <c r="CI87" s="1622"/>
      <c r="CJ87" s="1622"/>
      <c r="CK87" s="1622"/>
      <c r="CL87" s="1622"/>
      <c r="CM87" s="1622"/>
      <c r="CN87" s="1622"/>
      <c r="CO87" s="1622"/>
      <c r="CP87" s="1622"/>
      <c r="CQ87" s="1622"/>
      <c r="CR87" s="1622"/>
      <c r="CS87" s="1622"/>
      <c r="CT87" s="1522"/>
      <c r="CU87" s="1522"/>
      <c r="CV87" s="1522"/>
      <c r="CW87" s="1522"/>
      <c r="CX87" s="1522"/>
      <c r="CY87" s="1522"/>
      <c r="CZ87" s="1522"/>
      <c r="DA87" s="1522"/>
      <c r="DB87" s="1522"/>
      <c r="DC87" s="1522"/>
      <c r="DD87" s="1522"/>
      <c r="DE87" s="1522"/>
      <c r="DF87" s="1522"/>
      <c r="DG87" s="1522"/>
      <c r="DH87" s="1522"/>
      <c r="DI87" s="1522"/>
      <c r="DJ87" s="1522"/>
      <c r="DK87" s="1522"/>
      <c r="DL87" s="1522"/>
      <c r="DM87" s="1522"/>
      <c r="DN87" s="1522"/>
      <c r="DO87" s="1522"/>
      <c r="DP87" s="1522"/>
      <c r="DQ87" s="1522"/>
      <c r="DR87" s="1522"/>
      <c r="DS87" s="1522"/>
      <c r="DT87" s="1522"/>
      <c r="DU87" s="1522"/>
      <c r="DV87" s="1522"/>
      <c r="DW87" s="1522"/>
      <c r="DX87" s="1522"/>
      <c r="DY87" s="1522"/>
      <c r="DZ87" s="1522"/>
      <c r="EA87" s="1522"/>
      <c r="EB87" s="1522"/>
      <c r="EC87" s="1522"/>
      <c r="ED87" s="1522"/>
      <c r="EE87" s="1522"/>
      <c r="EF87" s="1522"/>
      <c r="EG87" s="1522"/>
      <c r="EH87" s="1522"/>
      <c r="EI87" s="1522"/>
      <c r="EJ87" s="1522"/>
      <c r="EK87" s="1522"/>
      <c r="EL87" s="1522"/>
      <c r="EM87" s="1522"/>
      <c r="EN87" s="1522"/>
      <c r="EO87" s="1522"/>
      <c r="EP87" s="1522"/>
      <c r="EQ87" s="1522"/>
      <c r="ER87" s="1522"/>
      <c r="ES87" s="1522"/>
      <c r="ET87" s="1522"/>
      <c r="EU87" s="1522"/>
      <c r="EV87" s="1522"/>
      <c r="EW87" s="1522"/>
      <c r="EX87" s="1522"/>
      <c r="EY87" s="1522"/>
      <c r="EZ87" s="1522"/>
      <c r="FA87" s="1522"/>
      <c r="FB87" s="1522"/>
      <c r="FC87" s="1522"/>
      <c r="FD87" s="1522"/>
      <c r="FE87" s="1522"/>
      <c r="FF87" s="1522"/>
      <c r="FG87" s="1522"/>
      <c r="FH87" s="1522"/>
      <c r="FI87" s="1522"/>
      <c r="FJ87" s="1522"/>
      <c r="FK87" s="1522"/>
      <c r="FL87" s="1522"/>
      <c r="FM87" s="1522"/>
      <c r="FN87" s="1522"/>
      <c r="FO87" s="1522"/>
      <c r="FP87" s="1522"/>
    </row>
    <row r="88" spans="1:172" s="62" customFormat="1" ht="17.100000000000001" customHeight="1">
      <c r="A88" s="502">
        <v>58</v>
      </c>
      <c r="B88" s="1481" t="s">
        <v>1320</v>
      </c>
      <c r="C88" s="1527"/>
      <c r="D88" s="1523" t="s">
        <v>1105</v>
      </c>
      <c r="E88" s="1523" t="s">
        <v>1105</v>
      </c>
      <c r="F88" s="1524" t="s">
        <v>1105</v>
      </c>
      <c r="G88" s="1485" t="s">
        <v>1105</v>
      </c>
      <c r="H88" s="1485" t="s">
        <v>1105</v>
      </c>
      <c r="I88" s="1485" t="s">
        <v>1105</v>
      </c>
      <c r="J88" s="1524" t="s">
        <v>1105</v>
      </c>
      <c r="K88" s="1524" t="s">
        <v>1105</v>
      </c>
      <c r="L88" s="1524" t="s">
        <v>1105</v>
      </c>
      <c r="M88" s="1523" t="s">
        <v>1105</v>
      </c>
      <c r="N88" s="502" t="s">
        <v>1105</v>
      </c>
      <c r="O88" s="1528" t="s">
        <v>1105</v>
      </c>
      <c r="P88" s="1528" t="s">
        <v>1105</v>
      </c>
      <c r="Q88" s="1528" t="s">
        <v>1105</v>
      </c>
      <c r="R88" s="1528" t="s">
        <v>1105</v>
      </c>
      <c r="S88" s="1528" t="s">
        <v>1105</v>
      </c>
      <c r="T88" s="1528" t="s">
        <v>1105</v>
      </c>
      <c r="U88" s="1528" t="s">
        <v>1105</v>
      </c>
      <c r="V88" s="1529" t="s">
        <v>1105</v>
      </c>
      <c r="W88" s="1528" t="s">
        <v>1105</v>
      </c>
      <c r="X88" s="1528" t="s">
        <v>1105</v>
      </c>
      <c r="Y88" s="1528" t="s">
        <v>1105</v>
      </c>
      <c r="Z88" s="1528" t="s">
        <v>1105</v>
      </c>
      <c r="AA88" s="1528" t="s">
        <v>1105</v>
      </c>
      <c r="AB88" s="1528" t="s">
        <v>1105</v>
      </c>
      <c r="AC88" s="1528" t="s">
        <v>1105</v>
      </c>
      <c r="AD88" s="1528" t="s">
        <v>1105</v>
      </c>
      <c r="AE88" s="1528" t="s">
        <v>1105</v>
      </c>
      <c r="AF88" s="1528" t="s">
        <v>1105</v>
      </c>
      <c r="AG88" s="1528" t="s">
        <v>1105</v>
      </c>
      <c r="AH88" s="1528" t="s">
        <v>1105</v>
      </c>
      <c r="AI88" s="1528" t="s">
        <v>1105</v>
      </c>
      <c r="AJ88" s="1528" t="s">
        <v>1105</v>
      </c>
      <c r="AK88" s="1528" t="s">
        <v>1105</v>
      </c>
      <c r="AL88" s="1528" t="s">
        <v>1105</v>
      </c>
      <c r="AM88" s="1528" t="s">
        <v>1105</v>
      </c>
      <c r="AN88" s="1528" t="s">
        <v>1105</v>
      </c>
      <c r="AO88" s="1528" t="s">
        <v>1105</v>
      </c>
      <c r="AP88" s="1528" t="s">
        <v>1105</v>
      </c>
      <c r="AQ88" s="1528" t="s">
        <v>1105</v>
      </c>
      <c r="AR88" s="1528" t="s">
        <v>1105</v>
      </c>
      <c r="AS88" s="1528" t="s">
        <v>1105</v>
      </c>
      <c r="AT88" s="1528" t="s">
        <v>1105</v>
      </c>
      <c r="AU88" s="1528" t="s">
        <v>1105</v>
      </c>
      <c r="AV88" s="1528" t="s">
        <v>1105</v>
      </c>
      <c r="AW88" s="1528" t="s">
        <v>1105</v>
      </c>
      <c r="AX88" s="1528" t="s">
        <v>1105</v>
      </c>
      <c r="AY88" s="1528" t="s">
        <v>1105</v>
      </c>
      <c r="AZ88" s="1528" t="s">
        <v>1105</v>
      </c>
      <c r="BA88" s="1528" t="s">
        <v>1105</v>
      </c>
      <c r="BB88" s="1528" t="s">
        <v>1105</v>
      </c>
      <c r="BC88" s="1528" t="s">
        <v>1105</v>
      </c>
      <c r="BD88" s="1528" t="s">
        <v>1105</v>
      </c>
      <c r="BE88" s="1528" t="s">
        <v>1105</v>
      </c>
      <c r="BF88" s="1528" t="s">
        <v>1105</v>
      </c>
      <c r="BG88" s="1528" t="s">
        <v>1105</v>
      </c>
      <c r="BH88" s="1528" t="s">
        <v>1105</v>
      </c>
      <c r="BI88" s="1528" t="s">
        <v>1105</v>
      </c>
      <c r="BJ88" s="1528" t="s">
        <v>1105</v>
      </c>
      <c r="BK88" s="1528" t="s">
        <v>1105</v>
      </c>
      <c r="BL88" s="1528" t="s">
        <v>1105</v>
      </c>
      <c r="BM88" s="1528" t="s">
        <v>1105</v>
      </c>
      <c r="BN88" s="1528" t="s">
        <v>1105</v>
      </c>
      <c r="BO88" s="1528" t="s">
        <v>1105</v>
      </c>
      <c r="BP88" s="1528" t="s">
        <v>1105</v>
      </c>
      <c r="BQ88" s="1528" t="s">
        <v>1105</v>
      </c>
      <c r="BR88" s="1528" t="s">
        <v>1105</v>
      </c>
      <c r="BS88" s="1528" t="s">
        <v>1105</v>
      </c>
      <c r="BT88" s="1528" t="s">
        <v>1105</v>
      </c>
      <c r="BU88" s="1528" t="s">
        <v>1105</v>
      </c>
      <c r="BV88" s="1528" t="s">
        <v>1105</v>
      </c>
      <c r="BW88" s="1528" t="s">
        <v>1105</v>
      </c>
      <c r="BX88" s="1528" t="s">
        <v>1105</v>
      </c>
      <c r="BY88" s="1528" t="s">
        <v>1105</v>
      </c>
      <c r="BZ88" s="1528" t="s">
        <v>1105</v>
      </c>
      <c r="CA88" s="1528" t="s">
        <v>1105</v>
      </c>
      <c r="CB88" s="1528" t="s">
        <v>1105</v>
      </c>
      <c r="CC88" s="1528" t="s">
        <v>1105</v>
      </c>
      <c r="CD88" s="1528" t="s">
        <v>1105</v>
      </c>
      <c r="CE88" s="1528" t="s">
        <v>1105</v>
      </c>
      <c r="CF88" s="1528" t="s">
        <v>1105</v>
      </c>
      <c r="CG88" s="1528" t="s">
        <v>1105</v>
      </c>
      <c r="CH88" s="1528" t="s">
        <v>1105</v>
      </c>
      <c r="CI88" s="1528" t="s">
        <v>1105</v>
      </c>
      <c r="CJ88" s="1528" t="s">
        <v>1105</v>
      </c>
      <c r="CK88" s="1528" t="s">
        <v>1105</v>
      </c>
      <c r="CL88" s="1528" t="s">
        <v>1105</v>
      </c>
      <c r="CM88" s="1528" t="s">
        <v>1105</v>
      </c>
      <c r="CN88" s="1528" t="s">
        <v>1105</v>
      </c>
      <c r="CO88" s="1528" t="s">
        <v>1105</v>
      </c>
      <c r="CP88" s="1528" t="s">
        <v>1105</v>
      </c>
      <c r="CQ88" s="1528" t="s">
        <v>1105</v>
      </c>
      <c r="CR88" s="1528" t="s">
        <v>1105</v>
      </c>
      <c r="CS88" s="1528" t="s">
        <v>1105</v>
      </c>
      <c r="CT88" s="1488">
        <v>0</v>
      </c>
      <c r="CU88" s="1488">
        <v>0</v>
      </c>
      <c r="CV88" s="1488">
        <v>0</v>
      </c>
      <c r="CW88" s="1488">
        <v>0</v>
      </c>
      <c r="CX88" s="1488">
        <v>0</v>
      </c>
      <c r="CY88" s="1488">
        <v>0</v>
      </c>
      <c r="CZ88" s="1488">
        <v>0</v>
      </c>
      <c r="DA88" s="1488">
        <v>0</v>
      </c>
      <c r="DB88" s="1488">
        <v>0</v>
      </c>
      <c r="DC88" s="1488">
        <v>0</v>
      </c>
      <c r="DD88" s="1488">
        <v>0</v>
      </c>
      <c r="DE88" s="1488">
        <v>0</v>
      </c>
      <c r="DF88" s="1488">
        <v>0</v>
      </c>
      <c r="DG88" s="1488">
        <v>0</v>
      </c>
      <c r="DH88" s="1488">
        <v>0</v>
      </c>
      <c r="DI88" s="1488">
        <v>0</v>
      </c>
      <c r="DJ88" s="1488">
        <v>0</v>
      </c>
      <c r="DK88" s="1488">
        <v>0</v>
      </c>
      <c r="DL88" s="1488">
        <v>0</v>
      </c>
      <c r="DM88" s="1488">
        <v>0</v>
      </c>
      <c r="DN88" s="1488">
        <v>0</v>
      </c>
      <c r="DO88" s="1488">
        <v>0</v>
      </c>
      <c r="DP88" s="1488">
        <v>0</v>
      </c>
      <c r="DQ88" s="1488">
        <v>0</v>
      </c>
      <c r="DR88" s="1488">
        <v>0</v>
      </c>
      <c r="DS88" s="1488">
        <v>0</v>
      </c>
      <c r="DT88" s="1488">
        <v>0</v>
      </c>
      <c r="DU88" s="1488">
        <v>0</v>
      </c>
      <c r="DV88" s="1488">
        <v>0</v>
      </c>
      <c r="DW88" s="1488">
        <v>0</v>
      </c>
      <c r="DX88" s="1488">
        <v>0</v>
      </c>
      <c r="DY88" s="1488">
        <v>0</v>
      </c>
      <c r="DZ88" s="1488">
        <v>0</v>
      </c>
      <c r="EA88" s="1488">
        <v>0</v>
      </c>
      <c r="EB88" s="1488">
        <v>0</v>
      </c>
      <c r="EC88" s="1488">
        <v>0</v>
      </c>
      <c r="ED88" s="1488">
        <v>0</v>
      </c>
      <c r="EE88" s="1488">
        <v>0</v>
      </c>
      <c r="EF88" s="1488">
        <v>0</v>
      </c>
      <c r="EG88" s="1488">
        <v>0</v>
      </c>
      <c r="EH88" s="1488">
        <v>0</v>
      </c>
      <c r="EI88" s="1488">
        <v>0</v>
      </c>
      <c r="EJ88" s="1488">
        <v>0</v>
      </c>
      <c r="EK88" s="1488">
        <v>0</v>
      </c>
      <c r="EL88" s="1488">
        <v>0</v>
      </c>
      <c r="EM88" s="1488">
        <v>0</v>
      </c>
      <c r="EN88" s="1488">
        <v>0</v>
      </c>
      <c r="EO88" s="1488">
        <v>0</v>
      </c>
      <c r="EP88" s="1488">
        <v>0</v>
      </c>
      <c r="EQ88" s="1488">
        <v>0</v>
      </c>
      <c r="ER88" s="1488">
        <v>0</v>
      </c>
      <c r="ES88" s="1488">
        <v>0</v>
      </c>
      <c r="ET88" s="1488">
        <v>0</v>
      </c>
      <c r="EU88" s="1488">
        <v>0</v>
      </c>
      <c r="EV88" s="1488">
        <v>0</v>
      </c>
      <c r="EW88" s="1488">
        <v>0</v>
      </c>
      <c r="EX88" s="1488">
        <v>0</v>
      </c>
      <c r="EY88" s="1488">
        <v>0</v>
      </c>
      <c r="EZ88" s="1488">
        <v>0</v>
      </c>
      <c r="FA88" s="1488">
        <v>0</v>
      </c>
      <c r="FB88" s="1488">
        <v>0</v>
      </c>
      <c r="FC88" s="1488">
        <v>0</v>
      </c>
      <c r="FD88" s="1488">
        <v>0</v>
      </c>
      <c r="FE88" s="1488">
        <v>0</v>
      </c>
      <c r="FF88" s="1488">
        <v>0</v>
      </c>
      <c r="FG88" s="1488">
        <v>0</v>
      </c>
      <c r="FH88" s="1488">
        <v>0</v>
      </c>
      <c r="FI88" s="1488">
        <v>0</v>
      </c>
      <c r="FJ88" s="1488">
        <v>0</v>
      </c>
      <c r="FK88" s="1488">
        <v>0</v>
      </c>
      <c r="FL88" s="1488">
        <v>0</v>
      </c>
      <c r="FM88" s="1488">
        <v>0</v>
      </c>
      <c r="FN88" s="1488">
        <v>0</v>
      </c>
      <c r="FO88" s="1488">
        <v>0</v>
      </c>
      <c r="FP88" s="1488">
        <v>0</v>
      </c>
    </row>
    <row r="89" spans="1:172" s="62" customFormat="1" ht="17.100000000000001" customHeight="1">
      <c r="A89" s="502">
        <v>59</v>
      </c>
      <c r="B89" s="1605" t="s">
        <v>1080</v>
      </c>
      <c r="C89" s="1527"/>
      <c r="D89" s="1523" t="s">
        <v>1105</v>
      </c>
      <c r="E89" s="1523" t="s">
        <v>1105</v>
      </c>
      <c r="F89" s="1524" t="s">
        <v>1105</v>
      </c>
      <c r="G89" s="1485" t="s">
        <v>1105</v>
      </c>
      <c r="H89" s="1485" t="s">
        <v>1105</v>
      </c>
      <c r="I89" s="1485" t="s">
        <v>1105</v>
      </c>
      <c r="J89" s="1524" t="s">
        <v>1105</v>
      </c>
      <c r="K89" s="1524" t="s">
        <v>1105</v>
      </c>
      <c r="L89" s="1524" t="s">
        <v>1105</v>
      </c>
      <c r="M89" s="1523" t="s">
        <v>1105</v>
      </c>
      <c r="N89" s="502" t="s">
        <v>1105</v>
      </c>
      <c r="O89" s="1528" t="s">
        <v>1105</v>
      </c>
      <c r="P89" s="1528" t="s">
        <v>1105</v>
      </c>
      <c r="Q89" s="1528" t="s">
        <v>1105</v>
      </c>
      <c r="R89" s="1528" t="s">
        <v>1105</v>
      </c>
      <c r="S89" s="1528" t="s">
        <v>1105</v>
      </c>
      <c r="T89" s="1528" t="s">
        <v>1105</v>
      </c>
      <c r="U89" s="1528" t="s">
        <v>1105</v>
      </c>
      <c r="V89" s="1529" t="s">
        <v>1105</v>
      </c>
      <c r="W89" s="1528" t="s">
        <v>1105</v>
      </c>
      <c r="X89" s="1528" t="s">
        <v>1105</v>
      </c>
      <c r="Y89" s="1528" t="s">
        <v>1105</v>
      </c>
      <c r="Z89" s="1528" t="s">
        <v>1105</v>
      </c>
      <c r="AA89" s="1528" t="s">
        <v>1105</v>
      </c>
      <c r="AB89" s="1528" t="s">
        <v>1105</v>
      </c>
      <c r="AC89" s="1528" t="s">
        <v>1105</v>
      </c>
      <c r="AD89" s="1528" t="s">
        <v>1105</v>
      </c>
      <c r="AE89" s="1528" t="s">
        <v>1105</v>
      </c>
      <c r="AF89" s="1528" t="s">
        <v>1105</v>
      </c>
      <c r="AG89" s="1528" t="s">
        <v>1105</v>
      </c>
      <c r="AH89" s="1528" t="s">
        <v>1105</v>
      </c>
      <c r="AI89" s="1528" t="s">
        <v>1105</v>
      </c>
      <c r="AJ89" s="1528" t="s">
        <v>1105</v>
      </c>
      <c r="AK89" s="1528" t="s">
        <v>1105</v>
      </c>
      <c r="AL89" s="1529" t="s">
        <v>1105</v>
      </c>
      <c r="AM89" s="1529" t="s">
        <v>1105</v>
      </c>
      <c r="AN89" s="1528" t="s">
        <v>1105</v>
      </c>
      <c r="AO89" s="1528" t="s">
        <v>1105</v>
      </c>
      <c r="AP89" s="1528" t="s">
        <v>1105</v>
      </c>
      <c r="AQ89" s="1528" t="s">
        <v>1105</v>
      </c>
      <c r="AR89" s="1528" t="s">
        <v>1105</v>
      </c>
      <c r="AS89" s="1528" t="s">
        <v>1105</v>
      </c>
      <c r="AT89" s="1528" t="s">
        <v>1105</v>
      </c>
      <c r="AU89" s="1528" t="s">
        <v>1105</v>
      </c>
      <c r="AV89" s="1528" t="s">
        <v>1105</v>
      </c>
      <c r="AW89" s="1528" t="s">
        <v>1105</v>
      </c>
      <c r="AX89" s="1528" t="s">
        <v>1105</v>
      </c>
      <c r="AY89" s="1528" t="s">
        <v>1105</v>
      </c>
      <c r="AZ89" s="1528" t="s">
        <v>1105</v>
      </c>
      <c r="BA89" s="1528" t="s">
        <v>1105</v>
      </c>
      <c r="BB89" s="1528" t="s">
        <v>1105</v>
      </c>
      <c r="BC89" s="1528" t="s">
        <v>1105</v>
      </c>
      <c r="BD89" s="1528" t="s">
        <v>1105</v>
      </c>
      <c r="BE89" s="1528" t="s">
        <v>1105</v>
      </c>
      <c r="BF89" s="1528" t="s">
        <v>1105</v>
      </c>
      <c r="BG89" s="1528" t="s">
        <v>1105</v>
      </c>
      <c r="BH89" s="1528" t="s">
        <v>1105</v>
      </c>
      <c r="BI89" s="1528" t="s">
        <v>1105</v>
      </c>
      <c r="BJ89" s="1528" t="s">
        <v>1105</v>
      </c>
      <c r="BK89" s="1528" t="s">
        <v>1105</v>
      </c>
      <c r="BL89" s="1528" t="s">
        <v>1105</v>
      </c>
      <c r="BM89" s="1528" t="s">
        <v>1105</v>
      </c>
      <c r="BN89" s="1528" t="s">
        <v>1105</v>
      </c>
      <c r="BO89" s="1528" t="s">
        <v>1105</v>
      </c>
      <c r="BP89" s="1528" t="s">
        <v>1105</v>
      </c>
      <c r="BQ89" s="1528" t="s">
        <v>1105</v>
      </c>
      <c r="BR89" s="1528" t="s">
        <v>1105</v>
      </c>
      <c r="BS89" s="1528" t="s">
        <v>1105</v>
      </c>
      <c r="BT89" s="1528" t="s">
        <v>1105</v>
      </c>
      <c r="BU89" s="1528" t="s">
        <v>1105</v>
      </c>
      <c r="BV89" s="1528" t="s">
        <v>1105</v>
      </c>
      <c r="BW89" s="1528" t="s">
        <v>1105</v>
      </c>
      <c r="BX89" s="1528" t="s">
        <v>1105</v>
      </c>
      <c r="BY89" s="1528" t="s">
        <v>1105</v>
      </c>
      <c r="BZ89" s="1528" t="s">
        <v>1105</v>
      </c>
      <c r="CA89" s="1528" t="s">
        <v>1105</v>
      </c>
      <c r="CB89" s="1528" t="s">
        <v>1105</v>
      </c>
      <c r="CC89" s="1528" t="s">
        <v>1105</v>
      </c>
      <c r="CD89" s="1528" t="s">
        <v>1105</v>
      </c>
      <c r="CE89" s="1528" t="s">
        <v>1105</v>
      </c>
      <c r="CF89" s="1528" t="s">
        <v>1105</v>
      </c>
      <c r="CG89" s="1528" t="s">
        <v>1105</v>
      </c>
      <c r="CH89" s="1528" t="s">
        <v>1105</v>
      </c>
      <c r="CI89" s="1528" t="s">
        <v>1105</v>
      </c>
      <c r="CJ89" s="1528" t="s">
        <v>1105</v>
      </c>
      <c r="CK89" s="1528" t="s">
        <v>1105</v>
      </c>
      <c r="CL89" s="1528" t="s">
        <v>1105</v>
      </c>
      <c r="CM89" s="1528" t="s">
        <v>1105</v>
      </c>
      <c r="CN89" s="1528" t="s">
        <v>1105</v>
      </c>
      <c r="CO89" s="1528" t="s">
        <v>1105</v>
      </c>
      <c r="CP89" s="1528" t="s">
        <v>1105</v>
      </c>
      <c r="CQ89" s="1528" t="s">
        <v>1105</v>
      </c>
      <c r="CR89" s="1528" t="s">
        <v>1105</v>
      </c>
      <c r="CS89" s="1528" t="s">
        <v>1105</v>
      </c>
      <c r="CT89" s="1488">
        <v>0</v>
      </c>
      <c r="CU89" s="1488">
        <v>0</v>
      </c>
      <c r="CV89" s="1488">
        <v>0</v>
      </c>
      <c r="CW89" s="1488">
        <v>0</v>
      </c>
      <c r="CX89" s="1488">
        <v>0</v>
      </c>
      <c r="CY89" s="1488">
        <v>0</v>
      </c>
      <c r="CZ89" s="1488">
        <v>0</v>
      </c>
      <c r="DA89" s="1488">
        <v>0</v>
      </c>
      <c r="DB89" s="1488">
        <v>0</v>
      </c>
      <c r="DC89" s="1488">
        <v>0</v>
      </c>
      <c r="DD89" s="1488">
        <v>0</v>
      </c>
      <c r="DE89" s="1488">
        <v>0</v>
      </c>
      <c r="DF89" s="1488">
        <f>DF88</f>
        <v>0</v>
      </c>
      <c r="DG89" s="1488">
        <f t="shared" ref="DG89:DQ89" si="108">DF89+DG88</f>
        <v>0</v>
      </c>
      <c r="DH89" s="1488">
        <f t="shared" si="108"/>
        <v>0</v>
      </c>
      <c r="DI89" s="1488">
        <f t="shared" si="108"/>
        <v>0</v>
      </c>
      <c r="DJ89" s="1488">
        <f t="shared" si="108"/>
        <v>0</v>
      </c>
      <c r="DK89" s="1488">
        <f t="shared" si="108"/>
        <v>0</v>
      </c>
      <c r="DL89" s="1488">
        <f t="shared" si="108"/>
        <v>0</v>
      </c>
      <c r="DM89" s="1488">
        <f t="shared" si="108"/>
        <v>0</v>
      </c>
      <c r="DN89" s="1488">
        <f t="shared" si="108"/>
        <v>0</v>
      </c>
      <c r="DO89" s="1488">
        <f t="shared" si="108"/>
        <v>0</v>
      </c>
      <c r="DP89" s="1488">
        <f t="shared" si="108"/>
        <v>0</v>
      </c>
      <c r="DQ89" s="1488">
        <f t="shared" si="108"/>
        <v>0</v>
      </c>
      <c r="DR89" s="1488">
        <f>DR88</f>
        <v>0</v>
      </c>
      <c r="DS89" s="1488">
        <f t="shared" ref="DS89:EA89" si="109">DR89+DS88</f>
        <v>0</v>
      </c>
      <c r="DT89" s="1488">
        <f t="shared" si="109"/>
        <v>0</v>
      </c>
      <c r="DU89" s="1488">
        <f t="shared" si="109"/>
        <v>0</v>
      </c>
      <c r="DV89" s="1488">
        <f t="shared" si="109"/>
        <v>0</v>
      </c>
      <c r="DW89" s="1488">
        <f t="shared" si="109"/>
        <v>0</v>
      </c>
      <c r="DX89" s="1488">
        <f t="shared" si="109"/>
        <v>0</v>
      </c>
      <c r="DY89" s="1488">
        <f t="shared" si="109"/>
        <v>0</v>
      </c>
      <c r="DZ89" s="1488">
        <f t="shared" si="109"/>
        <v>0</v>
      </c>
      <c r="EA89" s="1488">
        <f t="shared" si="109"/>
        <v>0</v>
      </c>
      <c r="EB89" s="1488">
        <f>EA89+EB88</f>
        <v>0</v>
      </c>
      <c r="EC89" s="1488">
        <f>EB89+EC88</f>
        <v>0</v>
      </c>
      <c r="ED89" s="1488">
        <f>ED88</f>
        <v>0</v>
      </c>
      <c r="EE89" s="1488">
        <f t="shared" ref="EE89:EO89" si="110">EE88+ED89</f>
        <v>0</v>
      </c>
      <c r="EF89" s="1488">
        <f t="shared" si="110"/>
        <v>0</v>
      </c>
      <c r="EG89" s="1488">
        <f t="shared" si="110"/>
        <v>0</v>
      </c>
      <c r="EH89" s="1488">
        <f t="shared" si="110"/>
        <v>0</v>
      </c>
      <c r="EI89" s="1488">
        <f t="shared" si="110"/>
        <v>0</v>
      </c>
      <c r="EJ89" s="1488">
        <f t="shared" si="110"/>
        <v>0</v>
      </c>
      <c r="EK89" s="1488">
        <f t="shared" si="110"/>
        <v>0</v>
      </c>
      <c r="EL89" s="1488">
        <f t="shared" si="110"/>
        <v>0</v>
      </c>
      <c r="EM89" s="1488">
        <f t="shared" si="110"/>
        <v>0</v>
      </c>
      <c r="EN89" s="1488">
        <f t="shared" si="110"/>
        <v>0</v>
      </c>
      <c r="EO89" s="1488">
        <f t="shared" si="110"/>
        <v>0</v>
      </c>
      <c r="EP89" s="1488">
        <f>EP88</f>
        <v>0</v>
      </c>
      <c r="EQ89" s="1488">
        <f t="shared" ref="EQ89:EW89" si="111">EP89+EQ88</f>
        <v>0</v>
      </c>
      <c r="ER89" s="1488">
        <f t="shared" si="111"/>
        <v>0</v>
      </c>
      <c r="ES89" s="1488">
        <f t="shared" si="111"/>
        <v>0</v>
      </c>
      <c r="ET89" s="1488">
        <f t="shared" si="111"/>
        <v>0</v>
      </c>
      <c r="EU89" s="1488">
        <f t="shared" si="111"/>
        <v>0</v>
      </c>
      <c r="EV89" s="1488">
        <f t="shared" si="111"/>
        <v>0</v>
      </c>
      <c r="EW89" s="1488">
        <f t="shared" si="111"/>
        <v>0</v>
      </c>
      <c r="EX89" s="1488">
        <f t="shared" ref="EX89:FM89" si="112">EW89+EX88</f>
        <v>0</v>
      </c>
      <c r="EY89" s="1488">
        <f t="shared" si="112"/>
        <v>0</v>
      </c>
      <c r="EZ89" s="1488">
        <f t="shared" si="112"/>
        <v>0</v>
      </c>
      <c r="FA89" s="1488">
        <f t="shared" si="112"/>
        <v>0</v>
      </c>
      <c r="FB89" s="1488">
        <f t="shared" si="112"/>
        <v>0</v>
      </c>
      <c r="FC89" s="1488">
        <f t="shared" si="112"/>
        <v>0</v>
      </c>
      <c r="FD89" s="1488">
        <f t="shared" si="112"/>
        <v>0</v>
      </c>
      <c r="FE89" s="1488">
        <f t="shared" si="112"/>
        <v>0</v>
      </c>
      <c r="FF89" s="1488">
        <f t="shared" si="112"/>
        <v>0</v>
      </c>
      <c r="FG89" s="1488">
        <f t="shared" si="112"/>
        <v>0</v>
      </c>
      <c r="FH89" s="1488">
        <f t="shared" si="112"/>
        <v>0</v>
      </c>
      <c r="FI89" s="1488">
        <f t="shared" si="112"/>
        <v>0</v>
      </c>
      <c r="FJ89" s="1488">
        <f t="shared" si="112"/>
        <v>0</v>
      </c>
      <c r="FK89" s="1488">
        <f t="shared" si="112"/>
        <v>0</v>
      </c>
      <c r="FL89" s="1488">
        <f t="shared" si="112"/>
        <v>0</v>
      </c>
      <c r="FM89" s="1488">
        <f t="shared" si="112"/>
        <v>0</v>
      </c>
      <c r="FN89" s="1488">
        <f>FN88</f>
        <v>0</v>
      </c>
      <c r="FO89" s="1488">
        <f>FN89+FO88</f>
        <v>0</v>
      </c>
      <c r="FP89" s="1488">
        <f>FO89+FP88</f>
        <v>0</v>
      </c>
    </row>
    <row r="90" spans="1:172" s="55" customFormat="1">
      <c r="A90" s="507"/>
      <c r="B90" s="1514"/>
      <c r="C90" s="1624"/>
      <c r="D90" s="1625"/>
      <c r="E90" s="1625"/>
      <c r="F90" s="1626"/>
      <c r="G90" s="1627"/>
      <c r="H90" s="1627"/>
      <c r="I90" s="1627"/>
      <c r="J90" s="1626"/>
      <c r="K90" s="1626"/>
      <c r="L90" s="1626"/>
      <c r="M90" s="1625"/>
      <c r="N90" s="1628"/>
      <c r="O90" s="1629"/>
      <c r="P90" s="1629"/>
      <c r="Q90" s="1629"/>
      <c r="R90" s="1629"/>
      <c r="S90" s="1629"/>
      <c r="T90" s="1629"/>
      <c r="U90" s="1629"/>
      <c r="V90" s="1630"/>
      <c r="W90" s="1629"/>
      <c r="X90" s="1629"/>
      <c r="Y90" s="1629"/>
      <c r="Z90" s="1629"/>
      <c r="AA90" s="1629"/>
      <c r="AB90" s="1629"/>
      <c r="AC90" s="1629"/>
      <c r="AD90" s="1629"/>
      <c r="AE90" s="1629"/>
      <c r="AF90" s="1629"/>
      <c r="AG90" s="1629"/>
      <c r="AH90" s="1629"/>
      <c r="AI90" s="1629"/>
      <c r="AJ90" s="1629"/>
      <c r="AK90" s="1629"/>
      <c r="AL90" s="1629"/>
      <c r="AM90" s="1629"/>
      <c r="AN90" s="1629"/>
      <c r="AO90" s="1629"/>
      <c r="AP90" s="1629"/>
      <c r="AQ90" s="1629"/>
      <c r="AR90" s="1629"/>
      <c r="AS90" s="1629"/>
      <c r="AT90" s="1629"/>
      <c r="AU90" s="1629"/>
      <c r="AV90" s="1629"/>
      <c r="AW90" s="1629"/>
      <c r="AX90" s="1629"/>
      <c r="AY90" s="1629"/>
      <c r="AZ90" s="1629"/>
      <c r="BA90" s="1629"/>
      <c r="BB90" s="1629"/>
      <c r="BC90" s="1629"/>
      <c r="BD90" s="1629"/>
      <c r="BE90" s="1629"/>
      <c r="BF90" s="1629"/>
      <c r="BG90" s="1629"/>
      <c r="BH90" s="1629"/>
      <c r="BI90" s="1629"/>
      <c r="BJ90" s="1629"/>
      <c r="BK90" s="1629"/>
      <c r="BL90" s="1629"/>
      <c r="BM90" s="1629"/>
      <c r="BN90" s="1629"/>
      <c r="BO90" s="1629"/>
      <c r="BP90" s="1629"/>
      <c r="BQ90" s="1629"/>
      <c r="BR90" s="1629"/>
      <c r="BS90" s="1629"/>
      <c r="BT90" s="1629"/>
      <c r="BU90" s="1629"/>
      <c r="BV90" s="1629"/>
      <c r="BW90" s="1629"/>
      <c r="BX90" s="1629"/>
      <c r="BY90" s="1629"/>
      <c r="BZ90" s="1629"/>
      <c r="CA90" s="1629"/>
      <c r="CB90" s="1629"/>
      <c r="CC90" s="1629"/>
      <c r="CD90" s="1629"/>
      <c r="CE90" s="1629"/>
      <c r="CF90" s="1629"/>
      <c r="CG90" s="1629"/>
      <c r="CH90" s="1629"/>
      <c r="CI90" s="1629"/>
      <c r="CJ90" s="1629"/>
      <c r="CK90" s="1629"/>
      <c r="CL90" s="1629"/>
      <c r="CM90" s="1629"/>
      <c r="CN90" s="1629"/>
      <c r="CO90" s="1629"/>
      <c r="CP90" s="1629"/>
      <c r="CQ90" s="1629"/>
      <c r="CR90" s="1629"/>
      <c r="CS90" s="1629"/>
      <c r="CT90" s="1522"/>
      <c r="CU90" s="1522"/>
      <c r="CV90" s="1522"/>
      <c r="CW90" s="1522"/>
      <c r="CX90" s="1522"/>
      <c r="CY90" s="1522"/>
      <c r="CZ90" s="1522"/>
      <c r="DA90" s="1522"/>
      <c r="DB90" s="1522"/>
      <c r="DC90" s="1522"/>
      <c r="DD90" s="1522"/>
      <c r="DE90" s="1522"/>
      <c r="DF90" s="1522"/>
      <c r="DG90" s="1522"/>
      <c r="DH90" s="1522"/>
      <c r="DI90" s="1522"/>
      <c r="DJ90" s="1522"/>
      <c r="DK90" s="1522"/>
      <c r="DL90" s="1522"/>
      <c r="DM90" s="1522"/>
      <c r="DN90" s="1522"/>
      <c r="DO90" s="1522"/>
      <c r="DP90" s="1522"/>
      <c r="DQ90" s="1522"/>
      <c r="DR90" s="1522"/>
      <c r="DS90" s="1522"/>
      <c r="DT90" s="1522"/>
      <c r="DU90" s="1522"/>
      <c r="DV90" s="1522"/>
      <c r="DW90" s="1522"/>
      <c r="DX90" s="1522"/>
      <c r="DY90" s="1522"/>
      <c r="DZ90" s="1522"/>
      <c r="EA90" s="1522"/>
      <c r="EB90" s="1522"/>
      <c r="EC90" s="1522"/>
      <c r="ED90" s="1522"/>
      <c r="EE90" s="1522"/>
      <c r="EF90" s="1522"/>
      <c r="EG90" s="1522"/>
      <c r="EH90" s="1522"/>
      <c r="EI90" s="1522"/>
      <c r="EJ90" s="1522"/>
      <c r="EK90" s="1522"/>
      <c r="EL90" s="1522"/>
      <c r="EM90" s="1522"/>
      <c r="EN90" s="1522"/>
      <c r="EO90" s="1522"/>
      <c r="EP90" s="1522"/>
      <c r="EQ90" s="1522"/>
      <c r="ER90" s="1522"/>
      <c r="ES90" s="1522"/>
      <c r="ET90" s="1522"/>
      <c r="EU90" s="1522"/>
      <c r="EV90" s="1522"/>
      <c r="EW90" s="1522"/>
      <c r="EX90" s="1522"/>
      <c r="EY90" s="1522"/>
      <c r="EZ90" s="1522"/>
      <c r="FA90" s="1522"/>
      <c r="FB90" s="1522"/>
      <c r="FC90" s="1522"/>
      <c r="FD90" s="1522"/>
      <c r="FE90" s="1522"/>
      <c r="FF90" s="1522"/>
      <c r="FG90" s="1522"/>
      <c r="FH90" s="1522"/>
      <c r="FI90" s="1522"/>
      <c r="FJ90" s="1522"/>
      <c r="FK90" s="1522"/>
      <c r="FL90" s="1522"/>
      <c r="FM90" s="1522"/>
      <c r="FN90" s="1522"/>
      <c r="FO90" s="1522"/>
      <c r="FP90" s="1522"/>
    </row>
    <row r="91" spans="1:172" s="55" customFormat="1">
      <c r="A91" s="502">
        <v>60</v>
      </c>
      <c r="B91" s="1481" t="s">
        <v>1321</v>
      </c>
      <c r="C91" s="1527"/>
      <c r="D91" s="1523" t="s">
        <v>1105</v>
      </c>
      <c r="E91" s="1523" t="s">
        <v>1105</v>
      </c>
      <c r="F91" s="1524" t="s">
        <v>1105</v>
      </c>
      <c r="G91" s="1485" t="s">
        <v>1105</v>
      </c>
      <c r="H91" s="1485" t="s">
        <v>1105</v>
      </c>
      <c r="I91" s="1485" t="s">
        <v>1105</v>
      </c>
      <c r="J91" s="1524" t="s">
        <v>1105</v>
      </c>
      <c r="K91" s="1524" t="s">
        <v>1105</v>
      </c>
      <c r="L91" s="1524" t="s">
        <v>1105</v>
      </c>
      <c r="M91" s="1523" t="s">
        <v>1105</v>
      </c>
      <c r="N91" s="502" t="s">
        <v>1105</v>
      </c>
      <c r="O91" s="1528" t="s">
        <v>1105</v>
      </c>
      <c r="P91" s="1528" t="s">
        <v>1105</v>
      </c>
      <c r="Q91" s="1528" t="s">
        <v>1105</v>
      </c>
      <c r="R91" s="1528" t="s">
        <v>1105</v>
      </c>
      <c r="S91" s="1528" t="s">
        <v>1105</v>
      </c>
      <c r="T91" s="1528" t="s">
        <v>1105</v>
      </c>
      <c r="U91" s="1528" t="s">
        <v>1105</v>
      </c>
      <c r="V91" s="1529" t="s">
        <v>1105</v>
      </c>
      <c r="W91" s="1528" t="s">
        <v>1105</v>
      </c>
      <c r="X91" s="1528" t="s">
        <v>1105</v>
      </c>
      <c r="Y91" s="1528" t="s">
        <v>1105</v>
      </c>
      <c r="Z91" s="1528" t="s">
        <v>1105</v>
      </c>
      <c r="AA91" s="1528" t="s">
        <v>1105</v>
      </c>
      <c r="AB91" s="1528" t="s">
        <v>1105</v>
      </c>
      <c r="AC91" s="1528" t="s">
        <v>1105</v>
      </c>
      <c r="AD91" s="1528" t="s">
        <v>1105</v>
      </c>
      <c r="AE91" s="1528" t="s">
        <v>1105</v>
      </c>
      <c r="AF91" s="1528" t="s">
        <v>1105</v>
      </c>
      <c r="AG91" s="1528" t="s">
        <v>1105</v>
      </c>
      <c r="AH91" s="1528" t="s">
        <v>1105</v>
      </c>
      <c r="AI91" s="1528" t="s">
        <v>1105</v>
      </c>
      <c r="AJ91" s="1528" t="s">
        <v>1105</v>
      </c>
      <c r="AK91" s="1528" t="s">
        <v>1105</v>
      </c>
      <c r="AL91" s="1528" t="s">
        <v>1105</v>
      </c>
      <c r="AM91" s="1528" t="s">
        <v>1105</v>
      </c>
      <c r="AN91" s="1528" t="s">
        <v>1105</v>
      </c>
      <c r="AO91" s="1528" t="s">
        <v>1105</v>
      </c>
      <c r="AP91" s="1528" t="s">
        <v>1105</v>
      </c>
      <c r="AQ91" s="1528" t="s">
        <v>1105</v>
      </c>
      <c r="AR91" s="1528" t="s">
        <v>1105</v>
      </c>
      <c r="AS91" s="1528" t="s">
        <v>1105</v>
      </c>
      <c r="AT91" s="1528" t="s">
        <v>1105</v>
      </c>
      <c r="AU91" s="1528" t="s">
        <v>1105</v>
      </c>
      <c r="AV91" s="1528" t="s">
        <v>1105</v>
      </c>
      <c r="AW91" s="1528" t="s">
        <v>1105</v>
      </c>
      <c r="AX91" s="1528" t="s">
        <v>1105</v>
      </c>
      <c r="AY91" s="1528" t="s">
        <v>1105</v>
      </c>
      <c r="AZ91" s="1528" t="s">
        <v>1105</v>
      </c>
      <c r="BA91" s="1528" t="s">
        <v>1105</v>
      </c>
      <c r="BB91" s="1528" t="s">
        <v>1105</v>
      </c>
      <c r="BC91" s="1528" t="s">
        <v>1105</v>
      </c>
      <c r="BD91" s="1528" t="s">
        <v>1105</v>
      </c>
      <c r="BE91" s="1528" t="s">
        <v>1105</v>
      </c>
      <c r="BF91" s="1528" t="s">
        <v>1105</v>
      </c>
      <c r="BG91" s="1528" t="s">
        <v>1105</v>
      </c>
      <c r="BH91" s="1528" t="s">
        <v>1105</v>
      </c>
      <c r="BI91" s="1528" t="s">
        <v>1105</v>
      </c>
      <c r="BJ91" s="1528" t="s">
        <v>1105</v>
      </c>
      <c r="BK91" s="1528" t="s">
        <v>1105</v>
      </c>
      <c r="BL91" s="1528" t="s">
        <v>1105</v>
      </c>
      <c r="BM91" s="1528" t="s">
        <v>1105</v>
      </c>
      <c r="BN91" s="1528" t="s">
        <v>1105</v>
      </c>
      <c r="BO91" s="1528" t="s">
        <v>1105</v>
      </c>
      <c r="BP91" s="1528" t="s">
        <v>1105</v>
      </c>
      <c r="BQ91" s="1528" t="s">
        <v>1105</v>
      </c>
      <c r="BR91" s="1528" t="s">
        <v>1105</v>
      </c>
      <c r="BS91" s="1528" t="s">
        <v>1105</v>
      </c>
      <c r="BT91" s="1528" t="s">
        <v>1105</v>
      </c>
      <c r="BU91" s="1528" t="s">
        <v>1105</v>
      </c>
      <c r="BV91" s="1528" t="s">
        <v>1105</v>
      </c>
      <c r="BW91" s="1528" t="s">
        <v>1105</v>
      </c>
      <c r="BX91" s="1528" t="s">
        <v>1105</v>
      </c>
      <c r="BY91" s="1528" t="s">
        <v>1105</v>
      </c>
      <c r="BZ91" s="1528" t="s">
        <v>1105</v>
      </c>
      <c r="CA91" s="1528" t="s">
        <v>1105</v>
      </c>
      <c r="CB91" s="1528" t="s">
        <v>1105</v>
      </c>
      <c r="CC91" s="1528" t="s">
        <v>1105</v>
      </c>
      <c r="CD91" s="1528" t="s">
        <v>1105</v>
      </c>
      <c r="CE91" s="1528" t="s">
        <v>1105</v>
      </c>
      <c r="CF91" s="1528" t="s">
        <v>1105</v>
      </c>
      <c r="CG91" s="1528" t="s">
        <v>1105</v>
      </c>
      <c r="CH91" s="1528" t="s">
        <v>1105</v>
      </c>
      <c r="CI91" s="1528" t="s">
        <v>1105</v>
      </c>
      <c r="CJ91" s="1528" t="s">
        <v>1105</v>
      </c>
      <c r="CK91" s="1528" t="s">
        <v>1105</v>
      </c>
      <c r="CL91" s="1528" t="s">
        <v>1105</v>
      </c>
      <c r="CM91" s="1528" t="s">
        <v>1105</v>
      </c>
      <c r="CN91" s="1528" t="s">
        <v>1105</v>
      </c>
      <c r="CO91" s="1528" t="s">
        <v>1105</v>
      </c>
      <c r="CP91" s="1528" t="s">
        <v>1105</v>
      </c>
      <c r="CQ91" s="1528" t="s">
        <v>1105</v>
      </c>
      <c r="CR91" s="1528" t="s">
        <v>1105</v>
      </c>
      <c r="CS91" s="1528" t="s">
        <v>1105</v>
      </c>
      <c r="CT91" s="1488">
        <v>0</v>
      </c>
      <c r="CU91" s="1488">
        <v>0</v>
      </c>
      <c r="CV91" s="1488">
        <v>0</v>
      </c>
      <c r="CW91" s="1488">
        <v>0</v>
      </c>
      <c r="CX91" s="1488">
        <v>0</v>
      </c>
      <c r="CY91" s="1488">
        <v>0</v>
      </c>
      <c r="CZ91" s="1488">
        <v>0</v>
      </c>
      <c r="DA91" s="1488">
        <v>0</v>
      </c>
      <c r="DB91" s="1488">
        <v>0</v>
      </c>
      <c r="DC91" s="1488">
        <v>0</v>
      </c>
      <c r="DD91" s="1488">
        <v>0</v>
      </c>
      <c r="DE91" s="1488">
        <v>0</v>
      </c>
      <c r="DF91" s="1488">
        <v>0</v>
      </c>
      <c r="DG91" s="1488">
        <v>0</v>
      </c>
      <c r="DH91" s="1488">
        <v>0</v>
      </c>
      <c r="DI91" s="1488">
        <v>0</v>
      </c>
      <c r="DJ91" s="1488">
        <v>0</v>
      </c>
      <c r="DK91" s="1488">
        <v>0</v>
      </c>
      <c r="DL91" s="1488">
        <v>0</v>
      </c>
      <c r="DM91" s="1488">
        <v>0</v>
      </c>
      <c r="DN91" s="1488">
        <v>0</v>
      </c>
      <c r="DO91" s="1488">
        <v>0</v>
      </c>
      <c r="DP91" s="1488">
        <v>0</v>
      </c>
      <c r="DQ91" s="1488">
        <v>0</v>
      </c>
      <c r="DR91" s="1488">
        <v>0</v>
      </c>
      <c r="DS91" s="1488">
        <v>0</v>
      </c>
      <c r="DT91" s="1488">
        <v>0</v>
      </c>
      <c r="DU91" s="1488">
        <v>0</v>
      </c>
      <c r="DV91" s="1488">
        <v>0</v>
      </c>
      <c r="DW91" s="1488">
        <v>0</v>
      </c>
      <c r="DX91" s="1488">
        <v>0</v>
      </c>
      <c r="DY91" s="1488">
        <v>0</v>
      </c>
      <c r="DZ91" s="1488">
        <v>0</v>
      </c>
      <c r="EA91" s="1488">
        <v>0</v>
      </c>
      <c r="EB91" s="1488">
        <v>0</v>
      </c>
      <c r="EC91" s="1488">
        <v>0</v>
      </c>
      <c r="ED91" s="1488">
        <v>0</v>
      </c>
      <c r="EE91" s="1488">
        <v>0</v>
      </c>
      <c r="EF91" s="1488">
        <v>0</v>
      </c>
      <c r="EG91" s="1488">
        <v>0</v>
      </c>
      <c r="EH91" s="1488">
        <v>0</v>
      </c>
      <c r="EI91" s="1488">
        <v>0</v>
      </c>
      <c r="EJ91" s="1488">
        <v>0</v>
      </c>
      <c r="EK91" s="1488">
        <v>0</v>
      </c>
      <c r="EL91" s="1488">
        <v>0</v>
      </c>
      <c r="EM91" s="1488">
        <v>0</v>
      </c>
      <c r="EN91" s="1488">
        <v>0</v>
      </c>
      <c r="EO91" s="1488">
        <v>0</v>
      </c>
      <c r="EP91" s="1488">
        <v>0</v>
      </c>
      <c r="EQ91" s="1488">
        <v>0</v>
      </c>
      <c r="ER91" s="1488">
        <v>0</v>
      </c>
      <c r="ES91" s="1488">
        <v>0</v>
      </c>
      <c r="ET91" s="1488">
        <v>0</v>
      </c>
      <c r="EU91" s="1488">
        <v>0</v>
      </c>
      <c r="EV91" s="1488">
        <v>0</v>
      </c>
      <c r="EW91" s="1488">
        <v>0</v>
      </c>
      <c r="EX91" s="1488">
        <v>0</v>
      </c>
      <c r="EY91" s="1488">
        <v>0</v>
      </c>
      <c r="EZ91" s="1488">
        <v>0</v>
      </c>
      <c r="FA91" s="1488">
        <v>0</v>
      </c>
      <c r="FB91" s="1488">
        <v>0</v>
      </c>
      <c r="FC91" s="1488">
        <v>0</v>
      </c>
      <c r="FD91" s="1488">
        <v>0</v>
      </c>
      <c r="FE91" s="1488">
        <v>0</v>
      </c>
      <c r="FF91" s="1488">
        <v>0</v>
      </c>
      <c r="FG91" s="1488">
        <v>0</v>
      </c>
      <c r="FH91" s="1488">
        <v>0</v>
      </c>
      <c r="FI91" s="1488">
        <v>0</v>
      </c>
      <c r="FJ91" s="1488">
        <v>0</v>
      </c>
      <c r="FK91" s="1488">
        <v>0</v>
      </c>
      <c r="FL91" s="1488">
        <v>0</v>
      </c>
      <c r="FM91" s="1488">
        <v>0</v>
      </c>
      <c r="FN91" s="1488">
        <v>0</v>
      </c>
      <c r="FO91" s="1488">
        <v>0</v>
      </c>
      <c r="FP91" s="1488">
        <v>0</v>
      </c>
    </row>
    <row r="92" spans="1:172" s="55" customFormat="1">
      <c r="A92" s="502">
        <v>61</v>
      </c>
      <c r="B92" s="1605" t="s">
        <v>1080</v>
      </c>
      <c r="C92" s="1527"/>
      <c r="D92" s="1523" t="s">
        <v>1105</v>
      </c>
      <c r="E92" s="1523" t="s">
        <v>1105</v>
      </c>
      <c r="F92" s="1524" t="s">
        <v>1105</v>
      </c>
      <c r="G92" s="1485" t="s">
        <v>1105</v>
      </c>
      <c r="H92" s="1485" t="s">
        <v>1105</v>
      </c>
      <c r="I92" s="1485" t="s">
        <v>1105</v>
      </c>
      <c r="J92" s="1524" t="s">
        <v>1105</v>
      </c>
      <c r="K92" s="1524" t="s">
        <v>1105</v>
      </c>
      <c r="L92" s="1524" t="s">
        <v>1105</v>
      </c>
      <c r="M92" s="1523" t="s">
        <v>1105</v>
      </c>
      <c r="N92" s="502" t="s">
        <v>1105</v>
      </c>
      <c r="O92" s="1528" t="s">
        <v>1105</v>
      </c>
      <c r="P92" s="1528" t="s">
        <v>1105</v>
      </c>
      <c r="Q92" s="1528" t="s">
        <v>1105</v>
      </c>
      <c r="R92" s="1528" t="s">
        <v>1105</v>
      </c>
      <c r="S92" s="1528" t="s">
        <v>1105</v>
      </c>
      <c r="T92" s="1528" t="s">
        <v>1105</v>
      </c>
      <c r="U92" s="1528" t="s">
        <v>1105</v>
      </c>
      <c r="V92" s="1529" t="s">
        <v>1105</v>
      </c>
      <c r="W92" s="1528" t="s">
        <v>1105</v>
      </c>
      <c r="X92" s="1528" t="s">
        <v>1105</v>
      </c>
      <c r="Y92" s="1528" t="s">
        <v>1105</v>
      </c>
      <c r="Z92" s="1528" t="s">
        <v>1105</v>
      </c>
      <c r="AA92" s="1528" t="s">
        <v>1105</v>
      </c>
      <c r="AB92" s="1528" t="s">
        <v>1105</v>
      </c>
      <c r="AC92" s="1528" t="s">
        <v>1105</v>
      </c>
      <c r="AD92" s="1528" t="s">
        <v>1105</v>
      </c>
      <c r="AE92" s="1528" t="s">
        <v>1105</v>
      </c>
      <c r="AF92" s="1528" t="s">
        <v>1105</v>
      </c>
      <c r="AG92" s="1528" t="s">
        <v>1105</v>
      </c>
      <c r="AH92" s="1528" t="s">
        <v>1105</v>
      </c>
      <c r="AI92" s="1528" t="s">
        <v>1105</v>
      </c>
      <c r="AJ92" s="1528" t="s">
        <v>1105</v>
      </c>
      <c r="AK92" s="1528" t="s">
        <v>1105</v>
      </c>
      <c r="AL92" s="1529" t="s">
        <v>1105</v>
      </c>
      <c r="AM92" s="1529" t="s">
        <v>1105</v>
      </c>
      <c r="AN92" s="1528" t="s">
        <v>1105</v>
      </c>
      <c r="AO92" s="1528" t="s">
        <v>1105</v>
      </c>
      <c r="AP92" s="1528" t="s">
        <v>1105</v>
      </c>
      <c r="AQ92" s="1528" t="s">
        <v>1105</v>
      </c>
      <c r="AR92" s="1528" t="s">
        <v>1105</v>
      </c>
      <c r="AS92" s="1528" t="s">
        <v>1105</v>
      </c>
      <c r="AT92" s="1528" t="s">
        <v>1105</v>
      </c>
      <c r="AU92" s="1528" t="s">
        <v>1105</v>
      </c>
      <c r="AV92" s="1528" t="s">
        <v>1105</v>
      </c>
      <c r="AW92" s="1528" t="s">
        <v>1105</v>
      </c>
      <c r="AX92" s="1528" t="s">
        <v>1105</v>
      </c>
      <c r="AY92" s="1528" t="s">
        <v>1105</v>
      </c>
      <c r="AZ92" s="1528" t="s">
        <v>1105</v>
      </c>
      <c r="BA92" s="1528" t="s">
        <v>1105</v>
      </c>
      <c r="BB92" s="1528" t="s">
        <v>1105</v>
      </c>
      <c r="BC92" s="1528" t="s">
        <v>1105</v>
      </c>
      <c r="BD92" s="1528" t="s">
        <v>1105</v>
      </c>
      <c r="BE92" s="1528" t="s">
        <v>1105</v>
      </c>
      <c r="BF92" s="1528" t="s">
        <v>1105</v>
      </c>
      <c r="BG92" s="1528" t="s">
        <v>1105</v>
      </c>
      <c r="BH92" s="1528" t="s">
        <v>1105</v>
      </c>
      <c r="BI92" s="1528" t="s">
        <v>1105</v>
      </c>
      <c r="BJ92" s="1528" t="s">
        <v>1105</v>
      </c>
      <c r="BK92" s="1528" t="s">
        <v>1105</v>
      </c>
      <c r="BL92" s="1528" t="s">
        <v>1105</v>
      </c>
      <c r="BM92" s="1528" t="s">
        <v>1105</v>
      </c>
      <c r="BN92" s="1528" t="s">
        <v>1105</v>
      </c>
      <c r="BO92" s="1528" t="s">
        <v>1105</v>
      </c>
      <c r="BP92" s="1528" t="s">
        <v>1105</v>
      </c>
      <c r="BQ92" s="1528" t="s">
        <v>1105</v>
      </c>
      <c r="BR92" s="1528" t="s">
        <v>1105</v>
      </c>
      <c r="BS92" s="1528" t="s">
        <v>1105</v>
      </c>
      <c r="BT92" s="1528" t="s">
        <v>1105</v>
      </c>
      <c r="BU92" s="1528" t="s">
        <v>1105</v>
      </c>
      <c r="BV92" s="1528" t="s">
        <v>1105</v>
      </c>
      <c r="BW92" s="1528" t="s">
        <v>1105</v>
      </c>
      <c r="BX92" s="1528" t="s">
        <v>1105</v>
      </c>
      <c r="BY92" s="1528" t="s">
        <v>1105</v>
      </c>
      <c r="BZ92" s="1528" t="s">
        <v>1105</v>
      </c>
      <c r="CA92" s="1528" t="s">
        <v>1105</v>
      </c>
      <c r="CB92" s="1528" t="s">
        <v>1105</v>
      </c>
      <c r="CC92" s="1528" t="s">
        <v>1105</v>
      </c>
      <c r="CD92" s="1528" t="s">
        <v>1105</v>
      </c>
      <c r="CE92" s="1528" t="s">
        <v>1105</v>
      </c>
      <c r="CF92" s="1528" t="s">
        <v>1105</v>
      </c>
      <c r="CG92" s="1528" t="s">
        <v>1105</v>
      </c>
      <c r="CH92" s="1528" t="s">
        <v>1105</v>
      </c>
      <c r="CI92" s="1528" t="s">
        <v>1105</v>
      </c>
      <c r="CJ92" s="1528" t="s">
        <v>1105</v>
      </c>
      <c r="CK92" s="1528" t="s">
        <v>1105</v>
      </c>
      <c r="CL92" s="1528" t="s">
        <v>1105</v>
      </c>
      <c r="CM92" s="1528" t="s">
        <v>1105</v>
      </c>
      <c r="CN92" s="1528" t="s">
        <v>1105</v>
      </c>
      <c r="CO92" s="1528" t="s">
        <v>1105</v>
      </c>
      <c r="CP92" s="1528" t="s">
        <v>1105</v>
      </c>
      <c r="CQ92" s="1528" t="s">
        <v>1105</v>
      </c>
      <c r="CR92" s="1528" t="s">
        <v>1105</v>
      </c>
      <c r="CS92" s="1528" t="s">
        <v>1105</v>
      </c>
      <c r="CT92" s="1488">
        <v>0</v>
      </c>
      <c r="CU92" s="1488">
        <v>0</v>
      </c>
      <c r="CV92" s="1488">
        <v>0</v>
      </c>
      <c r="CW92" s="1488">
        <v>0</v>
      </c>
      <c r="CX92" s="1488">
        <v>0</v>
      </c>
      <c r="CY92" s="1488">
        <v>0</v>
      </c>
      <c r="CZ92" s="1488">
        <v>0</v>
      </c>
      <c r="DA92" s="1488">
        <v>0</v>
      </c>
      <c r="DB92" s="1488">
        <v>0</v>
      </c>
      <c r="DC92" s="1488">
        <v>0</v>
      </c>
      <c r="DD92" s="1488">
        <v>0</v>
      </c>
      <c r="DE92" s="1488">
        <v>0</v>
      </c>
      <c r="DF92" s="1488">
        <f>DF91</f>
        <v>0</v>
      </c>
      <c r="DG92" s="1488">
        <f t="shared" ref="DG92:DQ92" si="113">DF92+DG91</f>
        <v>0</v>
      </c>
      <c r="DH92" s="1488">
        <f t="shared" si="113"/>
        <v>0</v>
      </c>
      <c r="DI92" s="1488">
        <f t="shared" si="113"/>
        <v>0</v>
      </c>
      <c r="DJ92" s="1488">
        <f t="shared" si="113"/>
        <v>0</v>
      </c>
      <c r="DK92" s="1488">
        <f t="shared" si="113"/>
        <v>0</v>
      </c>
      <c r="DL92" s="1488">
        <f t="shared" si="113"/>
        <v>0</v>
      </c>
      <c r="DM92" s="1488">
        <f t="shared" si="113"/>
        <v>0</v>
      </c>
      <c r="DN92" s="1488">
        <f t="shared" si="113"/>
        <v>0</v>
      </c>
      <c r="DO92" s="1488">
        <f t="shared" si="113"/>
        <v>0</v>
      </c>
      <c r="DP92" s="1488">
        <f t="shared" si="113"/>
        <v>0</v>
      </c>
      <c r="DQ92" s="1488">
        <f t="shared" si="113"/>
        <v>0</v>
      </c>
      <c r="DR92" s="1488">
        <f>DR91</f>
        <v>0</v>
      </c>
      <c r="DS92" s="1488">
        <f t="shared" ref="DS92:EA92" si="114">DR92+DS91</f>
        <v>0</v>
      </c>
      <c r="DT92" s="1488">
        <f t="shared" si="114"/>
        <v>0</v>
      </c>
      <c r="DU92" s="1488">
        <f t="shared" si="114"/>
        <v>0</v>
      </c>
      <c r="DV92" s="1488">
        <f t="shared" si="114"/>
        <v>0</v>
      </c>
      <c r="DW92" s="1488">
        <f t="shared" si="114"/>
        <v>0</v>
      </c>
      <c r="DX92" s="1488">
        <f t="shared" si="114"/>
        <v>0</v>
      </c>
      <c r="DY92" s="1488">
        <f t="shared" si="114"/>
        <v>0</v>
      </c>
      <c r="DZ92" s="1488">
        <f t="shared" si="114"/>
        <v>0</v>
      </c>
      <c r="EA92" s="1488">
        <f t="shared" si="114"/>
        <v>0</v>
      </c>
      <c r="EB92" s="1488">
        <f>EA92+EB91</f>
        <v>0</v>
      </c>
      <c r="EC92" s="1488">
        <f>EB92+EC91</f>
        <v>0</v>
      </c>
      <c r="ED92" s="1488">
        <f>ED91</f>
        <v>0</v>
      </c>
      <c r="EE92" s="1488">
        <f t="shared" ref="EE92:EO92" si="115">EE91+ED92</f>
        <v>0</v>
      </c>
      <c r="EF92" s="1488">
        <f t="shared" si="115"/>
        <v>0</v>
      </c>
      <c r="EG92" s="1488">
        <f t="shared" si="115"/>
        <v>0</v>
      </c>
      <c r="EH92" s="1488">
        <f t="shared" si="115"/>
        <v>0</v>
      </c>
      <c r="EI92" s="1488">
        <f t="shared" si="115"/>
        <v>0</v>
      </c>
      <c r="EJ92" s="1488">
        <f t="shared" si="115"/>
        <v>0</v>
      </c>
      <c r="EK92" s="1488">
        <f t="shared" si="115"/>
        <v>0</v>
      </c>
      <c r="EL92" s="1488">
        <f t="shared" si="115"/>
        <v>0</v>
      </c>
      <c r="EM92" s="1488">
        <f t="shared" si="115"/>
        <v>0</v>
      </c>
      <c r="EN92" s="1488">
        <f t="shared" si="115"/>
        <v>0</v>
      </c>
      <c r="EO92" s="1488">
        <f t="shared" si="115"/>
        <v>0</v>
      </c>
      <c r="EP92" s="1488">
        <f>EP91</f>
        <v>0</v>
      </c>
      <c r="EQ92" s="1488">
        <f t="shared" ref="EQ92:FJ92" si="116">EP92+EQ91</f>
        <v>0</v>
      </c>
      <c r="ER92" s="1488">
        <f t="shared" si="116"/>
        <v>0</v>
      </c>
      <c r="ES92" s="1488">
        <f t="shared" si="116"/>
        <v>0</v>
      </c>
      <c r="ET92" s="1488">
        <f t="shared" si="116"/>
        <v>0</v>
      </c>
      <c r="EU92" s="1488">
        <f t="shared" si="116"/>
        <v>0</v>
      </c>
      <c r="EV92" s="1488">
        <f t="shared" si="116"/>
        <v>0</v>
      </c>
      <c r="EW92" s="1488">
        <f t="shared" si="116"/>
        <v>0</v>
      </c>
      <c r="EX92" s="1488">
        <f t="shared" si="116"/>
        <v>0</v>
      </c>
      <c r="EY92" s="1488">
        <f t="shared" si="116"/>
        <v>0</v>
      </c>
      <c r="EZ92" s="1488">
        <f t="shared" si="116"/>
        <v>0</v>
      </c>
      <c r="FA92" s="1488">
        <f t="shared" si="116"/>
        <v>0</v>
      </c>
      <c r="FB92" s="1488">
        <f t="shared" si="116"/>
        <v>0</v>
      </c>
      <c r="FC92" s="1488">
        <f t="shared" si="116"/>
        <v>0</v>
      </c>
      <c r="FD92" s="1488">
        <f t="shared" si="116"/>
        <v>0</v>
      </c>
      <c r="FE92" s="1488">
        <f t="shared" si="116"/>
        <v>0</v>
      </c>
      <c r="FF92" s="1488">
        <f t="shared" si="116"/>
        <v>0</v>
      </c>
      <c r="FG92" s="1488">
        <f t="shared" si="116"/>
        <v>0</v>
      </c>
      <c r="FH92" s="1488">
        <f t="shared" si="116"/>
        <v>0</v>
      </c>
      <c r="FI92" s="1488">
        <f t="shared" si="116"/>
        <v>0</v>
      </c>
      <c r="FJ92" s="1488">
        <f t="shared" si="116"/>
        <v>0</v>
      </c>
      <c r="FK92" s="1488">
        <f>FJ92+FK91</f>
        <v>0</v>
      </c>
      <c r="FL92" s="1488">
        <f>FK92+FL91</f>
        <v>0</v>
      </c>
      <c r="FM92" s="1488">
        <f>FL92+FM91</f>
        <v>0</v>
      </c>
      <c r="FN92" s="1488">
        <f>FN91</f>
        <v>0</v>
      </c>
      <c r="FO92" s="1488">
        <f>FN91+FO90</f>
        <v>0</v>
      </c>
      <c r="FP92" s="1488">
        <f>FO91+FP90</f>
        <v>0</v>
      </c>
    </row>
    <row r="93" spans="1:172" s="55" customFormat="1">
      <c r="A93" s="507"/>
      <c r="B93" s="1514"/>
      <c r="C93" s="1624"/>
      <c r="D93" s="1625"/>
      <c r="E93" s="1625"/>
      <c r="F93" s="1626"/>
      <c r="G93" s="1627"/>
      <c r="H93" s="1627"/>
      <c r="I93" s="1627"/>
      <c r="J93" s="1626"/>
      <c r="K93" s="1626"/>
      <c r="L93" s="1626"/>
      <c r="M93" s="1625"/>
      <c r="N93" s="1628"/>
      <c r="O93" s="1629"/>
      <c r="P93" s="1629"/>
      <c r="Q93" s="1629"/>
      <c r="R93" s="1629"/>
      <c r="S93" s="1629"/>
      <c r="T93" s="1629"/>
      <c r="U93" s="1629"/>
      <c r="V93" s="1630"/>
      <c r="W93" s="1629"/>
      <c r="X93" s="1629"/>
      <c r="Y93" s="1629"/>
      <c r="Z93" s="1629"/>
      <c r="AA93" s="1629"/>
      <c r="AB93" s="1629"/>
      <c r="AC93" s="1629"/>
      <c r="AD93" s="1629"/>
      <c r="AE93" s="1629"/>
      <c r="AF93" s="1629"/>
      <c r="AG93" s="1629"/>
      <c r="AH93" s="1629"/>
      <c r="AI93" s="1629"/>
      <c r="AJ93" s="1629"/>
      <c r="AK93" s="1629"/>
      <c r="AL93" s="1629"/>
      <c r="AM93" s="1629"/>
      <c r="AN93" s="1629"/>
      <c r="AO93" s="1629"/>
      <c r="AP93" s="1629"/>
      <c r="AQ93" s="1629"/>
      <c r="AR93" s="1629"/>
      <c r="AS93" s="1629"/>
      <c r="AT93" s="1629"/>
      <c r="AU93" s="1629"/>
      <c r="AV93" s="1629"/>
      <c r="AW93" s="1629"/>
      <c r="AX93" s="1629"/>
      <c r="AY93" s="1629"/>
      <c r="AZ93" s="1629"/>
      <c r="BA93" s="1629"/>
      <c r="BB93" s="1629"/>
      <c r="BC93" s="1629"/>
      <c r="BD93" s="1629"/>
      <c r="BE93" s="1629"/>
      <c r="BF93" s="1629"/>
      <c r="BG93" s="1629"/>
      <c r="BH93" s="1629"/>
      <c r="BI93" s="1629"/>
      <c r="BJ93" s="1629"/>
      <c r="BK93" s="1629"/>
      <c r="BL93" s="1629"/>
      <c r="BM93" s="1629"/>
      <c r="BN93" s="1629"/>
      <c r="BO93" s="1629"/>
      <c r="BP93" s="1629"/>
      <c r="BQ93" s="1629"/>
      <c r="BR93" s="1629"/>
      <c r="BS93" s="1629"/>
      <c r="BT93" s="1629"/>
      <c r="BU93" s="1629"/>
      <c r="BV93" s="1629"/>
      <c r="BW93" s="1629"/>
      <c r="BX93" s="1629"/>
      <c r="BY93" s="1629"/>
      <c r="BZ93" s="1629"/>
      <c r="CA93" s="1629"/>
      <c r="CB93" s="1629"/>
      <c r="CC93" s="1629"/>
      <c r="CD93" s="1629"/>
      <c r="CE93" s="1629"/>
      <c r="CF93" s="1629"/>
      <c r="CG93" s="1629"/>
      <c r="CH93" s="1629"/>
      <c r="CI93" s="1629"/>
      <c r="CJ93" s="1629"/>
      <c r="CK93" s="1629"/>
      <c r="CL93" s="1629"/>
      <c r="CM93" s="1629"/>
      <c r="CN93" s="1629"/>
      <c r="CO93" s="1629"/>
      <c r="CP93" s="1629"/>
      <c r="CQ93" s="1629"/>
      <c r="CR93" s="1629"/>
      <c r="CS93" s="1629"/>
      <c r="CT93" s="1522"/>
      <c r="CU93" s="1522"/>
      <c r="CV93" s="1522"/>
      <c r="CW93" s="1522"/>
      <c r="CX93" s="1522"/>
      <c r="CY93" s="1522"/>
      <c r="CZ93" s="1522"/>
      <c r="DA93" s="1522"/>
      <c r="DB93" s="1522"/>
      <c r="DC93" s="1522"/>
      <c r="DD93" s="1522"/>
      <c r="DE93" s="1522"/>
      <c r="DF93" s="1522"/>
      <c r="DG93" s="1522"/>
      <c r="DH93" s="1522"/>
      <c r="DI93" s="1522"/>
      <c r="DJ93" s="1522"/>
      <c r="DK93" s="1522"/>
      <c r="DL93" s="1522"/>
      <c r="DM93" s="1522"/>
      <c r="DN93" s="1522"/>
      <c r="DO93" s="1522"/>
      <c r="DP93" s="1522"/>
      <c r="DQ93" s="1522"/>
      <c r="DR93" s="1522"/>
      <c r="DS93" s="1522"/>
      <c r="DT93" s="1522"/>
      <c r="DU93" s="1522"/>
      <c r="DV93" s="1522"/>
      <c r="DW93" s="1522"/>
      <c r="DX93" s="1522"/>
      <c r="DY93" s="1522"/>
      <c r="DZ93" s="1522"/>
      <c r="EA93" s="1522"/>
      <c r="EB93" s="1522"/>
      <c r="EC93" s="1522"/>
      <c r="ED93" s="1522"/>
      <c r="EE93" s="1522"/>
      <c r="EF93" s="1522"/>
      <c r="EG93" s="1522"/>
      <c r="EH93" s="1522"/>
      <c r="EI93" s="1522"/>
      <c r="EJ93" s="1522"/>
      <c r="EK93" s="1522"/>
      <c r="EL93" s="1522"/>
      <c r="EM93" s="1522"/>
      <c r="EN93" s="1522"/>
      <c r="EO93" s="1522"/>
      <c r="EP93" s="1522"/>
      <c r="EQ93" s="1522"/>
      <c r="ER93" s="1522"/>
      <c r="ES93" s="1522"/>
      <c r="ET93" s="1522"/>
      <c r="EU93" s="1522"/>
      <c r="EV93" s="1522"/>
      <c r="EW93" s="1522"/>
      <c r="EX93" s="1522"/>
      <c r="EY93" s="1522"/>
      <c r="EZ93" s="1522"/>
      <c r="FA93" s="1522"/>
      <c r="FB93" s="1522"/>
      <c r="FC93" s="1522"/>
      <c r="FD93" s="1522"/>
      <c r="FE93" s="1522"/>
      <c r="FF93" s="1522"/>
      <c r="FG93" s="1522"/>
      <c r="FH93" s="1522"/>
      <c r="FI93" s="1522"/>
      <c r="FJ93" s="1522"/>
      <c r="FK93" s="1522"/>
      <c r="FL93" s="1522"/>
      <c r="FM93" s="1522"/>
      <c r="FN93" s="1522"/>
      <c r="FO93" s="1522"/>
      <c r="FP93" s="1522"/>
    </row>
    <row r="94" spans="1:172" s="55" customFormat="1">
      <c r="A94" s="502">
        <v>62</v>
      </c>
      <c r="B94" s="1481" t="s">
        <v>1322</v>
      </c>
      <c r="C94" s="1527"/>
      <c r="D94" s="1523" t="s">
        <v>1105</v>
      </c>
      <c r="E94" s="1523" t="s">
        <v>1105</v>
      </c>
      <c r="F94" s="1524" t="s">
        <v>1105</v>
      </c>
      <c r="G94" s="1485" t="s">
        <v>1105</v>
      </c>
      <c r="H94" s="1485" t="s">
        <v>1105</v>
      </c>
      <c r="I94" s="1485" t="s">
        <v>1105</v>
      </c>
      <c r="J94" s="1524" t="s">
        <v>1105</v>
      </c>
      <c r="K94" s="1524" t="s">
        <v>1105</v>
      </c>
      <c r="L94" s="1524" t="s">
        <v>1105</v>
      </c>
      <c r="M94" s="1523" t="s">
        <v>1105</v>
      </c>
      <c r="N94" s="502" t="s">
        <v>1105</v>
      </c>
      <c r="O94" s="1528" t="s">
        <v>1105</v>
      </c>
      <c r="P94" s="1528" t="s">
        <v>1105</v>
      </c>
      <c r="Q94" s="1528" t="s">
        <v>1105</v>
      </c>
      <c r="R94" s="1528" t="s">
        <v>1105</v>
      </c>
      <c r="S94" s="1528" t="s">
        <v>1105</v>
      </c>
      <c r="T94" s="1528" t="s">
        <v>1105</v>
      </c>
      <c r="U94" s="1528" t="s">
        <v>1105</v>
      </c>
      <c r="V94" s="1529" t="s">
        <v>1105</v>
      </c>
      <c r="W94" s="1528" t="s">
        <v>1105</v>
      </c>
      <c r="X94" s="1528" t="s">
        <v>1105</v>
      </c>
      <c r="Y94" s="1528" t="s">
        <v>1105</v>
      </c>
      <c r="Z94" s="1528" t="s">
        <v>1105</v>
      </c>
      <c r="AA94" s="1528" t="s">
        <v>1105</v>
      </c>
      <c r="AB94" s="1528" t="s">
        <v>1105</v>
      </c>
      <c r="AC94" s="1528" t="s">
        <v>1105</v>
      </c>
      <c r="AD94" s="1528" t="s">
        <v>1105</v>
      </c>
      <c r="AE94" s="1528" t="s">
        <v>1105</v>
      </c>
      <c r="AF94" s="1528" t="s">
        <v>1105</v>
      </c>
      <c r="AG94" s="1528" t="s">
        <v>1105</v>
      </c>
      <c r="AH94" s="1528" t="s">
        <v>1105</v>
      </c>
      <c r="AI94" s="1528" t="s">
        <v>1105</v>
      </c>
      <c r="AJ94" s="1528" t="s">
        <v>1105</v>
      </c>
      <c r="AK94" s="1528" t="s">
        <v>1105</v>
      </c>
      <c r="AL94" s="1528" t="s">
        <v>1105</v>
      </c>
      <c r="AM94" s="1528" t="s">
        <v>1105</v>
      </c>
      <c r="AN94" s="1528" t="s">
        <v>1105</v>
      </c>
      <c r="AO94" s="1528" t="s">
        <v>1105</v>
      </c>
      <c r="AP94" s="1528" t="s">
        <v>1105</v>
      </c>
      <c r="AQ94" s="1528" t="s">
        <v>1105</v>
      </c>
      <c r="AR94" s="1528" t="s">
        <v>1105</v>
      </c>
      <c r="AS94" s="1528" t="s">
        <v>1105</v>
      </c>
      <c r="AT94" s="1528" t="s">
        <v>1105</v>
      </c>
      <c r="AU94" s="1528" t="s">
        <v>1105</v>
      </c>
      <c r="AV94" s="1528" t="s">
        <v>1105</v>
      </c>
      <c r="AW94" s="1528" t="s">
        <v>1105</v>
      </c>
      <c r="AX94" s="1528" t="s">
        <v>1105</v>
      </c>
      <c r="AY94" s="1528" t="s">
        <v>1105</v>
      </c>
      <c r="AZ94" s="1528" t="s">
        <v>1105</v>
      </c>
      <c r="BA94" s="1528" t="s">
        <v>1105</v>
      </c>
      <c r="BB94" s="1528" t="s">
        <v>1105</v>
      </c>
      <c r="BC94" s="1528" t="s">
        <v>1105</v>
      </c>
      <c r="BD94" s="1528" t="s">
        <v>1105</v>
      </c>
      <c r="BE94" s="1528" t="s">
        <v>1105</v>
      </c>
      <c r="BF94" s="1528" t="s">
        <v>1105</v>
      </c>
      <c r="BG94" s="1528" t="s">
        <v>1105</v>
      </c>
      <c r="BH94" s="1528" t="s">
        <v>1105</v>
      </c>
      <c r="BI94" s="1528" t="s">
        <v>1105</v>
      </c>
      <c r="BJ94" s="1528" t="s">
        <v>1105</v>
      </c>
      <c r="BK94" s="1528" t="s">
        <v>1105</v>
      </c>
      <c r="BL94" s="1528" t="s">
        <v>1105</v>
      </c>
      <c r="BM94" s="1528" t="s">
        <v>1105</v>
      </c>
      <c r="BN94" s="1528" t="s">
        <v>1105</v>
      </c>
      <c r="BO94" s="1528" t="s">
        <v>1105</v>
      </c>
      <c r="BP94" s="1528" t="s">
        <v>1105</v>
      </c>
      <c r="BQ94" s="1528" t="s">
        <v>1105</v>
      </c>
      <c r="BR94" s="1528" t="s">
        <v>1105</v>
      </c>
      <c r="BS94" s="1528" t="s">
        <v>1105</v>
      </c>
      <c r="BT94" s="1528" t="s">
        <v>1105</v>
      </c>
      <c r="BU94" s="1528" t="s">
        <v>1105</v>
      </c>
      <c r="BV94" s="1528" t="s">
        <v>1105</v>
      </c>
      <c r="BW94" s="1528" t="s">
        <v>1105</v>
      </c>
      <c r="BX94" s="1528" t="s">
        <v>1105</v>
      </c>
      <c r="BY94" s="1528" t="s">
        <v>1105</v>
      </c>
      <c r="BZ94" s="1528" t="s">
        <v>1105</v>
      </c>
      <c r="CA94" s="1528" t="s">
        <v>1105</v>
      </c>
      <c r="CB94" s="1528" t="s">
        <v>1105</v>
      </c>
      <c r="CC94" s="1528" t="s">
        <v>1105</v>
      </c>
      <c r="CD94" s="1528" t="s">
        <v>1105</v>
      </c>
      <c r="CE94" s="1528" t="s">
        <v>1105</v>
      </c>
      <c r="CF94" s="1528" t="s">
        <v>1105</v>
      </c>
      <c r="CG94" s="1528" t="s">
        <v>1105</v>
      </c>
      <c r="CH94" s="1528" t="s">
        <v>1105</v>
      </c>
      <c r="CI94" s="1528" t="s">
        <v>1105</v>
      </c>
      <c r="CJ94" s="1528" t="s">
        <v>1105</v>
      </c>
      <c r="CK94" s="1528" t="s">
        <v>1105</v>
      </c>
      <c r="CL94" s="1528" t="s">
        <v>1105</v>
      </c>
      <c r="CM94" s="1528" t="s">
        <v>1105</v>
      </c>
      <c r="CN94" s="1528" t="s">
        <v>1105</v>
      </c>
      <c r="CO94" s="1528" t="s">
        <v>1105</v>
      </c>
      <c r="CP94" s="1528" t="s">
        <v>1105</v>
      </c>
      <c r="CQ94" s="1528" t="s">
        <v>1105</v>
      </c>
      <c r="CR94" s="1528" t="s">
        <v>1105</v>
      </c>
      <c r="CS94" s="1528" t="s">
        <v>1105</v>
      </c>
      <c r="CT94" s="1488">
        <v>0</v>
      </c>
      <c r="CU94" s="1488">
        <v>1</v>
      </c>
      <c r="CV94" s="1488">
        <v>0</v>
      </c>
      <c r="CW94" s="1488">
        <v>2</v>
      </c>
      <c r="CX94" s="1488">
        <v>0</v>
      </c>
      <c r="CY94" s="1488">
        <v>0</v>
      </c>
      <c r="CZ94" s="1488">
        <v>0</v>
      </c>
      <c r="DA94" s="1488">
        <v>2</v>
      </c>
      <c r="DB94" s="1488">
        <v>0</v>
      </c>
      <c r="DC94" s="1488">
        <v>0</v>
      </c>
      <c r="DD94" s="1488">
        <v>0</v>
      </c>
      <c r="DE94" s="1488">
        <v>0</v>
      </c>
      <c r="DF94" s="1488">
        <v>0</v>
      </c>
      <c r="DG94" s="1488">
        <v>0</v>
      </c>
      <c r="DH94" s="1488">
        <v>0</v>
      </c>
      <c r="DI94" s="1488">
        <v>1</v>
      </c>
      <c r="DJ94" s="1488">
        <v>0</v>
      </c>
      <c r="DK94" s="1488">
        <v>0</v>
      </c>
      <c r="DL94" s="1488">
        <v>0</v>
      </c>
      <c r="DM94" s="1488">
        <v>2</v>
      </c>
      <c r="DN94" s="1488">
        <v>0</v>
      </c>
      <c r="DO94" s="1488">
        <v>0</v>
      </c>
      <c r="DP94" s="1488">
        <v>0</v>
      </c>
      <c r="DQ94" s="1488">
        <v>0</v>
      </c>
      <c r="DR94" s="1488">
        <v>0</v>
      </c>
      <c r="DS94" s="1488">
        <v>0</v>
      </c>
      <c r="DT94" s="1488">
        <v>0</v>
      </c>
      <c r="DU94" s="1488">
        <v>0</v>
      </c>
      <c r="DV94" s="1488">
        <v>0</v>
      </c>
      <c r="DW94" s="1488">
        <v>0</v>
      </c>
      <c r="DX94" s="1488">
        <v>0</v>
      </c>
      <c r="DY94" s="1488">
        <v>0</v>
      </c>
      <c r="DZ94" s="1488">
        <v>0</v>
      </c>
      <c r="EA94" s="1488">
        <v>0</v>
      </c>
      <c r="EB94" s="1488">
        <v>0</v>
      </c>
      <c r="EC94" s="1488">
        <v>0</v>
      </c>
      <c r="ED94" s="1488">
        <v>0</v>
      </c>
      <c r="EE94" s="1488">
        <v>0</v>
      </c>
      <c r="EF94" s="1488">
        <v>0</v>
      </c>
      <c r="EG94" s="1488">
        <v>0</v>
      </c>
      <c r="EH94" s="1488">
        <v>0</v>
      </c>
      <c r="EI94" s="1488">
        <v>0</v>
      </c>
      <c r="EJ94" s="1488">
        <v>0</v>
      </c>
      <c r="EK94" s="1488">
        <v>0</v>
      </c>
      <c r="EL94" s="1488">
        <v>1</v>
      </c>
      <c r="EM94" s="1488">
        <v>0</v>
      </c>
      <c r="EN94" s="1488">
        <v>0</v>
      </c>
      <c r="EO94" s="1488">
        <v>0</v>
      </c>
      <c r="EP94" s="1488">
        <v>0</v>
      </c>
      <c r="EQ94" s="1488">
        <v>0</v>
      </c>
      <c r="ER94" s="1488">
        <v>0</v>
      </c>
      <c r="ES94" s="1488">
        <v>2</v>
      </c>
      <c r="ET94" s="1488">
        <v>0</v>
      </c>
      <c r="EU94" s="1488">
        <v>0</v>
      </c>
      <c r="EV94" s="1488">
        <v>0</v>
      </c>
      <c r="EW94" s="1488">
        <v>0</v>
      </c>
      <c r="EX94" s="1488">
        <v>0</v>
      </c>
      <c r="EY94" s="1488">
        <v>0</v>
      </c>
      <c r="EZ94" s="1488">
        <v>0</v>
      </c>
      <c r="FA94" s="1488">
        <v>0</v>
      </c>
      <c r="FB94" s="1488">
        <v>0</v>
      </c>
      <c r="FC94" s="1488">
        <v>0</v>
      </c>
      <c r="FD94" s="1488">
        <v>0</v>
      </c>
      <c r="FE94" s="1488">
        <v>0</v>
      </c>
      <c r="FF94" s="1488">
        <v>0</v>
      </c>
      <c r="FG94" s="1488">
        <v>0</v>
      </c>
      <c r="FH94" s="1488">
        <v>0</v>
      </c>
      <c r="FI94" s="1488">
        <v>0</v>
      </c>
      <c r="FJ94" s="1488">
        <v>0</v>
      </c>
      <c r="FK94" s="1488">
        <v>0</v>
      </c>
      <c r="FL94" s="1488">
        <v>0</v>
      </c>
      <c r="FM94" s="1488">
        <v>0</v>
      </c>
      <c r="FN94" s="1488">
        <v>0</v>
      </c>
      <c r="FO94" s="1488">
        <v>0</v>
      </c>
      <c r="FP94" s="1488">
        <v>0</v>
      </c>
    </row>
    <row r="95" spans="1:172" s="55" customFormat="1">
      <c r="A95" s="502">
        <v>63</v>
      </c>
      <c r="B95" s="1605" t="s">
        <v>1080</v>
      </c>
      <c r="C95" s="1527"/>
      <c r="D95" s="1523" t="s">
        <v>1105</v>
      </c>
      <c r="E95" s="1523" t="s">
        <v>1105</v>
      </c>
      <c r="F95" s="1524" t="s">
        <v>1105</v>
      </c>
      <c r="G95" s="1485" t="s">
        <v>1105</v>
      </c>
      <c r="H95" s="1485" t="s">
        <v>1105</v>
      </c>
      <c r="I95" s="1485" t="s">
        <v>1105</v>
      </c>
      <c r="J95" s="1524" t="s">
        <v>1105</v>
      </c>
      <c r="K95" s="1524" t="s">
        <v>1105</v>
      </c>
      <c r="L95" s="1524" t="s">
        <v>1105</v>
      </c>
      <c r="M95" s="1523" t="s">
        <v>1105</v>
      </c>
      <c r="N95" s="502" t="s">
        <v>1105</v>
      </c>
      <c r="O95" s="1528" t="s">
        <v>1105</v>
      </c>
      <c r="P95" s="1528" t="s">
        <v>1105</v>
      </c>
      <c r="Q95" s="1528" t="s">
        <v>1105</v>
      </c>
      <c r="R95" s="1528" t="s">
        <v>1105</v>
      </c>
      <c r="S95" s="1528" t="s">
        <v>1105</v>
      </c>
      <c r="T95" s="1528" t="s">
        <v>1105</v>
      </c>
      <c r="U95" s="1528" t="s">
        <v>1105</v>
      </c>
      <c r="V95" s="1529" t="s">
        <v>1105</v>
      </c>
      <c r="W95" s="1528" t="s">
        <v>1105</v>
      </c>
      <c r="X95" s="1528" t="s">
        <v>1105</v>
      </c>
      <c r="Y95" s="1528" t="s">
        <v>1105</v>
      </c>
      <c r="Z95" s="1528" t="s">
        <v>1105</v>
      </c>
      <c r="AA95" s="1528" t="s">
        <v>1105</v>
      </c>
      <c r="AB95" s="1528" t="s">
        <v>1105</v>
      </c>
      <c r="AC95" s="1528" t="s">
        <v>1105</v>
      </c>
      <c r="AD95" s="1528" t="s">
        <v>1105</v>
      </c>
      <c r="AE95" s="1528" t="s">
        <v>1105</v>
      </c>
      <c r="AF95" s="1528" t="s">
        <v>1105</v>
      </c>
      <c r="AG95" s="1528" t="s">
        <v>1105</v>
      </c>
      <c r="AH95" s="1528" t="s">
        <v>1105</v>
      </c>
      <c r="AI95" s="1528" t="s">
        <v>1105</v>
      </c>
      <c r="AJ95" s="1528" t="s">
        <v>1105</v>
      </c>
      <c r="AK95" s="1528" t="s">
        <v>1105</v>
      </c>
      <c r="AL95" s="1529" t="s">
        <v>1105</v>
      </c>
      <c r="AM95" s="1529" t="s">
        <v>1105</v>
      </c>
      <c r="AN95" s="1528" t="s">
        <v>1105</v>
      </c>
      <c r="AO95" s="1528" t="s">
        <v>1105</v>
      </c>
      <c r="AP95" s="1528" t="s">
        <v>1105</v>
      </c>
      <c r="AQ95" s="1528" t="s">
        <v>1105</v>
      </c>
      <c r="AR95" s="1528" t="s">
        <v>1105</v>
      </c>
      <c r="AS95" s="1528" t="s">
        <v>1105</v>
      </c>
      <c r="AT95" s="1528" t="s">
        <v>1105</v>
      </c>
      <c r="AU95" s="1528" t="s">
        <v>1105</v>
      </c>
      <c r="AV95" s="1528" t="s">
        <v>1105</v>
      </c>
      <c r="AW95" s="1528" t="s">
        <v>1105</v>
      </c>
      <c r="AX95" s="1528" t="s">
        <v>1105</v>
      </c>
      <c r="AY95" s="1528" t="s">
        <v>1105</v>
      </c>
      <c r="AZ95" s="1528" t="s">
        <v>1105</v>
      </c>
      <c r="BA95" s="1528" t="s">
        <v>1105</v>
      </c>
      <c r="BB95" s="1528" t="s">
        <v>1105</v>
      </c>
      <c r="BC95" s="1528" t="s">
        <v>1105</v>
      </c>
      <c r="BD95" s="1528" t="s">
        <v>1105</v>
      </c>
      <c r="BE95" s="1528" t="s">
        <v>1105</v>
      </c>
      <c r="BF95" s="1528" t="s">
        <v>1105</v>
      </c>
      <c r="BG95" s="1528" t="s">
        <v>1105</v>
      </c>
      <c r="BH95" s="1528" t="s">
        <v>1105</v>
      </c>
      <c r="BI95" s="1528" t="s">
        <v>1105</v>
      </c>
      <c r="BJ95" s="1528" t="s">
        <v>1105</v>
      </c>
      <c r="BK95" s="1528" t="s">
        <v>1105</v>
      </c>
      <c r="BL95" s="1528" t="s">
        <v>1105</v>
      </c>
      <c r="BM95" s="1528" t="s">
        <v>1105</v>
      </c>
      <c r="BN95" s="1528" t="s">
        <v>1105</v>
      </c>
      <c r="BO95" s="1528" t="s">
        <v>1105</v>
      </c>
      <c r="BP95" s="1528" t="s">
        <v>1105</v>
      </c>
      <c r="BQ95" s="1528" t="s">
        <v>1105</v>
      </c>
      <c r="BR95" s="1528" t="s">
        <v>1105</v>
      </c>
      <c r="BS95" s="1528" t="s">
        <v>1105</v>
      </c>
      <c r="BT95" s="1528" t="s">
        <v>1105</v>
      </c>
      <c r="BU95" s="1528" t="s">
        <v>1105</v>
      </c>
      <c r="BV95" s="1528" t="s">
        <v>1105</v>
      </c>
      <c r="BW95" s="1528" t="s">
        <v>1105</v>
      </c>
      <c r="BX95" s="1528" t="s">
        <v>1105</v>
      </c>
      <c r="BY95" s="1528" t="s">
        <v>1105</v>
      </c>
      <c r="BZ95" s="1528" t="s">
        <v>1105</v>
      </c>
      <c r="CA95" s="1528" t="s">
        <v>1105</v>
      </c>
      <c r="CB95" s="1528" t="s">
        <v>1105</v>
      </c>
      <c r="CC95" s="1528" t="s">
        <v>1105</v>
      </c>
      <c r="CD95" s="1528" t="s">
        <v>1105</v>
      </c>
      <c r="CE95" s="1528" t="s">
        <v>1105</v>
      </c>
      <c r="CF95" s="1528" t="s">
        <v>1105</v>
      </c>
      <c r="CG95" s="1528" t="s">
        <v>1105</v>
      </c>
      <c r="CH95" s="1528" t="s">
        <v>1105</v>
      </c>
      <c r="CI95" s="1528" t="s">
        <v>1105</v>
      </c>
      <c r="CJ95" s="1528" t="s">
        <v>1105</v>
      </c>
      <c r="CK95" s="1528" t="s">
        <v>1105</v>
      </c>
      <c r="CL95" s="1528" t="s">
        <v>1105</v>
      </c>
      <c r="CM95" s="1528" t="s">
        <v>1105</v>
      </c>
      <c r="CN95" s="1528" t="s">
        <v>1105</v>
      </c>
      <c r="CO95" s="1528" t="s">
        <v>1105</v>
      </c>
      <c r="CP95" s="1528" t="s">
        <v>1105</v>
      </c>
      <c r="CQ95" s="1528" t="s">
        <v>1105</v>
      </c>
      <c r="CR95" s="1528" t="s">
        <v>1105</v>
      </c>
      <c r="CS95" s="1528" t="s">
        <v>1105</v>
      </c>
      <c r="CT95" s="1488">
        <v>0</v>
      </c>
      <c r="CU95" s="1488">
        <v>1</v>
      </c>
      <c r="CV95" s="1488">
        <v>1</v>
      </c>
      <c r="CW95" s="1488">
        <v>3</v>
      </c>
      <c r="CX95" s="1488">
        <v>3</v>
      </c>
      <c r="CY95" s="1488">
        <v>3</v>
      </c>
      <c r="CZ95" s="1488">
        <v>3</v>
      </c>
      <c r="DA95" s="1488">
        <v>5</v>
      </c>
      <c r="DB95" s="1488">
        <v>5</v>
      </c>
      <c r="DC95" s="1488">
        <v>5</v>
      </c>
      <c r="DD95" s="1488">
        <v>2</v>
      </c>
      <c r="DE95" s="1488">
        <v>2</v>
      </c>
      <c r="DF95" s="1488">
        <f>DF94</f>
        <v>0</v>
      </c>
      <c r="DG95" s="1488">
        <f t="shared" ref="DG95:DQ95" si="117">DF95+DG94</f>
        <v>0</v>
      </c>
      <c r="DH95" s="1488">
        <f t="shared" si="117"/>
        <v>0</v>
      </c>
      <c r="DI95" s="1488">
        <f t="shared" si="117"/>
        <v>1</v>
      </c>
      <c r="DJ95" s="1488">
        <f t="shared" si="117"/>
        <v>1</v>
      </c>
      <c r="DK95" s="1488">
        <f t="shared" si="117"/>
        <v>1</v>
      </c>
      <c r="DL95" s="1488">
        <f t="shared" si="117"/>
        <v>1</v>
      </c>
      <c r="DM95" s="1488">
        <f t="shared" si="117"/>
        <v>3</v>
      </c>
      <c r="DN95" s="1488">
        <f t="shared" si="117"/>
        <v>3</v>
      </c>
      <c r="DO95" s="1488">
        <f t="shared" si="117"/>
        <v>3</v>
      </c>
      <c r="DP95" s="1488">
        <f t="shared" si="117"/>
        <v>3</v>
      </c>
      <c r="DQ95" s="1488">
        <f t="shared" si="117"/>
        <v>3</v>
      </c>
      <c r="DR95" s="1488">
        <f>DR94</f>
        <v>0</v>
      </c>
      <c r="DS95" s="1488">
        <f t="shared" ref="DS95:EA95" si="118">DR95+DS94</f>
        <v>0</v>
      </c>
      <c r="DT95" s="1488">
        <f t="shared" si="118"/>
        <v>0</v>
      </c>
      <c r="DU95" s="1488">
        <f t="shared" si="118"/>
        <v>0</v>
      </c>
      <c r="DV95" s="1488">
        <f t="shared" si="118"/>
        <v>0</v>
      </c>
      <c r="DW95" s="1488">
        <f t="shared" si="118"/>
        <v>0</v>
      </c>
      <c r="DX95" s="1488">
        <f t="shared" si="118"/>
        <v>0</v>
      </c>
      <c r="DY95" s="1488">
        <f t="shared" si="118"/>
        <v>0</v>
      </c>
      <c r="DZ95" s="1488">
        <f t="shared" si="118"/>
        <v>0</v>
      </c>
      <c r="EA95" s="1488">
        <f t="shared" si="118"/>
        <v>0</v>
      </c>
      <c r="EB95" s="1488">
        <f>EA95+EB94</f>
        <v>0</v>
      </c>
      <c r="EC95" s="1488">
        <f>EB95+EC94</f>
        <v>0</v>
      </c>
      <c r="ED95" s="1488">
        <f>ED94</f>
        <v>0</v>
      </c>
      <c r="EE95" s="1488">
        <f t="shared" ref="EE95:EO95" si="119">EE94+ED95</f>
        <v>0</v>
      </c>
      <c r="EF95" s="1488">
        <f t="shared" si="119"/>
        <v>0</v>
      </c>
      <c r="EG95" s="1488">
        <f t="shared" si="119"/>
        <v>0</v>
      </c>
      <c r="EH95" s="1488">
        <f t="shared" si="119"/>
        <v>0</v>
      </c>
      <c r="EI95" s="1488">
        <f t="shared" si="119"/>
        <v>0</v>
      </c>
      <c r="EJ95" s="1488">
        <f t="shared" si="119"/>
        <v>0</v>
      </c>
      <c r="EK95" s="1488">
        <f t="shared" si="119"/>
        <v>0</v>
      </c>
      <c r="EL95" s="1488">
        <f t="shared" si="119"/>
        <v>1</v>
      </c>
      <c r="EM95" s="1488">
        <f t="shared" si="119"/>
        <v>1</v>
      </c>
      <c r="EN95" s="1488">
        <f t="shared" si="119"/>
        <v>1</v>
      </c>
      <c r="EO95" s="1488">
        <f t="shared" si="119"/>
        <v>1</v>
      </c>
      <c r="EP95" s="1488">
        <f>EP94</f>
        <v>0</v>
      </c>
      <c r="EQ95" s="1488">
        <f t="shared" ref="EQ95:FJ95" si="120">EP95+EQ94</f>
        <v>0</v>
      </c>
      <c r="ER95" s="1488">
        <f t="shared" si="120"/>
        <v>0</v>
      </c>
      <c r="ES95" s="1488">
        <f t="shared" si="120"/>
        <v>2</v>
      </c>
      <c r="ET95" s="1488">
        <f t="shared" si="120"/>
        <v>2</v>
      </c>
      <c r="EU95" s="1488">
        <f t="shared" si="120"/>
        <v>2</v>
      </c>
      <c r="EV95" s="1488">
        <f t="shared" si="120"/>
        <v>2</v>
      </c>
      <c r="EW95" s="1488">
        <f t="shared" si="120"/>
        <v>2</v>
      </c>
      <c r="EX95" s="1488">
        <f t="shared" si="120"/>
        <v>2</v>
      </c>
      <c r="EY95" s="1488">
        <f t="shared" si="120"/>
        <v>2</v>
      </c>
      <c r="EZ95" s="1488">
        <f t="shared" si="120"/>
        <v>2</v>
      </c>
      <c r="FA95" s="1488">
        <f t="shared" si="120"/>
        <v>2</v>
      </c>
      <c r="FB95" s="1488">
        <f>FB94</f>
        <v>0</v>
      </c>
      <c r="FC95" s="1488">
        <f t="shared" si="120"/>
        <v>0</v>
      </c>
      <c r="FD95" s="1488">
        <f t="shared" si="120"/>
        <v>0</v>
      </c>
      <c r="FE95" s="1488">
        <f t="shared" si="120"/>
        <v>0</v>
      </c>
      <c r="FF95" s="1488">
        <f t="shared" si="120"/>
        <v>0</v>
      </c>
      <c r="FG95" s="1488">
        <f t="shared" si="120"/>
        <v>0</v>
      </c>
      <c r="FH95" s="1488">
        <f t="shared" si="120"/>
        <v>0</v>
      </c>
      <c r="FI95" s="1488">
        <f t="shared" si="120"/>
        <v>0</v>
      </c>
      <c r="FJ95" s="1488">
        <f t="shared" si="120"/>
        <v>0</v>
      </c>
      <c r="FK95" s="1488">
        <f>FJ95+FK94</f>
        <v>0</v>
      </c>
      <c r="FL95" s="1488">
        <f>FK95+FL94</f>
        <v>0</v>
      </c>
      <c r="FM95" s="1488">
        <f>FL95+FM94</f>
        <v>0</v>
      </c>
      <c r="FN95" s="1488">
        <f>FN94</f>
        <v>0</v>
      </c>
      <c r="FO95" s="1488">
        <f>FN95+FO94</f>
        <v>0</v>
      </c>
      <c r="FP95" s="1488">
        <f>FO95+FP94</f>
        <v>0</v>
      </c>
    </row>
    <row r="96" spans="1:172" s="55" customFormat="1">
      <c r="A96" s="507"/>
      <c r="B96" s="1514"/>
      <c r="C96" s="1624"/>
      <c r="D96" s="1625"/>
      <c r="E96" s="1625"/>
      <c r="F96" s="1626"/>
      <c r="G96" s="1627"/>
      <c r="H96" s="1627"/>
      <c r="I96" s="1627"/>
      <c r="J96" s="1626"/>
      <c r="K96" s="1626"/>
      <c r="L96" s="1626"/>
      <c r="M96" s="1625"/>
      <c r="N96" s="1628"/>
      <c r="O96" s="1629"/>
      <c r="P96" s="1629"/>
      <c r="Q96" s="1629"/>
      <c r="R96" s="1629"/>
      <c r="S96" s="1629"/>
      <c r="T96" s="1629"/>
      <c r="U96" s="1629"/>
      <c r="V96" s="1630"/>
      <c r="W96" s="1629"/>
      <c r="X96" s="1629"/>
      <c r="Y96" s="1629"/>
      <c r="Z96" s="1629"/>
      <c r="AA96" s="1629"/>
      <c r="AB96" s="1629"/>
      <c r="AC96" s="1629"/>
      <c r="AD96" s="1629"/>
      <c r="AE96" s="1629"/>
      <c r="AF96" s="1629"/>
      <c r="AG96" s="1629"/>
      <c r="AH96" s="1629"/>
      <c r="AI96" s="1629"/>
      <c r="AJ96" s="1629"/>
      <c r="AK96" s="1629"/>
      <c r="AL96" s="1629"/>
      <c r="AM96" s="1629"/>
      <c r="AN96" s="1629"/>
      <c r="AO96" s="1629"/>
      <c r="AP96" s="1629"/>
      <c r="AQ96" s="1629"/>
      <c r="AR96" s="1629"/>
      <c r="AS96" s="1629"/>
      <c r="AT96" s="1629"/>
      <c r="AU96" s="1629"/>
      <c r="AV96" s="1629"/>
      <c r="AW96" s="1629"/>
      <c r="AX96" s="1629"/>
      <c r="AY96" s="1629"/>
      <c r="AZ96" s="1629"/>
      <c r="BA96" s="1629"/>
      <c r="BB96" s="1629"/>
      <c r="BC96" s="1629"/>
      <c r="BD96" s="1629"/>
      <c r="BE96" s="1629"/>
      <c r="BF96" s="1629"/>
      <c r="BG96" s="1629"/>
      <c r="BH96" s="1629"/>
      <c r="BI96" s="1629"/>
      <c r="BJ96" s="1629"/>
      <c r="BK96" s="1629"/>
      <c r="BL96" s="1629"/>
      <c r="BM96" s="1629"/>
      <c r="BN96" s="1629"/>
      <c r="BO96" s="1629"/>
      <c r="BP96" s="1629"/>
      <c r="BQ96" s="1629"/>
      <c r="BR96" s="1629"/>
      <c r="BS96" s="1629"/>
      <c r="BT96" s="1629"/>
      <c r="BU96" s="1629"/>
      <c r="BV96" s="1629"/>
      <c r="BW96" s="1629"/>
      <c r="BX96" s="1629"/>
      <c r="BY96" s="1629"/>
      <c r="BZ96" s="1629"/>
      <c r="CA96" s="1629"/>
      <c r="CB96" s="1629"/>
      <c r="CC96" s="1629"/>
      <c r="CD96" s="1629"/>
      <c r="CE96" s="1629"/>
      <c r="CF96" s="1629"/>
      <c r="CG96" s="1629"/>
      <c r="CH96" s="1629"/>
      <c r="CI96" s="1629"/>
      <c r="CJ96" s="1629"/>
      <c r="CK96" s="1629"/>
      <c r="CL96" s="1629"/>
      <c r="CM96" s="1629"/>
      <c r="CN96" s="1629"/>
      <c r="CO96" s="1629"/>
      <c r="CP96" s="1629"/>
      <c r="CQ96" s="1629"/>
      <c r="CR96" s="1629"/>
      <c r="CS96" s="1629"/>
      <c r="CT96" s="1522"/>
      <c r="CU96" s="1522"/>
      <c r="CV96" s="1522"/>
      <c r="CW96" s="1522"/>
      <c r="CX96" s="1522"/>
      <c r="CY96" s="1522"/>
      <c r="CZ96" s="1522"/>
      <c r="DA96" s="1522"/>
      <c r="DB96" s="1522"/>
      <c r="DC96" s="1522"/>
      <c r="DD96" s="1522"/>
      <c r="DE96" s="1522"/>
      <c r="DF96" s="1522"/>
      <c r="DG96" s="1522"/>
      <c r="DH96" s="1522"/>
      <c r="DI96" s="1522"/>
      <c r="DJ96" s="1522"/>
      <c r="DK96" s="1522"/>
      <c r="DL96" s="1522"/>
      <c r="DM96" s="1522"/>
      <c r="DN96" s="1522"/>
      <c r="DO96" s="1522"/>
      <c r="DP96" s="1522"/>
      <c r="DQ96" s="1522"/>
      <c r="DR96" s="1522"/>
      <c r="DS96" s="1522"/>
      <c r="DT96" s="1522"/>
      <c r="DU96" s="1522"/>
      <c r="DV96" s="1522"/>
      <c r="DW96" s="1522"/>
      <c r="DX96" s="1522"/>
      <c r="DY96" s="1522"/>
      <c r="DZ96" s="1522"/>
      <c r="EA96" s="1522"/>
      <c r="EB96" s="1522"/>
      <c r="EC96" s="1522"/>
      <c r="ED96" s="1522"/>
      <c r="EE96" s="1522"/>
      <c r="EF96" s="1522"/>
      <c r="EG96" s="1522"/>
      <c r="EH96" s="1522"/>
      <c r="EI96" s="1522"/>
      <c r="EJ96" s="1522"/>
      <c r="EK96" s="1522"/>
      <c r="EL96" s="1522"/>
      <c r="EM96" s="1522"/>
      <c r="EN96" s="1522"/>
      <c r="EO96" s="1522"/>
      <c r="EP96" s="1522"/>
      <c r="EQ96" s="1522"/>
      <c r="ER96" s="1522"/>
      <c r="ES96" s="1522"/>
      <c r="ET96" s="1522"/>
      <c r="EU96" s="1522"/>
      <c r="EV96" s="1522"/>
      <c r="EW96" s="1522"/>
      <c r="EX96" s="1522"/>
      <c r="EY96" s="1522"/>
      <c r="EZ96" s="1522"/>
      <c r="FA96" s="1522"/>
      <c r="FB96" s="1522"/>
      <c r="FC96" s="1522"/>
      <c r="FD96" s="1522"/>
      <c r="FE96" s="1522"/>
      <c r="FF96" s="1522"/>
      <c r="FG96" s="1522"/>
      <c r="FH96" s="1522"/>
      <c r="FI96" s="1522"/>
      <c r="FJ96" s="1522"/>
      <c r="FK96" s="1522"/>
      <c r="FL96" s="1522"/>
      <c r="FM96" s="1522"/>
      <c r="FN96" s="1522"/>
      <c r="FO96" s="1522"/>
      <c r="FP96" s="1522"/>
    </row>
    <row r="97" spans="1:172" s="55" customFormat="1">
      <c r="A97" s="502">
        <v>64</v>
      </c>
      <c r="B97" s="1481" t="s">
        <v>1323</v>
      </c>
      <c r="C97" s="1527"/>
      <c r="D97" s="1523" t="s">
        <v>1105</v>
      </c>
      <c r="E97" s="1523" t="s">
        <v>1105</v>
      </c>
      <c r="F97" s="1524" t="s">
        <v>1105</v>
      </c>
      <c r="G97" s="1485" t="s">
        <v>1105</v>
      </c>
      <c r="H97" s="1485" t="s">
        <v>1105</v>
      </c>
      <c r="I97" s="1485" t="s">
        <v>1105</v>
      </c>
      <c r="J97" s="1524" t="s">
        <v>1105</v>
      </c>
      <c r="K97" s="1524" t="s">
        <v>1105</v>
      </c>
      <c r="L97" s="1524" t="s">
        <v>1105</v>
      </c>
      <c r="M97" s="1523" t="s">
        <v>1105</v>
      </c>
      <c r="N97" s="502" t="s">
        <v>1105</v>
      </c>
      <c r="O97" s="1528" t="s">
        <v>1105</v>
      </c>
      <c r="P97" s="1528" t="s">
        <v>1105</v>
      </c>
      <c r="Q97" s="1528" t="s">
        <v>1105</v>
      </c>
      <c r="R97" s="1528" t="s">
        <v>1105</v>
      </c>
      <c r="S97" s="1528" t="s">
        <v>1105</v>
      </c>
      <c r="T97" s="1528" t="s">
        <v>1105</v>
      </c>
      <c r="U97" s="1528" t="s">
        <v>1105</v>
      </c>
      <c r="V97" s="1529" t="s">
        <v>1105</v>
      </c>
      <c r="W97" s="1528" t="s">
        <v>1105</v>
      </c>
      <c r="X97" s="1528" t="s">
        <v>1105</v>
      </c>
      <c r="Y97" s="1528" t="s">
        <v>1105</v>
      </c>
      <c r="Z97" s="1528" t="s">
        <v>1105</v>
      </c>
      <c r="AA97" s="1528" t="s">
        <v>1105</v>
      </c>
      <c r="AB97" s="1528" t="s">
        <v>1105</v>
      </c>
      <c r="AC97" s="1528" t="s">
        <v>1105</v>
      </c>
      <c r="AD97" s="1528" t="s">
        <v>1105</v>
      </c>
      <c r="AE97" s="1528" t="s">
        <v>1105</v>
      </c>
      <c r="AF97" s="1528" t="s">
        <v>1105</v>
      </c>
      <c r="AG97" s="1528" t="s">
        <v>1105</v>
      </c>
      <c r="AH97" s="1528" t="s">
        <v>1105</v>
      </c>
      <c r="AI97" s="1528" t="s">
        <v>1105</v>
      </c>
      <c r="AJ97" s="1528" t="s">
        <v>1105</v>
      </c>
      <c r="AK97" s="1528" t="s">
        <v>1105</v>
      </c>
      <c r="AL97" s="1528" t="s">
        <v>1105</v>
      </c>
      <c r="AM97" s="1528" t="s">
        <v>1105</v>
      </c>
      <c r="AN97" s="1528" t="s">
        <v>1105</v>
      </c>
      <c r="AO97" s="1528" t="s">
        <v>1105</v>
      </c>
      <c r="AP97" s="1528" t="s">
        <v>1105</v>
      </c>
      <c r="AQ97" s="1528" t="s">
        <v>1105</v>
      </c>
      <c r="AR97" s="1528" t="s">
        <v>1105</v>
      </c>
      <c r="AS97" s="1528" t="s">
        <v>1105</v>
      </c>
      <c r="AT97" s="1528" t="s">
        <v>1105</v>
      </c>
      <c r="AU97" s="1528" t="s">
        <v>1105</v>
      </c>
      <c r="AV97" s="1528" t="s">
        <v>1105</v>
      </c>
      <c r="AW97" s="1528" t="s">
        <v>1105</v>
      </c>
      <c r="AX97" s="1528" t="s">
        <v>1105</v>
      </c>
      <c r="AY97" s="1528" t="s">
        <v>1105</v>
      </c>
      <c r="AZ97" s="1528" t="s">
        <v>1105</v>
      </c>
      <c r="BA97" s="1528" t="s">
        <v>1105</v>
      </c>
      <c r="BB97" s="1528" t="s">
        <v>1105</v>
      </c>
      <c r="BC97" s="1528" t="s">
        <v>1105</v>
      </c>
      <c r="BD97" s="1528" t="s">
        <v>1105</v>
      </c>
      <c r="BE97" s="1528" t="s">
        <v>1105</v>
      </c>
      <c r="BF97" s="1528" t="s">
        <v>1105</v>
      </c>
      <c r="BG97" s="1528" t="s">
        <v>1105</v>
      </c>
      <c r="BH97" s="1528" t="s">
        <v>1105</v>
      </c>
      <c r="BI97" s="1528" t="s">
        <v>1105</v>
      </c>
      <c r="BJ97" s="1528" t="s">
        <v>1105</v>
      </c>
      <c r="BK97" s="1528" t="s">
        <v>1105</v>
      </c>
      <c r="BL97" s="1528" t="s">
        <v>1105</v>
      </c>
      <c r="BM97" s="1528" t="s">
        <v>1105</v>
      </c>
      <c r="BN97" s="1528" t="s">
        <v>1105</v>
      </c>
      <c r="BO97" s="1528" t="s">
        <v>1105</v>
      </c>
      <c r="BP97" s="1528" t="s">
        <v>1105</v>
      </c>
      <c r="BQ97" s="1528" t="s">
        <v>1105</v>
      </c>
      <c r="BR97" s="1528" t="s">
        <v>1105</v>
      </c>
      <c r="BS97" s="1528" t="s">
        <v>1105</v>
      </c>
      <c r="BT97" s="1528" t="s">
        <v>1105</v>
      </c>
      <c r="BU97" s="1528" t="s">
        <v>1105</v>
      </c>
      <c r="BV97" s="1528" t="s">
        <v>1105</v>
      </c>
      <c r="BW97" s="1528" t="s">
        <v>1105</v>
      </c>
      <c r="BX97" s="1528" t="s">
        <v>1105</v>
      </c>
      <c r="BY97" s="1528" t="s">
        <v>1105</v>
      </c>
      <c r="BZ97" s="1528" t="s">
        <v>1105</v>
      </c>
      <c r="CA97" s="1528" t="s">
        <v>1105</v>
      </c>
      <c r="CB97" s="1528" t="s">
        <v>1105</v>
      </c>
      <c r="CC97" s="1528" t="s">
        <v>1105</v>
      </c>
      <c r="CD97" s="1528" t="s">
        <v>1105</v>
      </c>
      <c r="CE97" s="1528" t="s">
        <v>1105</v>
      </c>
      <c r="CF97" s="1528" t="s">
        <v>1105</v>
      </c>
      <c r="CG97" s="1528" t="s">
        <v>1105</v>
      </c>
      <c r="CH97" s="1528" t="s">
        <v>1105</v>
      </c>
      <c r="CI97" s="1528" t="s">
        <v>1105</v>
      </c>
      <c r="CJ97" s="1528" t="s">
        <v>1105</v>
      </c>
      <c r="CK97" s="1528" t="s">
        <v>1105</v>
      </c>
      <c r="CL97" s="1528" t="s">
        <v>1105</v>
      </c>
      <c r="CM97" s="1528" t="s">
        <v>1105</v>
      </c>
      <c r="CN97" s="1528" t="s">
        <v>1105</v>
      </c>
      <c r="CO97" s="1528" t="s">
        <v>1105</v>
      </c>
      <c r="CP97" s="1528" t="s">
        <v>1105</v>
      </c>
      <c r="CQ97" s="1528" t="s">
        <v>1105</v>
      </c>
      <c r="CR97" s="1528" t="s">
        <v>1105</v>
      </c>
      <c r="CS97" s="1528" t="s">
        <v>1105</v>
      </c>
      <c r="CT97" s="1488">
        <v>0</v>
      </c>
      <c r="CU97" s="1488">
        <v>11</v>
      </c>
      <c r="CV97" s="1488">
        <v>35</v>
      </c>
      <c r="CW97" s="1488">
        <v>18</v>
      </c>
      <c r="CX97" s="1488">
        <v>20</v>
      </c>
      <c r="CY97" s="1488">
        <v>37</v>
      </c>
      <c r="CZ97" s="1488">
        <v>35</v>
      </c>
      <c r="DA97" s="1488">
        <v>10</v>
      </c>
      <c r="DB97" s="1488">
        <v>15</v>
      </c>
      <c r="DC97" s="1488">
        <v>15</v>
      </c>
      <c r="DD97" s="1488">
        <v>8</v>
      </c>
      <c r="DE97" s="1488">
        <v>11</v>
      </c>
      <c r="DF97" s="1488">
        <v>6</v>
      </c>
      <c r="DG97" s="1488">
        <v>11</v>
      </c>
      <c r="DH97" s="1488">
        <v>35</v>
      </c>
      <c r="DI97" s="1488">
        <v>37</v>
      </c>
      <c r="DJ97" s="1488">
        <v>18</v>
      </c>
      <c r="DK97" s="1488">
        <v>32</v>
      </c>
      <c r="DL97" s="1488">
        <v>31</v>
      </c>
      <c r="DM97" s="1488">
        <v>19</v>
      </c>
      <c r="DN97" s="1488">
        <v>30</v>
      </c>
      <c r="DO97" s="1488">
        <v>25</v>
      </c>
      <c r="DP97" s="1488">
        <v>22</v>
      </c>
      <c r="DQ97" s="1488">
        <v>13</v>
      </c>
      <c r="DR97" s="1488">
        <v>8</v>
      </c>
      <c r="DS97" s="1488">
        <v>23</v>
      </c>
      <c r="DT97" s="1488">
        <v>43</v>
      </c>
      <c r="DU97" s="1488">
        <v>41</v>
      </c>
      <c r="DV97" s="1488">
        <v>17</v>
      </c>
      <c r="DW97" s="1488">
        <v>30</v>
      </c>
      <c r="DX97" s="1488">
        <v>28</v>
      </c>
      <c r="DY97" s="1488">
        <v>24</v>
      </c>
      <c r="DZ97" s="1488">
        <v>19</v>
      </c>
      <c r="EA97" s="1488">
        <v>26</v>
      </c>
      <c r="EB97" s="1488">
        <v>23</v>
      </c>
      <c r="EC97" s="1488">
        <v>1</v>
      </c>
      <c r="ED97" s="1488">
        <v>1</v>
      </c>
      <c r="EE97" s="1488">
        <v>4</v>
      </c>
      <c r="EF97" s="1488">
        <v>13</v>
      </c>
      <c r="EG97" s="1488">
        <v>11</v>
      </c>
      <c r="EH97" s="1488">
        <v>3</v>
      </c>
      <c r="EI97" s="1488">
        <v>6</v>
      </c>
      <c r="EJ97" s="1488">
        <v>6</v>
      </c>
      <c r="EK97" s="1488">
        <v>3</v>
      </c>
      <c r="EL97" s="1488">
        <v>10</v>
      </c>
      <c r="EM97" s="1488">
        <v>10</v>
      </c>
      <c r="EN97" s="1488">
        <v>11</v>
      </c>
      <c r="EO97" s="1488">
        <v>3</v>
      </c>
      <c r="EP97" s="1488">
        <v>2</v>
      </c>
      <c r="EQ97" s="1488">
        <v>13</v>
      </c>
      <c r="ER97" s="1488">
        <v>20</v>
      </c>
      <c r="ES97" s="1488">
        <v>14</v>
      </c>
      <c r="ET97" s="1488">
        <v>15</v>
      </c>
      <c r="EU97" s="1488">
        <v>9</v>
      </c>
      <c r="EV97" s="1488">
        <v>6</v>
      </c>
      <c r="EW97" s="1488">
        <v>8</v>
      </c>
      <c r="EX97" s="1488">
        <v>11</v>
      </c>
      <c r="EY97" s="1488">
        <v>9</v>
      </c>
      <c r="EZ97" s="1488">
        <v>5</v>
      </c>
      <c r="FA97" s="1488">
        <v>2</v>
      </c>
      <c r="FB97" s="1488">
        <v>2</v>
      </c>
      <c r="FC97" s="1488">
        <v>6</v>
      </c>
      <c r="FD97" s="1488">
        <v>14</v>
      </c>
      <c r="FE97" s="1488">
        <v>3</v>
      </c>
      <c r="FF97" s="1488">
        <v>3</v>
      </c>
      <c r="FG97" s="1488">
        <v>2</v>
      </c>
      <c r="FH97" s="1488">
        <v>3</v>
      </c>
      <c r="FI97" s="1488">
        <v>1</v>
      </c>
      <c r="FJ97" s="1488">
        <v>12</v>
      </c>
      <c r="FK97" s="1488">
        <v>4</v>
      </c>
      <c r="FL97" s="1488">
        <v>2</v>
      </c>
      <c r="FM97" s="1488">
        <v>1</v>
      </c>
      <c r="FN97" s="1488">
        <v>2</v>
      </c>
      <c r="FO97" s="1488">
        <v>6</v>
      </c>
      <c r="FP97" s="1488">
        <v>2</v>
      </c>
    </row>
    <row r="98" spans="1:172" s="55" customFormat="1">
      <c r="A98" s="502">
        <v>65</v>
      </c>
      <c r="B98" s="1605" t="s">
        <v>1080</v>
      </c>
      <c r="C98" s="1527"/>
      <c r="D98" s="1523" t="s">
        <v>1105</v>
      </c>
      <c r="E98" s="1523" t="s">
        <v>1105</v>
      </c>
      <c r="F98" s="1524" t="s">
        <v>1105</v>
      </c>
      <c r="G98" s="1485" t="s">
        <v>1105</v>
      </c>
      <c r="H98" s="1485" t="s">
        <v>1105</v>
      </c>
      <c r="I98" s="1485" t="s">
        <v>1105</v>
      </c>
      <c r="J98" s="1524" t="s">
        <v>1105</v>
      </c>
      <c r="K98" s="1524" t="s">
        <v>1105</v>
      </c>
      <c r="L98" s="1524" t="s">
        <v>1105</v>
      </c>
      <c r="M98" s="1523" t="s">
        <v>1105</v>
      </c>
      <c r="N98" s="502" t="s">
        <v>1105</v>
      </c>
      <c r="O98" s="1528" t="s">
        <v>1105</v>
      </c>
      <c r="P98" s="1528" t="s">
        <v>1105</v>
      </c>
      <c r="Q98" s="1528" t="s">
        <v>1105</v>
      </c>
      <c r="R98" s="1528" t="s">
        <v>1105</v>
      </c>
      <c r="S98" s="1528" t="s">
        <v>1105</v>
      </c>
      <c r="T98" s="1528" t="s">
        <v>1105</v>
      </c>
      <c r="U98" s="1528" t="s">
        <v>1105</v>
      </c>
      <c r="V98" s="1529" t="s">
        <v>1105</v>
      </c>
      <c r="W98" s="1528" t="s">
        <v>1105</v>
      </c>
      <c r="X98" s="1528" t="s">
        <v>1105</v>
      </c>
      <c r="Y98" s="1528" t="s">
        <v>1105</v>
      </c>
      <c r="Z98" s="1528" t="s">
        <v>1105</v>
      </c>
      <c r="AA98" s="1528" t="s">
        <v>1105</v>
      </c>
      <c r="AB98" s="1528" t="s">
        <v>1105</v>
      </c>
      <c r="AC98" s="1528" t="s">
        <v>1105</v>
      </c>
      <c r="AD98" s="1528" t="s">
        <v>1105</v>
      </c>
      <c r="AE98" s="1528" t="s">
        <v>1105</v>
      </c>
      <c r="AF98" s="1528" t="s">
        <v>1105</v>
      </c>
      <c r="AG98" s="1528" t="s">
        <v>1105</v>
      </c>
      <c r="AH98" s="1528" t="s">
        <v>1105</v>
      </c>
      <c r="AI98" s="1528" t="s">
        <v>1105</v>
      </c>
      <c r="AJ98" s="1528" t="s">
        <v>1105</v>
      </c>
      <c r="AK98" s="1528" t="s">
        <v>1105</v>
      </c>
      <c r="AL98" s="1529" t="s">
        <v>1105</v>
      </c>
      <c r="AM98" s="1529" t="s">
        <v>1105</v>
      </c>
      <c r="AN98" s="1528" t="s">
        <v>1105</v>
      </c>
      <c r="AO98" s="1528" t="s">
        <v>1105</v>
      </c>
      <c r="AP98" s="1528" t="s">
        <v>1105</v>
      </c>
      <c r="AQ98" s="1528" t="s">
        <v>1105</v>
      </c>
      <c r="AR98" s="1528" t="s">
        <v>1105</v>
      </c>
      <c r="AS98" s="1528" t="s">
        <v>1105</v>
      </c>
      <c r="AT98" s="1528" t="s">
        <v>1105</v>
      </c>
      <c r="AU98" s="1528" t="s">
        <v>1105</v>
      </c>
      <c r="AV98" s="1528" t="s">
        <v>1105</v>
      </c>
      <c r="AW98" s="1528" t="s">
        <v>1105</v>
      </c>
      <c r="AX98" s="1528" t="s">
        <v>1105</v>
      </c>
      <c r="AY98" s="1528" t="s">
        <v>1105</v>
      </c>
      <c r="AZ98" s="1528" t="s">
        <v>1105</v>
      </c>
      <c r="BA98" s="1528" t="s">
        <v>1105</v>
      </c>
      <c r="BB98" s="1528" t="s">
        <v>1105</v>
      </c>
      <c r="BC98" s="1528" t="s">
        <v>1105</v>
      </c>
      <c r="BD98" s="1528" t="s">
        <v>1105</v>
      </c>
      <c r="BE98" s="1528" t="s">
        <v>1105</v>
      </c>
      <c r="BF98" s="1528" t="s">
        <v>1105</v>
      </c>
      <c r="BG98" s="1528" t="s">
        <v>1105</v>
      </c>
      <c r="BH98" s="1528" t="s">
        <v>1105</v>
      </c>
      <c r="BI98" s="1528" t="s">
        <v>1105</v>
      </c>
      <c r="BJ98" s="1528" t="s">
        <v>1105</v>
      </c>
      <c r="BK98" s="1528" t="s">
        <v>1105</v>
      </c>
      <c r="BL98" s="1528" t="s">
        <v>1105</v>
      </c>
      <c r="BM98" s="1528" t="s">
        <v>1105</v>
      </c>
      <c r="BN98" s="1528" t="s">
        <v>1105</v>
      </c>
      <c r="BO98" s="1528" t="s">
        <v>1105</v>
      </c>
      <c r="BP98" s="1528" t="s">
        <v>1105</v>
      </c>
      <c r="BQ98" s="1528" t="s">
        <v>1105</v>
      </c>
      <c r="BR98" s="1528" t="s">
        <v>1105</v>
      </c>
      <c r="BS98" s="1528" t="s">
        <v>1105</v>
      </c>
      <c r="BT98" s="1528" t="s">
        <v>1105</v>
      </c>
      <c r="BU98" s="1528" t="s">
        <v>1105</v>
      </c>
      <c r="BV98" s="1528" t="s">
        <v>1105</v>
      </c>
      <c r="BW98" s="1528" t="s">
        <v>1105</v>
      </c>
      <c r="BX98" s="1528" t="s">
        <v>1105</v>
      </c>
      <c r="BY98" s="1528" t="s">
        <v>1105</v>
      </c>
      <c r="BZ98" s="1528" t="s">
        <v>1105</v>
      </c>
      <c r="CA98" s="1528" t="s">
        <v>1105</v>
      </c>
      <c r="CB98" s="1528" t="s">
        <v>1105</v>
      </c>
      <c r="CC98" s="1528" t="s">
        <v>1105</v>
      </c>
      <c r="CD98" s="1528" t="s">
        <v>1105</v>
      </c>
      <c r="CE98" s="1528" t="s">
        <v>1105</v>
      </c>
      <c r="CF98" s="1528" t="s">
        <v>1105</v>
      </c>
      <c r="CG98" s="1528" t="s">
        <v>1105</v>
      </c>
      <c r="CH98" s="1528" t="s">
        <v>1105</v>
      </c>
      <c r="CI98" s="1528" t="s">
        <v>1105</v>
      </c>
      <c r="CJ98" s="1528" t="s">
        <v>1105</v>
      </c>
      <c r="CK98" s="1528" t="s">
        <v>1105</v>
      </c>
      <c r="CL98" s="1528" t="s">
        <v>1105</v>
      </c>
      <c r="CM98" s="1528" t="s">
        <v>1105</v>
      </c>
      <c r="CN98" s="1528" t="s">
        <v>1105</v>
      </c>
      <c r="CO98" s="1528" t="s">
        <v>1105</v>
      </c>
      <c r="CP98" s="1528" t="s">
        <v>1105</v>
      </c>
      <c r="CQ98" s="1528" t="s">
        <v>1105</v>
      </c>
      <c r="CR98" s="1528" t="s">
        <v>1105</v>
      </c>
      <c r="CS98" s="1528" t="s">
        <v>1105</v>
      </c>
      <c r="CT98" s="1488">
        <v>0</v>
      </c>
      <c r="CU98" s="1488">
        <v>11</v>
      </c>
      <c r="CV98" s="1488">
        <v>46</v>
      </c>
      <c r="CW98" s="1488">
        <v>64</v>
      </c>
      <c r="CX98" s="1488">
        <v>84</v>
      </c>
      <c r="CY98" s="1488">
        <v>121</v>
      </c>
      <c r="CZ98" s="1488">
        <v>156</v>
      </c>
      <c r="DA98" s="1488">
        <v>166</v>
      </c>
      <c r="DB98" s="1488">
        <v>181</v>
      </c>
      <c r="DC98" s="1488">
        <v>196</v>
      </c>
      <c r="DD98" s="1488">
        <v>204</v>
      </c>
      <c r="DE98" s="1488">
        <v>215</v>
      </c>
      <c r="DF98" s="1488">
        <f>DF97</f>
        <v>6</v>
      </c>
      <c r="DG98" s="1488">
        <f t="shared" ref="DG98:DQ98" si="121">DF98+DG97</f>
        <v>17</v>
      </c>
      <c r="DH98" s="1488">
        <f t="shared" si="121"/>
        <v>52</v>
      </c>
      <c r="DI98" s="1488">
        <f t="shared" si="121"/>
        <v>89</v>
      </c>
      <c r="DJ98" s="1488">
        <f t="shared" si="121"/>
        <v>107</v>
      </c>
      <c r="DK98" s="1488">
        <f t="shared" si="121"/>
        <v>139</v>
      </c>
      <c r="DL98" s="1488">
        <f t="shared" si="121"/>
        <v>170</v>
      </c>
      <c r="DM98" s="1488">
        <f t="shared" si="121"/>
        <v>189</v>
      </c>
      <c r="DN98" s="1488">
        <f t="shared" si="121"/>
        <v>219</v>
      </c>
      <c r="DO98" s="1488">
        <f t="shared" si="121"/>
        <v>244</v>
      </c>
      <c r="DP98" s="1488">
        <f t="shared" si="121"/>
        <v>266</v>
      </c>
      <c r="DQ98" s="1488">
        <f t="shared" si="121"/>
        <v>279</v>
      </c>
      <c r="DR98" s="1488">
        <f>DR97</f>
        <v>8</v>
      </c>
      <c r="DS98" s="1488">
        <f t="shared" ref="DS98:EA98" si="122">DR98+DS97</f>
        <v>31</v>
      </c>
      <c r="DT98" s="1488">
        <f t="shared" si="122"/>
        <v>74</v>
      </c>
      <c r="DU98" s="1488">
        <f t="shared" si="122"/>
        <v>115</v>
      </c>
      <c r="DV98" s="1488">
        <f t="shared" si="122"/>
        <v>132</v>
      </c>
      <c r="DW98" s="1488">
        <f t="shared" si="122"/>
        <v>162</v>
      </c>
      <c r="DX98" s="1488">
        <f t="shared" si="122"/>
        <v>190</v>
      </c>
      <c r="DY98" s="1488">
        <f t="shared" si="122"/>
        <v>214</v>
      </c>
      <c r="DZ98" s="1488">
        <f t="shared" si="122"/>
        <v>233</v>
      </c>
      <c r="EA98" s="1488">
        <f t="shared" si="122"/>
        <v>259</v>
      </c>
      <c r="EB98" s="1488">
        <f>EA98+EB97</f>
        <v>282</v>
      </c>
      <c r="EC98" s="1488">
        <f>EB98+EC97</f>
        <v>283</v>
      </c>
      <c r="ED98" s="1488">
        <f>ED97</f>
        <v>1</v>
      </c>
      <c r="EE98" s="1488">
        <f t="shared" ref="EE98:EO98" si="123">EE97+ED98</f>
        <v>5</v>
      </c>
      <c r="EF98" s="1488">
        <f t="shared" si="123"/>
        <v>18</v>
      </c>
      <c r="EG98" s="1488">
        <f t="shared" si="123"/>
        <v>29</v>
      </c>
      <c r="EH98" s="1488">
        <f t="shared" si="123"/>
        <v>32</v>
      </c>
      <c r="EI98" s="1488">
        <f t="shared" si="123"/>
        <v>38</v>
      </c>
      <c r="EJ98" s="1488">
        <f t="shared" si="123"/>
        <v>44</v>
      </c>
      <c r="EK98" s="1488">
        <f t="shared" si="123"/>
        <v>47</v>
      </c>
      <c r="EL98" s="1488">
        <f t="shared" si="123"/>
        <v>57</v>
      </c>
      <c r="EM98" s="1488">
        <f t="shared" si="123"/>
        <v>67</v>
      </c>
      <c r="EN98" s="1488">
        <f t="shared" si="123"/>
        <v>78</v>
      </c>
      <c r="EO98" s="1488">
        <f t="shared" si="123"/>
        <v>81</v>
      </c>
      <c r="EP98" s="1488">
        <f>EP97</f>
        <v>2</v>
      </c>
      <c r="EQ98" s="1488">
        <f t="shared" ref="EQ98:FJ98" si="124">EP98+EQ97</f>
        <v>15</v>
      </c>
      <c r="ER98" s="1488">
        <f t="shared" si="124"/>
        <v>35</v>
      </c>
      <c r="ES98" s="1488">
        <f t="shared" si="124"/>
        <v>49</v>
      </c>
      <c r="ET98" s="1488">
        <f t="shared" si="124"/>
        <v>64</v>
      </c>
      <c r="EU98" s="1488">
        <f t="shared" si="124"/>
        <v>73</v>
      </c>
      <c r="EV98" s="1488">
        <f t="shared" si="124"/>
        <v>79</v>
      </c>
      <c r="EW98" s="1488">
        <f t="shared" si="124"/>
        <v>87</v>
      </c>
      <c r="EX98" s="1488">
        <f t="shared" si="124"/>
        <v>98</v>
      </c>
      <c r="EY98" s="1488">
        <f t="shared" si="124"/>
        <v>107</v>
      </c>
      <c r="EZ98" s="1488">
        <f t="shared" si="124"/>
        <v>112</v>
      </c>
      <c r="FA98" s="1488">
        <f t="shared" si="124"/>
        <v>114</v>
      </c>
      <c r="FB98" s="1488">
        <f>FB97</f>
        <v>2</v>
      </c>
      <c r="FC98" s="1488">
        <f t="shared" si="124"/>
        <v>8</v>
      </c>
      <c r="FD98" s="1488">
        <f t="shared" si="124"/>
        <v>22</v>
      </c>
      <c r="FE98" s="1488">
        <f t="shared" si="124"/>
        <v>25</v>
      </c>
      <c r="FF98" s="1488">
        <f t="shared" si="124"/>
        <v>28</v>
      </c>
      <c r="FG98" s="1488">
        <f t="shared" si="124"/>
        <v>30</v>
      </c>
      <c r="FH98" s="1488">
        <f t="shared" si="124"/>
        <v>33</v>
      </c>
      <c r="FI98" s="1488">
        <f t="shared" si="124"/>
        <v>34</v>
      </c>
      <c r="FJ98" s="1488">
        <f t="shared" si="124"/>
        <v>46</v>
      </c>
      <c r="FK98" s="1488">
        <f>FJ98+FK97</f>
        <v>50</v>
      </c>
      <c r="FL98" s="1488">
        <f>FK98+FL97</f>
        <v>52</v>
      </c>
      <c r="FM98" s="1488">
        <f>FL98+FM97</f>
        <v>53</v>
      </c>
      <c r="FN98" s="1488">
        <f>FN97</f>
        <v>2</v>
      </c>
      <c r="FO98" s="1488">
        <f>FN98+FO97</f>
        <v>8</v>
      </c>
      <c r="FP98" s="1488">
        <f>FO98+FP97</f>
        <v>10</v>
      </c>
    </row>
    <row r="99" spans="1:172" s="55" customFormat="1">
      <c r="A99" s="506"/>
      <c r="B99" s="1631"/>
      <c r="C99" s="1515"/>
      <c r="D99" s="1516"/>
      <c r="E99" s="1516"/>
      <c r="F99" s="1526"/>
      <c r="G99" s="1525"/>
      <c r="H99" s="1518"/>
      <c r="I99" s="1530"/>
      <c r="J99" s="1531"/>
      <c r="K99" s="1531"/>
      <c r="L99" s="1531"/>
      <c r="M99" s="1520"/>
      <c r="N99" s="1521"/>
      <c r="O99" s="1522"/>
      <c r="P99" s="1522"/>
      <c r="Q99" s="1522"/>
      <c r="R99" s="1522"/>
      <c r="S99" s="1522"/>
      <c r="T99" s="1522"/>
      <c r="U99" s="1522"/>
      <c r="V99" s="1514"/>
      <c r="W99" s="1522"/>
      <c r="X99" s="1522"/>
      <c r="Y99" s="1522"/>
      <c r="Z99" s="1522"/>
      <c r="AA99" s="1522"/>
      <c r="AB99" s="1522"/>
      <c r="AC99" s="1522"/>
      <c r="AD99" s="1522"/>
      <c r="AE99" s="1522"/>
      <c r="AF99" s="1522"/>
      <c r="AG99" s="1522"/>
      <c r="AH99" s="1522"/>
      <c r="AI99" s="1522"/>
      <c r="AJ99" s="1522"/>
      <c r="AK99" s="1522"/>
      <c r="AL99" s="1522"/>
      <c r="AM99" s="1522"/>
      <c r="AN99" s="1522"/>
      <c r="AO99" s="1522"/>
      <c r="AP99" s="1522"/>
      <c r="AQ99" s="1522"/>
      <c r="AR99" s="1522"/>
      <c r="AS99" s="1522"/>
      <c r="AT99" s="1522"/>
      <c r="AU99" s="1522"/>
      <c r="AV99" s="1522"/>
      <c r="AW99" s="1522"/>
      <c r="AX99" s="1522"/>
      <c r="AY99" s="1522"/>
      <c r="AZ99" s="1522"/>
      <c r="BA99" s="1522"/>
      <c r="BB99" s="1522"/>
      <c r="BC99" s="1522"/>
      <c r="BD99" s="1522"/>
      <c r="BE99" s="1522"/>
      <c r="BF99" s="1522"/>
      <c r="BG99" s="1522"/>
      <c r="BH99" s="1522"/>
      <c r="BI99" s="1522"/>
      <c r="BJ99" s="1522"/>
      <c r="BK99" s="1522"/>
      <c r="BL99" s="1522"/>
      <c r="BM99" s="1522"/>
      <c r="BN99" s="1522"/>
      <c r="BO99" s="1522"/>
      <c r="BP99" s="1522"/>
      <c r="BQ99" s="1522"/>
      <c r="BR99" s="1522"/>
      <c r="BS99" s="1522"/>
      <c r="BT99" s="1522"/>
      <c r="BU99" s="1522"/>
      <c r="BV99" s="1522"/>
      <c r="BW99" s="1522"/>
      <c r="BX99" s="1522"/>
      <c r="BY99" s="1522"/>
      <c r="BZ99" s="1522"/>
      <c r="CA99" s="1522"/>
      <c r="CB99" s="1522"/>
      <c r="CC99" s="1522"/>
      <c r="CD99" s="1522"/>
      <c r="CE99" s="1522"/>
      <c r="CF99" s="1522"/>
      <c r="CG99" s="1522"/>
      <c r="CH99" s="1522"/>
      <c r="CI99" s="1522"/>
      <c r="CJ99" s="1522"/>
      <c r="CK99" s="1522"/>
      <c r="CL99" s="1522"/>
      <c r="CM99" s="1522"/>
      <c r="CN99" s="1522"/>
      <c r="CO99" s="1522"/>
      <c r="CP99" s="1522"/>
      <c r="CQ99" s="1522"/>
      <c r="CR99" s="1522"/>
      <c r="CS99" s="1522"/>
      <c r="CT99" s="1522"/>
      <c r="CU99" s="1632"/>
      <c r="CV99" s="1632"/>
      <c r="CW99" s="1632"/>
      <c r="CX99" s="1632"/>
      <c r="CY99" s="1632"/>
      <c r="CZ99" s="1632"/>
      <c r="DA99" s="1632"/>
      <c r="DB99" s="1632"/>
      <c r="DC99" s="1632"/>
      <c r="DD99" s="1632"/>
      <c r="DE99" s="1632"/>
      <c r="DF99" s="1632"/>
      <c r="DG99" s="1632"/>
      <c r="DH99" s="1632"/>
      <c r="DI99" s="1632"/>
      <c r="DJ99" s="1632"/>
      <c r="DK99" s="1632"/>
      <c r="DL99" s="1632"/>
      <c r="DM99" s="1632"/>
      <c r="DN99" s="1632"/>
      <c r="DO99" s="1632"/>
      <c r="DP99" s="1632"/>
      <c r="DQ99" s="1632"/>
      <c r="DR99" s="1632"/>
      <c r="DS99" s="1632"/>
      <c r="DT99" s="1632"/>
      <c r="DU99" s="1632"/>
      <c r="DV99" s="1632"/>
      <c r="DW99" s="1632"/>
      <c r="DX99" s="1632"/>
      <c r="DY99" s="1632"/>
      <c r="DZ99" s="1632"/>
      <c r="EA99" s="1632"/>
      <c r="EB99" s="1632"/>
      <c r="EC99" s="1632"/>
      <c r="ED99" s="1632"/>
      <c r="EE99" s="1632"/>
      <c r="EF99" s="1522"/>
      <c r="EG99" s="1522"/>
      <c r="EH99" s="1522"/>
      <c r="EI99" s="1522"/>
      <c r="EJ99" s="1522"/>
      <c r="EK99" s="1522"/>
      <c r="EL99" s="1522"/>
      <c r="EM99" s="1522"/>
      <c r="EN99" s="1522"/>
      <c r="EO99" s="1522"/>
      <c r="EP99" s="1522"/>
      <c r="EQ99" s="1522"/>
      <c r="ER99" s="1522"/>
      <c r="ES99" s="1522"/>
      <c r="ET99" s="1522"/>
      <c r="EU99" s="1522"/>
      <c r="EV99" s="1522"/>
      <c r="EW99" s="1522"/>
      <c r="EX99" s="1522"/>
      <c r="EY99" s="1522"/>
      <c r="EZ99" s="1522"/>
      <c r="FA99" s="1522"/>
      <c r="FB99" s="1522"/>
      <c r="FC99" s="1522"/>
      <c r="FD99" s="1522"/>
      <c r="FE99" s="1522"/>
      <c r="FF99" s="1522"/>
      <c r="FG99" s="1522"/>
      <c r="FH99" s="1522"/>
      <c r="FI99" s="1522"/>
      <c r="FJ99" s="1522"/>
      <c r="FK99" s="1522"/>
      <c r="FL99" s="1522"/>
      <c r="FM99" s="1522"/>
      <c r="FN99" s="1522"/>
      <c r="FO99" s="1522"/>
      <c r="FP99" s="1522"/>
    </row>
    <row r="100" spans="1:172" s="55" customFormat="1">
      <c r="A100" s="502">
        <v>66</v>
      </c>
      <c r="B100" s="1481" t="s">
        <v>879</v>
      </c>
      <c r="C100" s="1482"/>
      <c r="D100" s="1483">
        <v>285</v>
      </c>
      <c r="E100" s="1483">
        <v>149</v>
      </c>
      <c r="F100" s="1524">
        <v>55</v>
      </c>
      <c r="G100" s="1485">
        <v>363</v>
      </c>
      <c r="H100" s="1485">
        <v>660</v>
      </c>
      <c r="I100" s="1486">
        <v>585</v>
      </c>
      <c r="J100" s="1484">
        <v>234</v>
      </c>
      <c r="K100" s="1484">
        <v>273</v>
      </c>
      <c r="L100" s="1484">
        <v>242</v>
      </c>
      <c r="M100" s="1483"/>
      <c r="N100" s="1487">
        <v>107</v>
      </c>
      <c r="O100" s="1488">
        <v>259</v>
      </c>
      <c r="P100" s="1488">
        <v>415</v>
      </c>
      <c r="Q100" s="1488">
        <v>562</v>
      </c>
      <c r="R100" s="1488">
        <v>951</v>
      </c>
      <c r="S100" s="1488">
        <v>1146</v>
      </c>
      <c r="T100" s="1488">
        <v>1487</v>
      </c>
      <c r="U100" s="1488">
        <v>1018</v>
      </c>
      <c r="V100" s="1481">
        <v>1553</v>
      </c>
      <c r="W100" s="1488">
        <v>1583</v>
      </c>
      <c r="X100" s="1488">
        <v>875</v>
      </c>
      <c r="Y100" s="1488">
        <v>255</v>
      </c>
      <c r="Z100" s="1488">
        <v>126</v>
      </c>
      <c r="AA100" s="1488">
        <v>107</v>
      </c>
      <c r="AB100" s="1488">
        <v>589</v>
      </c>
      <c r="AC100" s="1488">
        <v>1000</v>
      </c>
      <c r="AD100" s="1488">
        <v>1155</v>
      </c>
      <c r="AE100" s="1488">
        <v>1656</v>
      </c>
      <c r="AF100" s="1488">
        <v>1059</v>
      </c>
      <c r="AG100" s="1488">
        <v>1026</v>
      </c>
      <c r="AH100" s="1488">
        <v>1430</v>
      </c>
      <c r="AI100" s="1488">
        <v>1303</v>
      </c>
      <c r="AJ100" s="1488">
        <v>1032</v>
      </c>
      <c r="AK100" s="1488">
        <v>165</v>
      </c>
      <c r="AL100" s="1488">
        <v>69</v>
      </c>
      <c r="AM100" s="1488">
        <v>213</v>
      </c>
      <c r="AN100" s="1488">
        <v>562</v>
      </c>
      <c r="AO100" s="1488">
        <v>1041</v>
      </c>
      <c r="AP100" s="1488">
        <v>1406</v>
      </c>
      <c r="AQ100" s="1488">
        <v>1771</v>
      </c>
      <c r="AR100" s="1488">
        <v>1306</v>
      </c>
      <c r="AS100" s="1488">
        <v>1455</v>
      </c>
      <c r="AT100" s="1488">
        <v>2040</v>
      </c>
      <c r="AU100" s="1488">
        <v>1767</v>
      </c>
      <c r="AV100" s="1488">
        <v>1026</v>
      </c>
      <c r="AW100" s="1488">
        <v>104</v>
      </c>
      <c r="AX100" s="1488">
        <v>33</v>
      </c>
      <c r="AY100" s="1488">
        <v>54</v>
      </c>
      <c r="AZ100" s="1488">
        <v>46</v>
      </c>
      <c r="BA100" s="1488">
        <v>281</v>
      </c>
      <c r="BB100" s="1488">
        <v>468</v>
      </c>
      <c r="BC100" s="1488">
        <v>810</v>
      </c>
      <c r="BD100" s="1488">
        <v>724</v>
      </c>
      <c r="BE100" s="1488">
        <v>594</v>
      </c>
      <c r="BF100" s="1488">
        <v>713</v>
      </c>
      <c r="BG100" s="1488">
        <v>456</v>
      </c>
      <c r="BH100" s="1488">
        <v>246</v>
      </c>
      <c r="BI100" s="1488">
        <v>62</v>
      </c>
      <c r="BJ100" s="1488">
        <v>5</v>
      </c>
      <c r="BK100" s="1488">
        <v>52</v>
      </c>
      <c r="BL100" s="1488">
        <v>201</v>
      </c>
      <c r="BM100" s="1488">
        <v>374</v>
      </c>
      <c r="BN100" s="1488">
        <v>585</v>
      </c>
      <c r="BO100" s="1488">
        <v>633</v>
      </c>
      <c r="BP100" s="1488">
        <v>708</v>
      </c>
      <c r="BQ100" s="1488">
        <v>693</v>
      </c>
      <c r="BR100" s="1488">
        <v>827</v>
      </c>
      <c r="BS100" s="1488">
        <v>1124</v>
      </c>
      <c r="BT100" s="1488">
        <v>786</v>
      </c>
      <c r="BU100" s="1488">
        <v>125</v>
      </c>
      <c r="BV100" s="1488">
        <v>29</v>
      </c>
      <c r="BW100" s="1488">
        <v>208</v>
      </c>
      <c r="BX100" s="1488">
        <v>614</v>
      </c>
      <c r="BY100" s="1488">
        <v>740</v>
      </c>
      <c r="BZ100" s="1488">
        <v>769</v>
      </c>
      <c r="CA100" s="1488">
        <v>918</v>
      </c>
      <c r="CB100" s="1488">
        <v>607</v>
      </c>
      <c r="CC100" s="1488">
        <v>611</v>
      </c>
      <c r="CD100" s="1488">
        <v>549</v>
      </c>
      <c r="CE100" s="1488">
        <v>435</v>
      </c>
      <c r="CF100" s="1488">
        <v>238</v>
      </c>
      <c r="CG100" s="1488">
        <v>109</v>
      </c>
      <c r="CH100" s="1488">
        <v>35</v>
      </c>
      <c r="CI100" s="1488">
        <v>165</v>
      </c>
      <c r="CJ100" s="1488">
        <v>493</v>
      </c>
      <c r="CK100" s="1488">
        <v>674</v>
      </c>
      <c r="CL100" s="1488">
        <v>554</v>
      </c>
      <c r="CM100" s="1488">
        <v>547</v>
      </c>
      <c r="CN100" s="1488">
        <v>616</v>
      </c>
      <c r="CO100" s="1488">
        <v>460</v>
      </c>
      <c r="CP100" s="1488">
        <v>614</v>
      </c>
      <c r="CQ100" s="1488">
        <v>747</v>
      </c>
      <c r="CR100" s="1488">
        <v>337</v>
      </c>
      <c r="CS100" s="1488">
        <v>88</v>
      </c>
      <c r="CT100" s="1488">
        <v>11</v>
      </c>
      <c r="CU100" s="1488">
        <v>87</v>
      </c>
      <c r="CV100" s="1488">
        <v>289</v>
      </c>
      <c r="CW100" s="1488">
        <v>360</v>
      </c>
      <c r="CX100" s="1488">
        <v>574</v>
      </c>
      <c r="CY100" s="1488">
        <v>438</v>
      </c>
      <c r="CZ100" s="1488">
        <v>422</v>
      </c>
      <c r="DA100" s="1488">
        <v>500</v>
      </c>
      <c r="DB100" s="1488">
        <v>747</v>
      </c>
      <c r="DC100" s="1488">
        <v>1022</v>
      </c>
      <c r="DD100" s="1488">
        <v>874</v>
      </c>
      <c r="DE100" s="1488">
        <v>232</v>
      </c>
      <c r="DF100" s="1488">
        <v>44</v>
      </c>
      <c r="DG100" s="1488">
        <v>122</v>
      </c>
      <c r="DH100" s="1488">
        <v>347</v>
      </c>
      <c r="DI100" s="1488">
        <v>465</v>
      </c>
      <c r="DJ100" s="1488">
        <v>563</v>
      </c>
      <c r="DK100" s="1488">
        <v>640</v>
      </c>
      <c r="DL100" s="1488">
        <v>491</v>
      </c>
      <c r="DM100" s="1488">
        <v>456</v>
      </c>
      <c r="DN100" s="1488">
        <v>567</v>
      </c>
      <c r="DO100" s="1488">
        <v>565</v>
      </c>
      <c r="DP100" s="1488">
        <v>473</v>
      </c>
      <c r="DQ100" s="1488">
        <v>173</v>
      </c>
      <c r="DR100" s="1488">
        <v>50</v>
      </c>
      <c r="DS100" s="1488">
        <v>145</v>
      </c>
      <c r="DT100" s="1488">
        <v>366</v>
      </c>
      <c r="DU100" s="1488">
        <v>386</v>
      </c>
      <c r="DV100" s="1488">
        <v>676</v>
      </c>
      <c r="DW100" s="1488">
        <v>658</v>
      </c>
      <c r="DX100" s="1488">
        <v>445</v>
      </c>
      <c r="DY100" s="1488">
        <v>486</v>
      </c>
      <c r="DZ100" s="1488">
        <v>603</v>
      </c>
      <c r="EA100" s="1488">
        <v>545</v>
      </c>
      <c r="EB100" s="1488">
        <v>500</v>
      </c>
      <c r="EC100" s="1488">
        <v>169</v>
      </c>
      <c r="ED100" s="1488">
        <v>36</v>
      </c>
      <c r="EE100" s="1488">
        <v>204</v>
      </c>
      <c r="EF100" s="1488">
        <v>365</v>
      </c>
      <c r="EG100" s="1488">
        <v>293</v>
      </c>
      <c r="EH100" s="1488">
        <v>418</v>
      </c>
      <c r="EI100" s="1488">
        <v>453</v>
      </c>
      <c r="EJ100" s="1488">
        <v>309</v>
      </c>
      <c r="EK100" s="1488">
        <v>229</v>
      </c>
      <c r="EL100" s="1488">
        <v>251</v>
      </c>
      <c r="EM100" s="1488">
        <v>415</v>
      </c>
      <c r="EN100" s="1488">
        <v>230</v>
      </c>
      <c r="EO100" s="1488">
        <v>113</v>
      </c>
      <c r="EP100" s="1488">
        <v>18</v>
      </c>
      <c r="EQ100" s="1488">
        <v>174</v>
      </c>
      <c r="ER100" s="1488">
        <v>379</v>
      </c>
      <c r="ES100" s="1488">
        <v>358</v>
      </c>
      <c r="ET100" s="1488">
        <v>404</v>
      </c>
      <c r="EU100" s="1488">
        <v>405</v>
      </c>
      <c r="EV100" s="1488">
        <v>310</v>
      </c>
      <c r="EW100" s="1488">
        <v>159</v>
      </c>
      <c r="EX100" s="1488">
        <v>363</v>
      </c>
      <c r="EY100" s="1488">
        <v>269</v>
      </c>
      <c r="EZ100" s="1488">
        <v>198</v>
      </c>
      <c r="FA100" s="1488">
        <v>90</v>
      </c>
      <c r="FB100" s="1488">
        <v>34</v>
      </c>
      <c r="FC100" s="1488">
        <v>217</v>
      </c>
      <c r="FD100" s="1488">
        <v>175</v>
      </c>
      <c r="FE100" s="1488">
        <v>16</v>
      </c>
      <c r="FF100" s="1488">
        <v>81</v>
      </c>
      <c r="FG100" s="1488">
        <v>197</v>
      </c>
      <c r="FH100" s="1488">
        <v>213</v>
      </c>
      <c r="FI100" s="1488">
        <v>302</v>
      </c>
      <c r="FJ100" s="1488">
        <v>240</v>
      </c>
      <c r="FK100" s="1488">
        <v>294</v>
      </c>
      <c r="FL100" s="1488">
        <v>138</v>
      </c>
      <c r="FM100" s="1488">
        <v>64</v>
      </c>
      <c r="FN100" s="1488">
        <v>22</v>
      </c>
      <c r="FO100" s="1488">
        <v>172</v>
      </c>
      <c r="FP100" s="1488">
        <v>68</v>
      </c>
    </row>
    <row r="101" spans="1:172" s="55" customFormat="1">
      <c r="A101" s="502">
        <v>67</v>
      </c>
      <c r="B101" s="1605" t="s">
        <v>1080</v>
      </c>
      <c r="C101" s="1482"/>
      <c r="D101" s="1523" t="s">
        <v>66</v>
      </c>
      <c r="E101" s="1523" t="s">
        <v>67</v>
      </c>
      <c r="F101" s="1524" t="s">
        <v>68</v>
      </c>
      <c r="G101" s="1485" t="s">
        <v>768</v>
      </c>
      <c r="H101" s="1485" t="s">
        <v>769</v>
      </c>
      <c r="I101" s="1485" t="s">
        <v>810</v>
      </c>
      <c r="J101" s="1524">
        <v>9532</v>
      </c>
      <c r="K101" s="1524">
        <v>8661</v>
      </c>
      <c r="L101" s="1524">
        <v>9914</v>
      </c>
      <c r="M101" s="1483"/>
      <c r="N101" s="1487">
        <v>107</v>
      </c>
      <c r="O101" s="1488">
        <v>366</v>
      </c>
      <c r="P101" s="1488">
        <v>781</v>
      </c>
      <c r="Q101" s="1488">
        <v>1343</v>
      </c>
      <c r="R101" s="1488">
        <v>2294</v>
      </c>
      <c r="S101" s="1488">
        <v>3440</v>
      </c>
      <c r="T101" s="1488">
        <v>4927</v>
      </c>
      <c r="U101" s="1488">
        <v>5945</v>
      </c>
      <c r="V101" s="1481">
        <v>7498</v>
      </c>
      <c r="W101" s="1488">
        <v>9081</v>
      </c>
      <c r="X101" s="1488">
        <v>9956</v>
      </c>
      <c r="Y101" s="1488">
        <v>10211</v>
      </c>
      <c r="Z101" s="1488">
        <v>126</v>
      </c>
      <c r="AA101" s="1488">
        <v>233</v>
      </c>
      <c r="AB101" s="1488">
        <v>822</v>
      </c>
      <c r="AC101" s="1488">
        <v>1822</v>
      </c>
      <c r="AD101" s="1488">
        <v>2977</v>
      </c>
      <c r="AE101" s="1488">
        <v>4633</v>
      </c>
      <c r="AF101" s="1488">
        <v>5692</v>
      </c>
      <c r="AG101" s="1488">
        <v>6718</v>
      </c>
      <c r="AH101" s="1488">
        <v>8148</v>
      </c>
      <c r="AI101" s="1488">
        <v>9451</v>
      </c>
      <c r="AJ101" s="1488">
        <v>10483</v>
      </c>
      <c r="AK101" s="1488">
        <v>10648</v>
      </c>
      <c r="AL101" s="1481">
        <v>69</v>
      </c>
      <c r="AM101" s="1481">
        <v>282</v>
      </c>
      <c r="AN101" s="1488">
        <v>844</v>
      </c>
      <c r="AO101" s="1488">
        <v>1885</v>
      </c>
      <c r="AP101" s="1488">
        <v>3291</v>
      </c>
      <c r="AQ101" s="1488">
        <v>5062</v>
      </c>
      <c r="AR101" s="1488">
        <v>6368</v>
      </c>
      <c r="AS101" s="1488">
        <v>7823</v>
      </c>
      <c r="AT101" s="1488">
        <v>9863</v>
      </c>
      <c r="AU101" s="1488">
        <v>11630</v>
      </c>
      <c r="AV101" s="1488">
        <v>12656</v>
      </c>
      <c r="AW101" s="1488">
        <v>12760</v>
      </c>
      <c r="AX101" s="1488">
        <v>33</v>
      </c>
      <c r="AY101" s="1488">
        <v>87</v>
      </c>
      <c r="AZ101" s="1488">
        <v>133</v>
      </c>
      <c r="BA101" s="1488">
        <v>414</v>
      </c>
      <c r="BB101" s="1488">
        <v>882</v>
      </c>
      <c r="BC101" s="1488">
        <f>BB101+BC100</f>
        <v>1692</v>
      </c>
      <c r="BD101" s="1488">
        <v>2416</v>
      </c>
      <c r="BE101" s="1488">
        <v>3010</v>
      </c>
      <c r="BF101" s="1488">
        <v>3723</v>
      </c>
      <c r="BG101" s="1488">
        <v>4179</v>
      </c>
      <c r="BH101" s="1488">
        <v>4425</v>
      </c>
      <c r="BI101" s="1488">
        <v>4487</v>
      </c>
      <c r="BJ101" s="1488">
        <v>5</v>
      </c>
      <c r="BK101" s="1488">
        <v>57</v>
      </c>
      <c r="BL101" s="1488">
        <v>258</v>
      </c>
      <c r="BM101" s="1488">
        <v>632</v>
      </c>
      <c r="BN101" s="1488">
        <v>1217</v>
      </c>
      <c r="BO101" s="1488">
        <v>1850</v>
      </c>
      <c r="BP101" s="1488">
        <v>2558</v>
      </c>
      <c r="BQ101" s="1488">
        <v>3251</v>
      </c>
      <c r="BR101" s="1488">
        <v>4078</v>
      </c>
      <c r="BS101" s="1488">
        <v>5202</v>
      </c>
      <c r="BT101" s="1488">
        <v>5988</v>
      </c>
      <c r="BU101" s="1488">
        <v>6113</v>
      </c>
      <c r="BV101" s="1488">
        <v>29</v>
      </c>
      <c r="BW101" s="1488">
        <v>237</v>
      </c>
      <c r="BX101" s="1488">
        <v>851</v>
      </c>
      <c r="BY101" s="1488">
        <v>1591</v>
      </c>
      <c r="BZ101" s="1488">
        <v>2360</v>
      </c>
      <c r="CA101" s="1488">
        <v>3278</v>
      </c>
      <c r="CB101" s="1488">
        <v>3885</v>
      </c>
      <c r="CC101" s="1488">
        <v>4496</v>
      </c>
      <c r="CD101" s="1488">
        <v>5045</v>
      </c>
      <c r="CE101" s="1488">
        <v>5480</v>
      </c>
      <c r="CF101" s="1488">
        <v>5718</v>
      </c>
      <c r="CG101" s="1488">
        <v>5827</v>
      </c>
      <c r="CH101" s="1488">
        <v>35</v>
      </c>
      <c r="CI101" s="1488">
        <v>200</v>
      </c>
      <c r="CJ101" s="1488">
        <v>693</v>
      </c>
      <c r="CK101" s="1488">
        <v>1367</v>
      </c>
      <c r="CL101" s="1488">
        <v>1921</v>
      </c>
      <c r="CM101" s="1488">
        <v>2468</v>
      </c>
      <c r="CN101" s="1488">
        <v>3084</v>
      </c>
      <c r="CO101" s="1488">
        <v>3544</v>
      </c>
      <c r="CP101" s="1488">
        <v>4158</v>
      </c>
      <c r="CQ101" s="1488">
        <v>4905</v>
      </c>
      <c r="CR101" s="1488">
        <v>5242</v>
      </c>
      <c r="CS101" s="1488">
        <v>5330</v>
      </c>
      <c r="CT101" s="1488">
        <v>11</v>
      </c>
      <c r="CU101" s="1488">
        <v>98</v>
      </c>
      <c r="CV101" s="1488">
        <v>387</v>
      </c>
      <c r="CW101" s="1488">
        <v>747</v>
      </c>
      <c r="CX101" s="1488">
        <v>1321</v>
      </c>
      <c r="CY101" s="1488">
        <v>1759</v>
      </c>
      <c r="CZ101" s="1488">
        <v>2181</v>
      </c>
      <c r="DA101" s="1488">
        <v>2681</v>
      </c>
      <c r="DB101" s="1488">
        <v>3428</v>
      </c>
      <c r="DC101" s="1488">
        <v>4450</v>
      </c>
      <c r="DD101" s="1488">
        <v>5324</v>
      </c>
      <c r="DE101" s="1488">
        <v>5556</v>
      </c>
      <c r="DF101" s="1488">
        <f>DF100</f>
        <v>44</v>
      </c>
      <c r="DG101" s="1488">
        <f t="shared" ref="DG101:DQ101" si="125">DF101+DG100</f>
        <v>166</v>
      </c>
      <c r="DH101" s="1488">
        <f t="shared" si="125"/>
        <v>513</v>
      </c>
      <c r="DI101" s="1488">
        <f t="shared" si="125"/>
        <v>978</v>
      </c>
      <c r="DJ101" s="1488">
        <f t="shared" si="125"/>
        <v>1541</v>
      </c>
      <c r="DK101" s="1488">
        <f t="shared" si="125"/>
        <v>2181</v>
      </c>
      <c r="DL101" s="1488">
        <f t="shared" si="125"/>
        <v>2672</v>
      </c>
      <c r="DM101" s="1488">
        <f t="shared" si="125"/>
        <v>3128</v>
      </c>
      <c r="DN101" s="1488">
        <f t="shared" si="125"/>
        <v>3695</v>
      </c>
      <c r="DO101" s="1488">
        <f t="shared" si="125"/>
        <v>4260</v>
      </c>
      <c r="DP101" s="1488">
        <f t="shared" si="125"/>
        <v>4733</v>
      </c>
      <c r="DQ101" s="1488">
        <f t="shared" si="125"/>
        <v>4906</v>
      </c>
      <c r="DR101" s="1488">
        <f>DR100</f>
        <v>50</v>
      </c>
      <c r="DS101" s="1488">
        <f t="shared" ref="DS101:EA101" si="126">DR101+DS100</f>
        <v>195</v>
      </c>
      <c r="DT101" s="1488">
        <f t="shared" si="126"/>
        <v>561</v>
      </c>
      <c r="DU101" s="1488">
        <f t="shared" si="126"/>
        <v>947</v>
      </c>
      <c r="DV101" s="1488">
        <f t="shared" si="126"/>
        <v>1623</v>
      </c>
      <c r="DW101" s="1488">
        <f t="shared" si="126"/>
        <v>2281</v>
      </c>
      <c r="DX101" s="1488">
        <f t="shared" si="126"/>
        <v>2726</v>
      </c>
      <c r="DY101" s="1488">
        <f t="shared" si="126"/>
        <v>3212</v>
      </c>
      <c r="DZ101" s="1488">
        <f t="shared" si="126"/>
        <v>3815</v>
      </c>
      <c r="EA101" s="1488">
        <f t="shared" si="126"/>
        <v>4360</v>
      </c>
      <c r="EB101" s="1488">
        <f>EA101+EB100</f>
        <v>4860</v>
      </c>
      <c r="EC101" s="1488">
        <f>EB101+EC100</f>
        <v>5029</v>
      </c>
      <c r="ED101" s="1488">
        <f>ED100</f>
        <v>36</v>
      </c>
      <c r="EE101" s="1488">
        <f t="shared" ref="EE101:EO101" si="127">EE100+ED101</f>
        <v>240</v>
      </c>
      <c r="EF101" s="1488">
        <f t="shared" si="127"/>
        <v>605</v>
      </c>
      <c r="EG101" s="1488">
        <f t="shared" si="127"/>
        <v>898</v>
      </c>
      <c r="EH101" s="1488">
        <f t="shared" si="127"/>
        <v>1316</v>
      </c>
      <c r="EI101" s="1488">
        <f t="shared" si="127"/>
        <v>1769</v>
      </c>
      <c r="EJ101" s="1488">
        <f t="shared" si="127"/>
        <v>2078</v>
      </c>
      <c r="EK101" s="1488">
        <f t="shared" si="127"/>
        <v>2307</v>
      </c>
      <c r="EL101" s="1488">
        <f t="shared" si="127"/>
        <v>2558</v>
      </c>
      <c r="EM101" s="1488">
        <f t="shared" si="127"/>
        <v>2973</v>
      </c>
      <c r="EN101" s="1488">
        <f t="shared" si="127"/>
        <v>3203</v>
      </c>
      <c r="EO101" s="1488">
        <f t="shared" si="127"/>
        <v>3316</v>
      </c>
      <c r="EP101" s="1488">
        <f>EP100</f>
        <v>18</v>
      </c>
      <c r="EQ101" s="1488">
        <f t="shared" ref="EQ101:FJ101" si="128">EP101+EQ100</f>
        <v>192</v>
      </c>
      <c r="ER101" s="1488">
        <f t="shared" si="128"/>
        <v>571</v>
      </c>
      <c r="ES101" s="1488">
        <f t="shared" si="128"/>
        <v>929</v>
      </c>
      <c r="ET101" s="1488">
        <f t="shared" si="128"/>
        <v>1333</v>
      </c>
      <c r="EU101" s="1488">
        <f t="shared" si="128"/>
        <v>1738</v>
      </c>
      <c r="EV101" s="1488">
        <f t="shared" si="128"/>
        <v>2048</v>
      </c>
      <c r="EW101" s="1488">
        <f t="shared" si="128"/>
        <v>2207</v>
      </c>
      <c r="EX101" s="1488">
        <f t="shared" si="128"/>
        <v>2570</v>
      </c>
      <c r="EY101" s="1488">
        <f t="shared" si="128"/>
        <v>2839</v>
      </c>
      <c r="EZ101" s="1488">
        <f t="shared" si="128"/>
        <v>3037</v>
      </c>
      <c r="FA101" s="1488">
        <f t="shared" si="128"/>
        <v>3127</v>
      </c>
      <c r="FB101" s="1488">
        <f>FB100</f>
        <v>34</v>
      </c>
      <c r="FC101" s="1488">
        <f t="shared" si="128"/>
        <v>251</v>
      </c>
      <c r="FD101" s="1488">
        <f t="shared" si="128"/>
        <v>426</v>
      </c>
      <c r="FE101" s="1488">
        <f t="shared" si="128"/>
        <v>442</v>
      </c>
      <c r="FF101" s="1488">
        <f t="shared" si="128"/>
        <v>523</v>
      </c>
      <c r="FG101" s="1488">
        <f t="shared" si="128"/>
        <v>720</v>
      </c>
      <c r="FH101" s="1488">
        <f t="shared" si="128"/>
        <v>933</v>
      </c>
      <c r="FI101" s="1488">
        <f t="shared" si="128"/>
        <v>1235</v>
      </c>
      <c r="FJ101" s="1488">
        <f t="shared" si="128"/>
        <v>1475</v>
      </c>
      <c r="FK101" s="1488">
        <f>FJ101+FK100</f>
        <v>1769</v>
      </c>
      <c r="FL101" s="1488">
        <f>FK101+FL100</f>
        <v>1907</v>
      </c>
      <c r="FM101" s="1488">
        <f>FL101+FM100</f>
        <v>1971</v>
      </c>
      <c r="FN101" s="1488">
        <f>FN100</f>
        <v>22</v>
      </c>
      <c r="FO101" s="1488">
        <f>FN101+FO100</f>
        <v>194</v>
      </c>
      <c r="FP101" s="1488">
        <f>FO101+FP100</f>
        <v>262</v>
      </c>
    </row>
    <row r="102" spans="1:172" s="55" customFormat="1">
      <c r="A102" s="506"/>
      <c r="B102" s="1513"/>
      <c r="C102" s="1608"/>
      <c r="D102" s="1516"/>
      <c r="E102" s="1516"/>
      <c r="F102" s="1526"/>
      <c r="G102" s="1525"/>
      <c r="H102" s="1518"/>
      <c r="I102" s="1525"/>
      <c r="J102" s="1526"/>
      <c r="K102" s="1526"/>
      <c r="L102" s="1526"/>
      <c r="M102" s="1516"/>
      <c r="N102" s="1599"/>
      <c r="O102" s="1622"/>
      <c r="P102" s="1622"/>
      <c r="Q102" s="1622"/>
      <c r="R102" s="1622"/>
      <c r="S102" s="1622"/>
      <c r="T102" s="1622"/>
      <c r="U102" s="1622"/>
      <c r="V102" s="1623"/>
      <c r="W102" s="1622"/>
      <c r="X102" s="1622"/>
      <c r="Y102" s="1622"/>
      <c r="Z102" s="1622"/>
      <c r="AA102" s="1622"/>
      <c r="AB102" s="1622"/>
      <c r="AC102" s="1622"/>
      <c r="AD102" s="1622"/>
      <c r="AE102" s="1622"/>
      <c r="AF102" s="1622"/>
      <c r="AG102" s="1622"/>
      <c r="AH102" s="1622"/>
      <c r="AI102" s="1622"/>
      <c r="AJ102" s="1622"/>
      <c r="AK102" s="1622"/>
      <c r="AL102" s="1622"/>
      <c r="AM102" s="1622"/>
      <c r="AN102" s="1622"/>
      <c r="AO102" s="1622"/>
      <c r="AP102" s="1622"/>
      <c r="AQ102" s="1622"/>
      <c r="AR102" s="1622"/>
      <c r="AS102" s="1622"/>
      <c r="AT102" s="1622"/>
      <c r="AU102" s="1622"/>
      <c r="AV102" s="1622"/>
      <c r="AW102" s="1622"/>
      <c r="AX102" s="1622"/>
      <c r="AY102" s="1622"/>
      <c r="AZ102" s="1622"/>
      <c r="BA102" s="1622"/>
      <c r="BB102" s="1622"/>
      <c r="BC102" s="1622"/>
      <c r="BD102" s="1622"/>
      <c r="BE102" s="1622"/>
      <c r="BF102" s="1622"/>
      <c r="BG102" s="1622"/>
      <c r="BH102" s="1622"/>
      <c r="BI102" s="1622"/>
      <c r="BJ102" s="1622"/>
      <c r="BK102" s="1622"/>
      <c r="BL102" s="1622"/>
      <c r="BM102" s="1622"/>
      <c r="BN102" s="1622"/>
      <c r="BO102" s="1622"/>
      <c r="BP102" s="1622"/>
      <c r="BQ102" s="1622"/>
      <c r="BR102" s="1622"/>
      <c r="BS102" s="1622"/>
      <c r="BT102" s="1622"/>
      <c r="BU102" s="1622"/>
      <c r="BV102" s="1622"/>
      <c r="BW102" s="1622"/>
      <c r="BX102" s="1622"/>
      <c r="BY102" s="1622"/>
      <c r="BZ102" s="1622"/>
      <c r="CA102" s="1622"/>
      <c r="CB102" s="1622"/>
      <c r="CC102" s="1622"/>
      <c r="CD102" s="1622"/>
      <c r="CE102" s="1622"/>
      <c r="CF102" s="1622"/>
      <c r="CG102" s="1622"/>
      <c r="CH102" s="1622"/>
      <c r="CI102" s="1622"/>
      <c r="CJ102" s="1622"/>
      <c r="CK102" s="1622"/>
      <c r="CL102" s="1622"/>
      <c r="CM102" s="1622"/>
      <c r="CN102" s="1622"/>
      <c r="CO102" s="1622"/>
      <c r="CP102" s="1622"/>
      <c r="CQ102" s="1622"/>
      <c r="CR102" s="1622"/>
      <c r="CS102" s="1622"/>
      <c r="CT102" s="1522"/>
      <c r="CU102" s="1522"/>
      <c r="CV102" s="1522"/>
      <c r="CW102" s="1522"/>
      <c r="CX102" s="1522"/>
      <c r="CY102" s="1522"/>
      <c r="CZ102" s="1522"/>
      <c r="DA102" s="1522"/>
      <c r="DB102" s="1522"/>
      <c r="DC102" s="1522"/>
      <c r="DD102" s="1522"/>
      <c r="DE102" s="1522"/>
      <c r="DF102" s="1522"/>
      <c r="DG102" s="1522"/>
      <c r="DH102" s="1522"/>
      <c r="DI102" s="1522"/>
      <c r="DJ102" s="1522"/>
      <c r="DK102" s="1522"/>
      <c r="DL102" s="1522"/>
      <c r="DM102" s="1522"/>
      <c r="DN102" s="1522"/>
      <c r="DO102" s="1522"/>
      <c r="DP102" s="1522"/>
      <c r="DQ102" s="1522"/>
      <c r="DR102" s="1522"/>
      <c r="DS102" s="1522"/>
      <c r="DT102" s="1522"/>
      <c r="DU102" s="1522"/>
      <c r="DV102" s="1522"/>
      <c r="DW102" s="1522"/>
      <c r="DX102" s="1522"/>
      <c r="DY102" s="1522"/>
      <c r="DZ102" s="1522"/>
      <c r="EA102" s="1522"/>
      <c r="EB102" s="1522"/>
      <c r="EC102" s="1522"/>
      <c r="ED102" s="1522"/>
      <c r="EE102" s="1522"/>
      <c r="EF102" s="1522"/>
      <c r="EG102" s="1522"/>
      <c r="EH102" s="1522"/>
      <c r="EI102" s="1522"/>
      <c r="EJ102" s="1522"/>
      <c r="EK102" s="1522"/>
      <c r="EL102" s="1522"/>
      <c r="EM102" s="1522"/>
      <c r="EN102" s="1522"/>
      <c r="EO102" s="1522"/>
      <c r="EP102" s="1522"/>
      <c r="EQ102" s="1522"/>
      <c r="ER102" s="1522"/>
      <c r="ES102" s="1522"/>
      <c r="ET102" s="1522"/>
      <c r="EU102" s="1522"/>
      <c r="EV102" s="1522"/>
      <c r="EW102" s="1522"/>
      <c r="EX102" s="1522"/>
      <c r="EY102" s="1522"/>
      <c r="EZ102" s="1522"/>
      <c r="FA102" s="1522"/>
      <c r="FB102" s="1522"/>
      <c r="FC102" s="1522"/>
      <c r="FD102" s="1522"/>
      <c r="FE102" s="1522"/>
      <c r="FF102" s="1522"/>
      <c r="FG102" s="1522"/>
      <c r="FH102" s="1522"/>
      <c r="FI102" s="1522"/>
      <c r="FJ102" s="1522"/>
      <c r="FK102" s="1522"/>
      <c r="FL102" s="1522"/>
      <c r="FM102" s="1522"/>
      <c r="FN102" s="1522"/>
      <c r="FO102" s="1522"/>
      <c r="FP102" s="1522"/>
    </row>
    <row r="103" spans="1:172" s="55" customFormat="1">
      <c r="A103" s="502">
        <v>68</v>
      </c>
      <c r="B103" s="1481" t="s">
        <v>1328</v>
      </c>
      <c r="C103" s="1527"/>
      <c r="D103" s="1523" t="s">
        <v>1105</v>
      </c>
      <c r="E103" s="1523" t="s">
        <v>1105</v>
      </c>
      <c r="F103" s="1524" t="s">
        <v>1105</v>
      </c>
      <c r="G103" s="1485" t="s">
        <v>1105</v>
      </c>
      <c r="H103" s="1485" t="s">
        <v>1105</v>
      </c>
      <c r="I103" s="1485" t="s">
        <v>1105</v>
      </c>
      <c r="J103" s="1524" t="s">
        <v>1105</v>
      </c>
      <c r="K103" s="1524" t="s">
        <v>1105</v>
      </c>
      <c r="L103" s="1524" t="s">
        <v>1105</v>
      </c>
      <c r="M103" s="1523" t="s">
        <v>1105</v>
      </c>
      <c r="N103" s="502" t="s">
        <v>1105</v>
      </c>
      <c r="O103" s="1528" t="s">
        <v>1105</v>
      </c>
      <c r="P103" s="1528" t="s">
        <v>1105</v>
      </c>
      <c r="Q103" s="1528" t="s">
        <v>1105</v>
      </c>
      <c r="R103" s="1528" t="s">
        <v>1105</v>
      </c>
      <c r="S103" s="1528" t="s">
        <v>1105</v>
      </c>
      <c r="T103" s="1528" t="s">
        <v>1105</v>
      </c>
      <c r="U103" s="1528" t="s">
        <v>1105</v>
      </c>
      <c r="V103" s="1529" t="s">
        <v>1105</v>
      </c>
      <c r="W103" s="1528" t="s">
        <v>1105</v>
      </c>
      <c r="X103" s="1528" t="s">
        <v>1105</v>
      </c>
      <c r="Y103" s="1528" t="s">
        <v>1105</v>
      </c>
      <c r="Z103" s="1528" t="s">
        <v>1105</v>
      </c>
      <c r="AA103" s="1528" t="s">
        <v>1105</v>
      </c>
      <c r="AB103" s="1528" t="s">
        <v>1105</v>
      </c>
      <c r="AC103" s="1528" t="s">
        <v>1105</v>
      </c>
      <c r="AD103" s="1528" t="s">
        <v>1105</v>
      </c>
      <c r="AE103" s="1528" t="s">
        <v>1105</v>
      </c>
      <c r="AF103" s="1528" t="s">
        <v>1105</v>
      </c>
      <c r="AG103" s="1528" t="s">
        <v>1105</v>
      </c>
      <c r="AH103" s="1528" t="s">
        <v>1105</v>
      </c>
      <c r="AI103" s="1528" t="s">
        <v>1105</v>
      </c>
      <c r="AJ103" s="1528" t="s">
        <v>1105</v>
      </c>
      <c r="AK103" s="1528" t="s">
        <v>1105</v>
      </c>
      <c r="AL103" s="1528" t="s">
        <v>1105</v>
      </c>
      <c r="AM103" s="1528" t="s">
        <v>1105</v>
      </c>
      <c r="AN103" s="1528" t="s">
        <v>1105</v>
      </c>
      <c r="AO103" s="1528" t="s">
        <v>1105</v>
      </c>
      <c r="AP103" s="1528" t="s">
        <v>1105</v>
      </c>
      <c r="AQ103" s="1528" t="s">
        <v>1105</v>
      </c>
      <c r="AR103" s="1528" t="s">
        <v>1105</v>
      </c>
      <c r="AS103" s="1528" t="s">
        <v>1105</v>
      </c>
      <c r="AT103" s="1528" t="s">
        <v>1105</v>
      </c>
      <c r="AU103" s="1528" t="s">
        <v>1105</v>
      </c>
      <c r="AV103" s="1528" t="s">
        <v>1105</v>
      </c>
      <c r="AW103" s="1528" t="s">
        <v>1105</v>
      </c>
      <c r="AX103" s="1528" t="s">
        <v>1105</v>
      </c>
      <c r="AY103" s="1528" t="s">
        <v>1105</v>
      </c>
      <c r="AZ103" s="1528" t="s">
        <v>1105</v>
      </c>
      <c r="BA103" s="1528" t="s">
        <v>1105</v>
      </c>
      <c r="BB103" s="1528" t="s">
        <v>1105</v>
      </c>
      <c r="BC103" s="1528" t="s">
        <v>1105</v>
      </c>
      <c r="BD103" s="1528" t="s">
        <v>1105</v>
      </c>
      <c r="BE103" s="1528" t="s">
        <v>1105</v>
      </c>
      <c r="BF103" s="1528" t="s">
        <v>1105</v>
      </c>
      <c r="BG103" s="1528" t="s">
        <v>1105</v>
      </c>
      <c r="BH103" s="1528" t="s">
        <v>1105</v>
      </c>
      <c r="BI103" s="1528" t="s">
        <v>1105</v>
      </c>
      <c r="BJ103" s="1528" t="s">
        <v>1105</v>
      </c>
      <c r="BK103" s="1528" t="s">
        <v>1105</v>
      </c>
      <c r="BL103" s="1528" t="s">
        <v>1105</v>
      </c>
      <c r="BM103" s="1528" t="s">
        <v>1105</v>
      </c>
      <c r="BN103" s="1528" t="s">
        <v>1105</v>
      </c>
      <c r="BO103" s="1528" t="s">
        <v>1105</v>
      </c>
      <c r="BP103" s="1528" t="s">
        <v>1105</v>
      </c>
      <c r="BQ103" s="1528" t="s">
        <v>1105</v>
      </c>
      <c r="BR103" s="1528" t="s">
        <v>1105</v>
      </c>
      <c r="BS103" s="1528" t="s">
        <v>1105</v>
      </c>
      <c r="BT103" s="1528" t="s">
        <v>1105</v>
      </c>
      <c r="BU103" s="1528" t="s">
        <v>1105</v>
      </c>
      <c r="BV103" s="1528" t="s">
        <v>1105</v>
      </c>
      <c r="BW103" s="1528" t="s">
        <v>1105</v>
      </c>
      <c r="BX103" s="1528" t="s">
        <v>1105</v>
      </c>
      <c r="BY103" s="1528" t="s">
        <v>1105</v>
      </c>
      <c r="BZ103" s="1528" t="s">
        <v>1105</v>
      </c>
      <c r="CA103" s="1528" t="s">
        <v>1105</v>
      </c>
      <c r="CB103" s="1528" t="s">
        <v>1105</v>
      </c>
      <c r="CC103" s="1528" t="s">
        <v>1105</v>
      </c>
      <c r="CD103" s="1528" t="s">
        <v>1105</v>
      </c>
      <c r="CE103" s="1528" t="s">
        <v>1105</v>
      </c>
      <c r="CF103" s="1528" t="s">
        <v>1105</v>
      </c>
      <c r="CG103" s="1528" t="s">
        <v>1105</v>
      </c>
      <c r="CH103" s="1528" t="s">
        <v>1105</v>
      </c>
      <c r="CI103" s="1528" t="s">
        <v>1105</v>
      </c>
      <c r="CJ103" s="1528" t="s">
        <v>1105</v>
      </c>
      <c r="CK103" s="1528" t="s">
        <v>1105</v>
      </c>
      <c r="CL103" s="1528" t="s">
        <v>1105</v>
      </c>
      <c r="CM103" s="1528" t="s">
        <v>1105</v>
      </c>
      <c r="CN103" s="1528" t="s">
        <v>1105</v>
      </c>
      <c r="CO103" s="1528" t="s">
        <v>1105</v>
      </c>
      <c r="CP103" s="1528" t="s">
        <v>1105</v>
      </c>
      <c r="CQ103" s="1528" t="s">
        <v>1105</v>
      </c>
      <c r="CR103" s="1528" t="s">
        <v>1105</v>
      </c>
      <c r="CS103" s="1528" t="s">
        <v>1105</v>
      </c>
      <c r="CT103" s="1488">
        <v>1</v>
      </c>
      <c r="CU103" s="1488">
        <v>9</v>
      </c>
      <c r="CV103" s="1488">
        <v>42</v>
      </c>
      <c r="CW103" s="1488">
        <v>48</v>
      </c>
      <c r="CX103" s="1488">
        <v>48</v>
      </c>
      <c r="CY103" s="1488">
        <v>45</v>
      </c>
      <c r="CZ103" s="1488">
        <v>42</v>
      </c>
      <c r="DA103" s="1488">
        <v>33</v>
      </c>
      <c r="DB103" s="1488">
        <v>41</v>
      </c>
      <c r="DC103" s="1488">
        <v>80</v>
      </c>
      <c r="DD103" s="1488">
        <v>58</v>
      </c>
      <c r="DE103" s="1488">
        <v>19</v>
      </c>
      <c r="DF103" s="1488">
        <v>6</v>
      </c>
      <c r="DG103" s="1488">
        <v>27</v>
      </c>
      <c r="DH103" s="1488">
        <v>61</v>
      </c>
      <c r="DI103" s="1488">
        <v>68</v>
      </c>
      <c r="DJ103" s="1488">
        <v>37</v>
      </c>
      <c r="DK103" s="1488">
        <v>43</v>
      </c>
      <c r="DL103" s="1488">
        <v>23</v>
      </c>
      <c r="DM103" s="1488">
        <v>18</v>
      </c>
      <c r="DN103" s="1488">
        <v>22</v>
      </c>
      <c r="DO103" s="1488">
        <v>36</v>
      </c>
      <c r="DP103" s="1488">
        <v>24</v>
      </c>
      <c r="DQ103" s="1488">
        <v>24</v>
      </c>
      <c r="DR103" s="1488">
        <v>10</v>
      </c>
      <c r="DS103" s="1488">
        <v>19</v>
      </c>
      <c r="DT103" s="1488">
        <v>49</v>
      </c>
      <c r="DU103" s="1488">
        <v>34</v>
      </c>
      <c r="DV103" s="1488">
        <v>40</v>
      </c>
      <c r="DW103" s="1488">
        <v>44</v>
      </c>
      <c r="DX103" s="1488">
        <v>40</v>
      </c>
      <c r="DY103" s="1488">
        <v>33</v>
      </c>
      <c r="DZ103" s="1488">
        <v>34</v>
      </c>
      <c r="EA103" s="1488">
        <v>34</v>
      </c>
      <c r="EB103" s="1488">
        <v>20</v>
      </c>
      <c r="EC103" s="1488">
        <v>11</v>
      </c>
      <c r="ED103" s="1488">
        <v>0</v>
      </c>
      <c r="EE103" s="1488">
        <v>21</v>
      </c>
      <c r="EF103" s="1488">
        <v>48</v>
      </c>
      <c r="EG103" s="1488">
        <v>35</v>
      </c>
      <c r="EH103" s="1488">
        <v>26</v>
      </c>
      <c r="EI103" s="1488">
        <v>22</v>
      </c>
      <c r="EJ103" s="1488">
        <v>15</v>
      </c>
      <c r="EK103" s="1488">
        <v>21</v>
      </c>
      <c r="EL103" s="1488">
        <v>19</v>
      </c>
      <c r="EM103" s="1488">
        <v>39</v>
      </c>
      <c r="EN103" s="1488">
        <v>14</v>
      </c>
      <c r="EO103" s="1488">
        <v>2</v>
      </c>
      <c r="EP103" s="1488">
        <v>0</v>
      </c>
      <c r="EQ103" s="1488">
        <v>24</v>
      </c>
      <c r="ER103" s="1488">
        <v>35</v>
      </c>
      <c r="ES103" s="1488">
        <v>26</v>
      </c>
      <c r="ET103" s="1488">
        <v>29</v>
      </c>
      <c r="EU103" s="1488">
        <v>21</v>
      </c>
      <c r="EV103" s="1488">
        <v>19</v>
      </c>
      <c r="EW103" s="1488">
        <v>21</v>
      </c>
      <c r="EX103" s="1488">
        <v>32</v>
      </c>
      <c r="EY103" s="1488">
        <v>29</v>
      </c>
      <c r="EZ103" s="1488">
        <v>10</v>
      </c>
      <c r="FA103" s="1488">
        <v>4</v>
      </c>
      <c r="FB103" s="1488">
        <v>0</v>
      </c>
      <c r="FC103" s="1488">
        <v>7</v>
      </c>
      <c r="FD103" s="1488">
        <v>18</v>
      </c>
      <c r="FE103" s="1488">
        <v>1</v>
      </c>
      <c r="FF103" s="1488">
        <v>14</v>
      </c>
      <c r="FG103" s="1488">
        <v>15</v>
      </c>
      <c r="FH103" s="1488">
        <v>19</v>
      </c>
      <c r="FI103" s="1488">
        <v>18</v>
      </c>
      <c r="FJ103" s="1488">
        <v>29</v>
      </c>
      <c r="FK103" s="1488">
        <v>29</v>
      </c>
      <c r="FL103" s="1488">
        <v>12</v>
      </c>
      <c r="FM103" s="1488">
        <v>2</v>
      </c>
      <c r="FN103" s="1488">
        <v>0</v>
      </c>
      <c r="FO103" s="1488">
        <v>6</v>
      </c>
      <c r="FP103" s="1488">
        <v>1</v>
      </c>
    </row>
    <row r="104" spans="1:172" s="55" customFormat="1">
      <c r="A104" s="502">
        <v>69</v>
      </c>
      <c r="B104" s="1605" t="s">
        <v>1080</v>
      </c>
      <c r="C104" s="1527"/>
      <c r="D104" s="1523" t="s">
        <v>1105</v>
      </c>
      <c r="E104" s="1523" t="s">
        <v>1105</v>
      </c>
      <c r="F104" s="1524" t="s">
        <v>1105</v>
      </c>
      <c r="G104" s="1485" t="s">
        <v>1105</v>
      </c>
      <c r="H104" s="1485" t="s">
        <v>1105</v>
      </c>
      <c r="I104" s="1485" t="s">
        <v>1105</v>
      </c>
      <c r="J104" s="1524" t="s">
        <v>1105</v>
      </c>
      <c r="K104" s="1524" t="s">
        <v>1105</v>
      </c>
      <c r="L104" s="1524" t="s">
        <v>1105</v>
      </c>
      <c r="M104" s="1523" t="s">
        <v>1105</v>
      </c>
      <c r="N104" s="502" t="s">
        <v>1105</v>
      </c>
      <c r="O104" s="1528" t="s">
        <v>1105</v>
      </c>
      <c r="P104" s="1528" t="s">
        <v>1105</v>
      </c>
      <c r="Q104" s="1528" t="s">
        <v>1105</v>
      </c>
      <c r="R104" s="1528" t="s">
        <v>1105</v>
      </c>
      <c r="S104" s="1528" t="s">
        <v>1105</v>
      </c>
      <c r="T104" s="1528" t="s">
        <v>1105</v>
      </c>
      <c r="U104" s="1528" t="s">
        <v>1105</v>
      </c>
      <c r="V104" s="1529" t="s">
        <v>1105</v>
      </c>
      <c r="W104" s="1528" t="s">
        <v>1105</v>
      </c>
      <c r="X104" s="1528" t="s">
        <v>1105</v>
      </c>
      <c r="Y104" s="1528" t="s">
        <v>1105</v>
      </c>
      <c r="Z104" s="1528" t="s">
        <v>1105</v>
      </c>
      <c r="AA104" s="1528" t="s">
        <v>1105</v>
      </c>
      <c r="AB104" s="1528" t="s">
        <v>1105</v>
      </c>
      <c r="AC104" s="1528" t="s">
        <v>1105</v>
      </c>
      <c r="AD104" s="1528" t="s">
        <v>1105</v>
      </c>
      <c r="AE104" s="1528" t="s">
        <v>1105</v>
      </c>
      <c r="AF104" s="1528" t="s">
        <v>1105</v>
      </c>
      <c r="AG104" s="1528" t="s">
        <v>1105</v>
      </c>
      <c r="AH104" s="1528" t="s">
        <v>1105</v>
      </c>
      <c r="AI104" s="1528" t="s">
        <v>1105</v>
      </c>
      <c r="AJ104" s="1528" t="s">
        <v>1105</v>
      </c>
      <c r="AK104" s="1528" t="s">
        <v>1105</v>
      </c>
      <c r="AL104" s="1529" t="s">
        <v>1105</v>
      </c>
      <c r="AM104" s="1529" t="s">
        <v>1105</v>
      </c>
      <c r="AN104" s="1528" t="s">
        <v>1105</v>
      </c>
      <c r="AO104" s="1528" t="s">
        <v>1105</v>
      </c>
      <c r="AP104" s="1528" t="s">
        <v>1105</v>
      </c>
      <c r="AQ104" s="1528" t="s">
        <v>1105</v>
      </c>
      <c r="AR104" s="1528" t="s">
        <v>1105</v>
      </c>
      <c r="AS104" s="1528" t="s">
        <v>1105</v>
      </c>
      <c r="AT104" s="1528" t="s">
        <v>1105</v>
      </c>
      <c r="AU104" s="1528" t="s">
        <v>1105</v>
      </c>
      <c r="AV104" s="1528" t="s">
        <v>1105</v>
      </c>
      <c r="AW104" s="1528" t="s">
        <v>1105</v>
      </c>
      <c r="AX104" s="1528" t="s">
        <v>1105</v>
      </c>
      <c r="AY104" s="1528" t="s">
        <v>1105</v>
      </c>
      <c r="AZ104" s="1528" t="s">
        <v>1105</v>
      </c>
      <c r="BA104" s="1528" t="s">
        <v>1105</v>
      </c>
      <c r="BB104" s="1528" t="s">
        <v>1105</v>
      </c>
      <c r="BC104" s="1528" t="s">
        <v>1105</v>
      </c>
      <c r="BD104" s="1528" t="s">
        <v>1105</v>
      </c>
      <c r="BE104" s="1528" t="s">
        <v>1105</v>
      </c>
      <c r="BF104" s="1528" t="s">
        <v>1105</v>
      </c>
      <c r="BG104" s="1528" t="s">
        <v>1105</v>
      </c>
      <c r="BH104" s="1528" t="s">
        <v>1105</v>
      </c>
      <c r="BI104" s="1528" t="s">
        <v>1105</v>
      </c>
      <c r="BJ104" s="1528" t="s">
        <v>1105</v>
      </c>
      <c r="BK104" s="1528" t="s">
        <v>1105</v>
      </c>
      <c r="BL104" s="1528" t="s">
        <v>1105</v>
      </c>
      <c r="BM104" s="1528" t="s">
        <v>1105</v>
      </c>
      <c r="BN104" s="1528" t="s">
        <v>1105</v>
      </c>
      <c r="BO104" s="1528" t="s">
        <v>1105</v>
      </c>
      <c r="BP104" s="1528" t="s">
        <v>1105</v>
      </c>
      <c r="BQ104" s="1528" t="s">
        <v>1105</v>
      </c>
      <c r="BR104" s="1528" t="s">
        <v>1105</v>
      </c>
      <c r="BS104" s="1528" t="s">
        <v>1105</v>
      </c>
      <c r="BT104" s="1528" t="s">
        <v>1105</v>
      </c>
      <c r="BU104" s="1528" t="s">
        <v>1105</v>
      </c>
      <c r="BV104" s="1528" t="s">
        <v>1105</v>
      </c>
      <c r="BW104" s="1528" t="s">
        <v>1105</v>
      </c>
      <c r="BX104" s="1528" t="s">
        <v>1105</v>
      </c>
      <c r="BY104" s="1528" t="s">
        <v>1105</v>
      </c>
      <c r="BZ104" s="1528" t="s">
        <v>1105</v>
      </c>
      <c r="CA104" s="1528" t="s">
        <v>1105</v>
      </c>
      <c r="CB104" s="1528" t="s">
        <v>1105</v>
      </c>
      <c r="CC104" s="1528" t="s">
        <v>1105</v>
      </c>
      <c r="CD104" s="1528" t="s">
        <v>1105</v>
      </c>
      <c r="CE104" s="1528" t="s">
        <v>1105</v>
      </c>
      <c r="CF104" s="1528" t="s">
        <v>1105</v>
      </c>
      <c r="CG104" s="1528" t="s">
        <v>1105</v>
      </c>
      <c r="CH104" s="1528" t="s">
        <v>1105</v>
      </c>
      <c r="CI104" s="1528" t="s">
        <v>1105</v>
      </c>
      <c r="CJ104" s="1528" t="s">
        <v>1105</v>
      </c>
      <c r="CK104" s="1528" t="s">
        <v>1105</v>
      </c>
      <c r="CL104" s="1528" t="s">
        <v>1105</v>
      </c>
      <c r="CM104" s="1528" t="s">
        <v>1105</v>
      </c>
      <c r="CN104" s="1528" t="s">
        <v>1105</v>
      </c>
      <c r="CO104" s="1528" t="s">
        <v>1105</v>
      </c>
      <c r="CP104" s="1528" t="s">
        <v>1105</v>
      </c>
      <c r="CQ104" s="1528" t="s">
        <v>1105</v>
      </c>
      <c r="CR104" s="1528" t="s">
        <v>1105</v>
      </c>
      <c r="CS104" s="1528" t="s">
        <v>1105</v>
      </c>
      <c r="CT104" s="1488">
        <v>1</v>
      </c>
      <c r="CU104" s="1488">
        <v>10</v>
      </c>
      <c r="CV104" s="1488">
        <v>52</v>
      </c>
      <c r="CW104" s="1488">
        <v>100</v>
      </c>
      <c r="CX104" s="1488">
        <v>148</v>
      </c>
      <c r="CY104" s="1488">
        <v>193</v>
      </c>
      <c r="CZ104" s="1488">
        <v>235</v>
      </c>
      <c r="DA104" s="1488">
        <v>268</v>
      </c>
      <c r="DB104" s="1488">
        <v>309</v>
      </c>
      <c r="DC104" s="1488">
        <v>389</v>
      </c>
      <c r="DD104" s="1488">
        <v>447</v>
      </c>
      <c r="DE104" s="1488">
        <v>466</v>
      </c>
      <c r="DF104" s="1488">
        <f>DF103</f>
        <v>6</v>
      </c>
      <c r="DG104" s="1488">
        <f t="shared" ref="DG104:DQ104" si="129">DF104+DG103</f>
        <v>33</v>
      </c>
      <c r="DH104" s="1488">
        <f t="shared" si="129"/>
        <v>94</v>
      </c>
      <c r="DI104" s="1488">
        <f t="shared" si="129"/>
        <v>162</v>
      </c>
      <c r="DJ104" s="1488">
        <f t="shared" si="129"/>
        <v>199</v>
      </c>
      <c r="DK104" s="1488">
        <f t="shared" si="129"/>
        <v>242</v>
      </c>
      <c r="DL104" s="1488">
        <f t="shared" si="129"/>
        <v>265</v>
      </c>
      <c r="DM104" s="1488">
        <f t="shared" si="129"/>
        <v>283</v>
      </c>
      <c r="DN104" s="1488">
        <f t="shared" si="129"/>
        <v>305</v>
      </c>
      <c r="DO104" s="1488">
        <f t="shared" si="129"/>
        <v>341</v>
      </c>
      <c r="DP104" s="1488">
        <f t="shared" si="129"/>
        <v>365</v>
      </c>
      <c r="DQ104" s="1488">
        <f t="shared" si="129"/>
        <v>389</v>
      </c>
      <c r="DR104" s="1488">
        <f>DR103</f>
        <v>10</v>
      </c>
      <c r="DS104" s="1488">
        <f t="shared" ref="DS104:EA104" si="130">DR104+DS103</f>
        <v>29</v>
      </c>
      <c r="DT104" s="1488">
        <f t="shared" si="130"/>
        <v>78</v>
      </c>
      <c r="DU104" s="1488">
        <f t="shared" si="130"/>
        <v>112</v>
      </c>
      <c r="DV104" s="1488">
        <f t="shared" si="130"/>
        <v>152</v>
      </c>
      <c r="DW104" s="1488">
        <f t="shared" si="130"/>
        <v>196</v>
      </c>
      <c r="DX104" s="1488">
        <f t="shared" si="130"/>
        <v>236</v>
      </c>
      <c r="DY104" s="1488">
        <f t="shared" si="130"/>
        <v>269</v>
      </c>
      <c r="DZ104" s="1488">
        <f t="shared" si="130"/>
        <v>303</v>
      </c>
      <c r="EA104" s="1488">
        <f t="shared" si="130"/>
        <v>337</v>
      </c>
      <c r="EB104" s="1488">
        <f>EA104+EB103</f>
        <v>357</v>
      </c>
      <c r="EC104" s="1488">
        <f>EB104+EC103</f>
        <v>368</v>
      </c>
      <c r="ED104" s="1488">
        <f>ED103</f>
        <v>0</v>
      </c>
      <c r="EE104" s="1488">
        <f t="shared" ref="EE104:EO104" si="131">EE103+ED104</f>
        <v>21</v>
      </c>
      <c r="EF104" s="1488">
        <f t="shared" si="131"/>
        <v>69</v>
      </c>
      <c r="EG104" s="1488">
        <f t="shared" si="131"/>
        <v>104</v>
      </c>
      <c r="EH104" s="1488">
        <f t="shared" si="131"/>
        <v>130</v>
      </c>
      <c r="EI104" s="1488">
        <f t="shared" si="131"/>
        <v>152</v>
      </c>
      <c r="EJ104" s="1488">
        <f t="shared" si="131"/>
        <v>167</v>
      </c>
      <c r="EK104" s="1488">
        <f t="shared" si="131"/>
        <v>188</v>
      </c>
      <c r="EL104" s="1488">
        <f t="shared" si="131"/>
        <v>207</v>
      </c>
      <c r="EM104" s="1488">
        <f t="shared" si="131"/>
        <v>246</v>
      </c>
      <c r="EN104" s="1488">
        <f t="shared" si="131"/>
        <v>260</v>
      </c>
      <c r="EO104" s="1488">
        <f t="shared" si="131"/>
        <v>262</v>
      </c>
      <c r="EP104" s="1488">
        <f>EP103</f>
        <v>0</v>
      </c>
      <c r="EQ104" s="1488">
        <f t="shared" ref="EQ104:FJ104" si="132">EP104+EQ103</f>
        <v>24</v>
      </c>
      <c r="ER104" s="1488">
        <f t="shared" si="132"/>
        <v>59</v>
      </c>
      <c r="ES104" s="1488">
        <f t="shared" si="132"/>
        <v>85</v>
      </c>
      <c r="ET104" s="1488">
        <f t="shared" si="132"/>
        <v>114</v>
      </c>
      <c r="EU104" s="1488">
        <f t="shared" si="132"/>
        <v>135</v>
      </c>
      <c r="EV104" s="1488">
        <f t="shared" si="132"/>
        <v>154</v>
      </c>
      <c r="EW104" s="1488">
        <f t="shared" si="132"/>
        <v>175</v>
      </c>
      <c r="EX104" s="1488">
        <f t="shared" si="132"/>
        <v>207</v>
      </c>
      <c r="EY104" s="1488">
        <f t="shared" si="132"/>
        <v>236</v>
      </c>
      <c r="EZ104" s="1488">
        <f t="shared" si="132"/>
        <v>246</v>
      </c>
      <c r="FA104" s="1488">
        <f t="shared" si="132"/>
        <v>250</v>
      </c>
      <c r="FB104" s="1488">
        <f>FB103</f>
        <v>0</v>
      </c>
      <c r="FC104" s="1488">
        <f t="shared" si="132"/>
        <v>7</v>
      </c>
      <c r="FD104" s="1488">
        <f t="shared" si="132"/>
        <v>25</v>
      </c>
      <c r="FE104" s="1488">
        <f t="shared" si="132"/>
        <v>26</v>
      </c>
      <c r="FF104" s="1488">
        <f t="shared" si="132"/>
        <v>40</v>
      </c>
      <c r="FG104" s="1488">
        <f t="shared" si="132"/>
        <v>55</v>
      </c>
      <c r="FH104" s="1488">
        <f t="shared" si="132"/>
        <v>74</v>
      </c>
      <c r="FI104" s="1488">
        <f t="shared" si="132"/>
        <v>92</v>
      </c>
      <c r="FJ104" s="1488">
        <f t="shared" si="132"/>
        <v>121</v>
      </c>
      <c r="FK104" s="1488">
        <f>FJ104+FK103</f>
        <v>150</v>
      </c>
      <c r="FL104" s="1488">
        <f>FK104+FL103</f>
        <v>162</v>
      </c>
      <c r="FM104" s="1488">
        <f>FL104+FM103</f>
        <v>164</v>
      </c>
      <c r="FN104" s="1488">
        <f>FN103</f>
        <v>0</v>
      </c>
      <c r="FO104" s="1488">
        <f>FN104+FO103</f>
        <v>6</v>
      </c>
      <c r="FP104" s="1488">
        <f>FO104+FP103</f>
        <v>7</v>
      </c>
    </row>
    <row r="105" spans="1:172" s="55" customFormat="1">
      <c r="A105" s="506"/>
      <c r="B105" s="1513"/>
      <c r="C105" s="1515"/>
      <c r="D105" s="1516"/>
      <c r="E105" s="1516"/>
      <c r="F105" s="1526"/>
      <c r="G105" s="1525"/>
      <c r="H105" s="1518"/>
      <c r="I105" s="1530"/>
      <c r="J105" s="1531"/>
      <c r="K105" s="1531"/>
      <c r="L105" s="1531"/>
      <c r="M105" s="1520"/>
      <c r="N105" s="1521"/>
      <c r="O105" s="1522"/>
      <c r="P105" s="1522"/>
      <c r="Q105" s="1522"/>
      <c r="R105" s="1522"/>
      <c r="S105" s="1522"/>
      <c r="T105" s="1522"/>
      <c r="U105" s="1522"/>
      <c r="V105" s="1514"/>
      <c r="W105" s="1522"/>
      <c r="X105" s="1522"/>
      <c r="Y105" s="1522"/>
      <c r="Z105" s="1522"/>
      <c r="AA105" s="1522"/>
      <c r="AB105" s="1522"/>
      <c r="AC105" s="1522"/>
      <c r="AD105" s="1522"/>
      <c r="AE105" s="1522"/>
      <c r="AF105" s="1522"/>
      <c r="AG105" s="1522"/>
      <c r="AH105" s="1522"/>
      <c r="AI105" s="1522"/>
      <c r="AJ105" s="1522"/>
      <c r="AK105" s="1522"/>
      <c r="AL105" s="1522"/>
      <c r="AM105" s="1522"/>
      <c r="AN105" s="1522"/>
      <c r="AO105" s="1522"/>
      <c r="AP105" s="1522"/>
      <c r="AQ105" s="1522"/>
      <c r="AR105" s="1522"/>
      <c r="AS105" s="1522"/>
      <c r="AT105" s="1522"/>
      <c r="AU105" s="1522"/>
      <c r="AV105" s="1522"/>
      <c r="AW105" s="1522"/>
      <c r="AX105" s="1522"/>
      <c r="AY105" s="1522"/>
      <c r="AZ105" s="1522"/>
      <c r="BA105" s="1522"/>
      <c r="BB105" s="1522"/>
      <c r="BC105" s="1522"/>
      <c r="BD105" s="1522"/>
      <c r="BE105" s="1522"/>
      <c r="BF105" s="1522"/>
      <c r="BG105" s="1522"/>
      <c r="BH105" s="1522"/>
      <c r="BI105" s="1522"/>
      <c r="BJ105" s="1522"/>
      <c r="BK105" s="1522"/>
      <c r="BL105" s="1522"/>
      <c r="BM105" s="1522"/>
      <c r="BN105" s="1522"/>
      <c r="BO105" s="1522"/>
      <c r="BP105" s="1522"/>
      <c r="BQ105" s="1522"/>
      <c r="BR105" s="1522"/>
      <c r="BS105" s="1522"/>
      <c r="BT105" s="1522"/>
      <c r="BU105" s="1522"/>
      <c r="BV105" s="1522"/>
      <c r="BW105" s="1522"/>
      <c r="BX105" s="1522"/>
      <c r="BY105" s="1522"/>
      <c r="BZ105" s="1522"/>
      <c r="CA105" s="1522"/>
      <c r="CB105" s="1522"/>
      <c r="CC105" s="1522"/>
      <c r="CD105" s="1522"/>
      <c r="CE105" s="1522"/>
      <c r="CF105" s="1522"/>
      <c r="CG105" s="1522"/>
      <c r="CH105" s="1522"/>
      <c r="CI105" s="1522"/>
      <c r="CJ105" s="1522"/>
      <c r="CK105" s="1522"/>
      <c r="CL105" s="1522"/>
      <c r="CM105" s="1522"/>
      <c r="CN105" s="1522"/>
      <c r="CO105" s="1522"/>
      <c r="CP105" s="1522"/>
      <c r="CQ105" s="1522"/>
      <c r="CR105" s="1522"/>
      <c r="CS105" s="1522"/>
      <c r="CT105" s="1522"/>
      <c r="CU105" s="1522"/>
      <c r="CV105" s="1522"/>
      <c r="CW105" s="1522"/>
      <c r="CX105" s="1522"/>
      <c r="CY105" s="1522"/>
      <c r="CZ105" s="1522"/>
      <c r="DA105" s="1522"/>
      <c r="DB105" s="1522"/>
      <c r="DC105" s="1522"/>
      <c r="DD105" s="1522"/>
      <c r="DE105" s="1522"/>
      <c r="DF105" s="1522"/>
      <c r="DG105" s="1522"/>
      <c r="DH105" s="1522"/>
      <c r="DI105" s="1522"/>
      <c r="DJ105" s="1522"/>
      <c r="DK105" s="1522"/>
      <c r="DL105" s="1522"/>
      <c r="DM105" s="1522"/>
      <c r="DN105" s="1522"/>
      <c r="DO105" s="1522"/>
      <c r="DP105" s="1522"/>
      <c r="DQ105" s="1522"/>
      <c r="DR105" s="1522"/>
      <c r="DS105" s="1522"/>
      <c r="DT105" s="1522"/>
      <c r="DU105" s="1522"/>
      <c r="DV105" s="1522"/>
      <c r="DW105" s="1522"/>
      <c r="DX105" s="1522"/>
      <c r="DY105" s="1522"/>
      <c r="DZ105" s="1522"/>
      <c r="EA105" s="1522"/>
      <c r="EB105" s="1522"/>
      <c r="EC105" s="1522"/>
      <c r="ED105" s="1522"/>
      <c r="EE105" s="1522"/>
      <c r="EF105" s="1522"/>
      <c r="EG105" s="1522"/>
      <c r="EH105" s="1522"/>
      <c r="EI105" s="1522"/>
      <c r="EJ105" s="1522"/>
      <c r="EK105" s="1522"/>
      <c r="EL105" s="1522"/>
      <c r="EM105" s="1522"/>
      <c r="EN105" s="1522"/>
      <c r="EO105" s="1522"/>
      <c r="EP105" s="1522"/>
      <c r="EQ105" s="1522"/>
      <c r="ER105" s="1522"/>
      <c r="ES105" s="1522"/>
      <c r="ET105" s="1522"/>
      <c r="EU105" s="1522"/>
      <c r="EV105" s="1522"/>
      <c r="EW105" s="1522"/>
      <c r="EX105" s="1522"/>
      <c r="EY105" s="1522"/>
      <c r="EZ105" s="1522"/>
      <c r="FA105" s="1522"/>
      <c r="FB105" s="1522"/>
      <c r="FC105" s="1522"/>
      <c r="FD105" s="1522"/>
      <c r="FE105" s="1522"/>
      <c r="FF105" s="1522"/>
      <c r="FG105" s="1522"/>
      <c r="FH105" s="1522"/>
      <c r="FI105" s="1522"/>
      <c r="FJ105" s="1522"/>
      <c r="FK105" s="1522"/>
      <c r="FL105" s="1522"/>
      <c r="FM105" s="1522"/>
      <c r="FN105" s="1522"/>
      <c r="FO105" s="1522"/>
      <c r="FP105" s="1522"/>
    </row>
    <row r="106" spans="1:172" s="55" customFormat="1">
      <c r="A106" s="502">
        <v>70</v>
      </c>
      <c r="B106" s="1481" t="s">
        <v>878</v>
      </c>
      <c r="C106" s="1482"/>
      <c r="D106" s="1523" t="s">
        <v>55</v>
      </c>
      <c r="E106" s="1523">
        <v>78</v>
      </c>
      <c r="F106" s="1484">
        <v>12</v>
      </c>
      <c r="G106" s="1485">
        <v>483</v>
      </c>
      <c r="H106" s="1485">
        <v>353</v>
      </c>
      <c r="I106" s="1486">
        <v>681</v>
      </c>
      <c r="J106" s="1484">
        <v>335</v>
      </c>
      <c r="K106" s="1484">
        <v>298</v>
      </c>
      <c r="L106" s="1484">
        <v>370</v>
      </c>
      <c r="M106" s="1483"/>
      <c r="N106" s="1487">
        <v>317</v>
      </c>
      <c r="O106" s="1488">
        <v>997</v>
      </c>
      <c r="P106" s="1488">
        <v>1358</v>
      </c>
      <c r="Q106" s="1488">
        <v>1095</v>
      </c>
      <c r="R106" s="1488">
        <v>795</v>
      </c>
      <c r="S106" s="1488">
        <v>1234</v>
      </c>
      <c r="T106" s="1488">
        <v>1191</v>
      </c>
      <c r="U106" s="1488">
        <v>1030</v>
      </c>
      <c r="V106" s="1481">
        <v>1071</v>
      </c>
      <c r="W106" s="1488">
        <v>1148</v>
      </c>
      <c r="X106" s="1488">
        <v>651</v>
      </c>
      <c r="Y106" s="1488">
        <v>665</v>
      </c>
      <c r="Z106" s="1488">
        <v>573</v>
      </c>
      <c r="AA106" s="1488">
        <v>862</v>
      </c>
      <c r="AB106" s="1488">
        <v>1857</v>
      </c>
      <c r="AC106" s="1488">
        <v>2168</v>
      </c>
      <c r="AD106" s="1488">
        <v>1733</v>
      </c>
      <c r="AE106" s="1488">
        <v>1390</v>
      </c>
      <c r="AF106" s="1488">
        <v>1540</v>
      </c>
      <c r="AG106" s="1488">
        <v>1127</v>
      </c>
      <c r="AH106" s="1488">
        <v>2108</v>
      </c>
      <c r="AI106" s="1488">
        <v>1372</v>
      </c>
      <c r="AJ106" s="1488">
        <v>888</v>
      </c>
      <c r="AK106" s="1488">
        <v>451</v>
      </c>
      <c r="AL106" s="1488">
        <v>408</v>
      </c>
      <c r="AM106" s="1488">
        <v>1414</v>
      </c>
      <c r="AN106" s="1488">
        <v>2962</v>
      </c>
      <c r="AO106" s="1488">
        <v>3129</v>
      </c>
      <c r="AP106" s="1488">
        <v>2545</v>
      </c>
      <c r="AQ106" s="1488">
        <v>2193</v>
      </c>
      <c r="AR106" s="1488">
        <v>1838</v>
      </c>
      <c r="AS106" s="1488">
        <v>1689</v>
      </c>
      <c r="AT106" s="1488">
        <v>2065</v>
      </c>
      <c r="AU106" s="1488">
        <v>1622</v>
      </c>
      <c r="AV106" s="1488">
        <v>855</v>
      </c>
      <c r="AW106" s="1488">
        <v>269</v>
      </c>
      <c r="AX106" s="1488">
        <v>110</v>
      </c>
      <c r="AY106" s="1488">
        <v>446</v>
      </c>
      <c r="AZ106" s="1488">
        <v>619</v>
      </c>
      <c r="BA106" s="1488">
        <v>1217</v>
      </c>
      <c r="BB106" s="1488">
        <v>1389</v>
      </c>
      <c r="BC106" s="1488">
        <v>1583</v>
      </c>
      <c r="BD106" s="1488">
        <v>791</v>
      </c>
      <c r="BE106" s="1488">
        <v>482</v>
      </c>
      <c r="BF106" s="1488">
        <v>759</v>
      </c>
      <c r="BG106" s="1488">
        <v>511</v>
      </c>
      <c r="BH106" s="1488">
        <v>151</v>
      </c>
      <c r="BI106" s="1488">
        <v>134</v>
      </c>
      <c r="BJ106" s="1488">
        <v>142</v>
      </c>
      <c r="BK106" s="1488">
        <v>742</v>
      </c>
      <c r="BL106" s="1488">
        <v>1240</v>
      </c>
      <c r="BM106" s="1488">
        <v>1708</v>
      </c>
      <c r="BN106" s="1488">
        <v>1561</v>
      </c>
      <c r="BO106" s="1488">
        <v>1284</v>
      </c>
      <c r="BP106" s="1488">
        <v>899</v>
      </c>
      <c r="BQ106" s="1488">
        <v>708</v>
      </c>
      <c r="BR106" s="1488">
        <v>2481</v>
      </c>
      <c r="BS106" s="1488">
        <v>1574</v>
      </c>
      <c r="BT106" s="1488">
        <v>538</v>
      </c>
      <c r="BU106" s="1488">
        <v>228</v>
      </c>
      <c r="BV106" s="1488">
        <v>245</v>
      </c>
      <c r="BW106" s="1488">
        <v>1537</v>
      </c>
      <c r="BX106" s="1488">
        <v>2687</v>
      </c>
      <c r="BY106" s="1488">
        <v>2454</v>
      </c>
      <c r="BZ106" s="1488">
        <v>1524</v>
      </c>
      <c r="CA106" s="1488">
        <v>1383</v>
      </c>
      <c r="CB106" s="1488">
        <v>1030</v>
      </c>
      <c r="CC106" s="1488">
        <v>937</v>
      </c>
      <c r="CD106" s="1488">
        <v>916</v>
      </c>
      <c r="CE106" s="1488">
        <v>402</v>
      </c>
      <c r="CF106" s="1488">
        <v>391</v>
      </c>
      <c r="CG106" s="1488">
        <v>201</v>
      </c>
      <c r="CH106" s="1488">
        <v>288</v>
      </c>
      <c r="CI106" s="1488">
        <v>1763</v>
      </c>
      <c r="CJ106" s="1488">
        <v>2464</v>
      </c>
      <c r="CK106" s="1488">
        <v>2320</v>
      </c>
      <c r="CL106" s="1488">
        <v>2038</v>
      </c>
      <c r="CM106" s="1488">
        <v>1114</v>
      </c>
      <c r="CN106" s="1488">
        <v>1327</v>
      </c>
      <c r="CO106" s="1488">
        <v>1069</v>
      </c>
      <c r="CP106" s="1488">
        <v>1340</v>
      </c>
      <c r="CQ106" s="1488">
        <v>1030</v>
      </c>
      <c r="CR106" s="1488">
        <v>504</v>
      </c>
      <c r="CS106" s="1488">
        <v>133</v>
      </c>
      <c r="CT106" s="1488">
        <v>177</v>
      </c>
      <c r="CU106" s="1488">
        <v>951</v>
      </c>
      <c r="CV106" s="1488">
        <v>1938</v>
      </c>
      <c r="CW106" s="1488">
        <v>1728</v>
      </c>
      <c r="CX106" s="1488">
        <v>1855</v>
      </c>
      <c r="CY106" s="1488">
        <v>1949</v>
      </c>
      <c r="CZ106" s="1488">
        <v>1583</v>
      </c>
      <c r="DA106" s="1488">
        <v>1538</v>
      </c>
      <c r="DB106" s="1488">
        <v>1759</v>
      </c>
      <c r="DC106" s="1488">
        <v>1350</v>
      </c>
      <c r="DD106" s="1488">
        <v>584</v>
      </c>
      <c r="DE106" s="1488">
        <v>190</v>
      </c>
      <c r="DF106" s="1488">
        <v>164</v>
      </c>
      <c r="DG106" s="1488">
        <v>820</v>
      </c>
      <c r="DH106" s="1488">
        <v>2179</v>
      </c>
      <c r="DI106" s="1488">
        <v>2245</v>
      </c>
      <c r="DJ106" s="1488">
        <v>1562</v>
      </c>
      <c r="DK106" s="1488">
        <v>1565</v>
      </c>
      <c r="DL106" s="1488">
        <v>1189</v>
      </c>
      <c r="DM106" s="1488">
        <v>1076</v>
      </c>
      <c r="DN106" s="1488">
        <v>1397</v>
      </c>
      <c r="DO106" s="1488">
        <v>809</v>
      </c>
      <c r="DP106" s="1488">
        <v>733</v>
      </c>
      <c r="DQ106" s="1488">
        <v>436</v>
      </c>
      <c r="DR106" s="1488">
        <v>187</v>
      </c>
      <c r="DS106" s="1488">
        <v>895</v>
      </c>
      <c r="DT106" s="1488">
        <v>1848</v>
      </c>
      <c r="DU106" s="1488">
        <v>1594</v>
      </c>
      <c r="DV106" s="1488">
        <v>1224</v>
      </c>
      <c r="DW106" s="1488">
        <v>1325</v>
      </c>
      <c r="DX106" s="1488">
        <v>1002</v>
      </c>
      <c r="DY106" s="1488">
        <v>847</v>
      </c>
      <c r="DZ106" s="1488">
        <v>1176</v>
      </c>
      <c r="EA106" s="1488">
        <v>1047</v>
      </c>
      <c r="EB106" s="1488">
        <v>748</v>
      </c>
      <c r="EC106" s="1488">
        <v>575</v>
      </c>
      <c r="ED106" s="1488">
        <v>431</v>
      </c>
      <c r="EE106" s="1488">
        <v>657</v>
      </c>
      <c r="EF106" s="1488">
        <v>1230</v>
      </c>
      <c r="EG106" s="1488">
        <v>1126</v>
      </c>
      <c r="EH106" s="1488">
        <v>811</v>
      </c>
      <c r="EI106" s="1488">
        <v>912</v>
      </c>
      <c r="EJ106" s="1488">
        <v>764</v>
      </c>
      <c r="EK106" s="1488">
        <v>781</v>
      </c>
      <c r="EL106" s="1488">
        <v>689</v>
      </c>
      <c r="EM106" s="1488">
        <v>667</v>
      </c>
      <c r="EN106" s="1488">
        <v>312</v>
      </c>
      <c r="EO106" s="1488">
        <v>123</v>
      </c>
      <c r="EP106" s="1488">
        <v>130</v>
      </c>
      <c r="EQ106" s="1488">
        <v>788</v>
      </c>
      <c r="ER106" s="1488">
        <v>1202</v>
      </c>
      <c r="ES106" s="1488">
        <v>1192</v>
      </c>
      <c r="ET106" s="1488">
        <v>885</v>
      </c>
      <c r="EU106" s="1488">
        <v>847</v>
      </c>
      <c r="EV106" s="1488">
        <v>706</v>
      </c>
      <c r="EW106" s="1488">
        <v>488</v>
      </c>
      <c r="EX106" s="1488">
        <v>777</v>
      </c>
      <c r="EY106" s="1488">
        <v>593</v>
      </c>
      <c r="EZ106" s="1488">
        <v>497</v>
      </c>
      <c r="FA106" s="1488">
        <v>296</v>
      </c>
      <c r="FB106" s="1488">
        <v>214</v>
      </c>
      <c r="FC106" s="1488">
        <v>452</v>
      </c>
      <c r="FD106" s="1488">
        <v>752</v>
      </c>
      <c r="FE106" s="1488">
        <v>124</v>
      </c>
      <c r="FF106" s="1488">
        <v>316</v>
      </c>
      <c r="FG106" s="1488">
        <v>625</v>
      </c>
      <c r="FH106" s="1488">
        <v>722</v>
      </c>
      <c r="FI106" s="1488">
        <v>541</v>
      </c>
      <c r="FJ106" s="1488">
        <v>871</v>
      </c>
      <c r="FK106" s="1488">
        <v>834</v>
      </c>
      <c r="FL106" s="1488">
        <v>374</v>
      </c>
      <c r="FM106" s="1488">
        <v>248</v>
      </c>
      <c r="FN106" s="1488">
        <v>222</v>
      </c>
      <c r="FO106" s="1488">
        <v>515</v>
      </c>
      <c r="FP106" s="1488">
        <v>899</v>
      </c>
    </row>
    <row r="107" spans="1:172" s="55" customFormat="1">
      <c r="A107" s="502">
        <v>71</v>
      </c>
      <c r="B107" s="1605" t="s">
        <v>1080</v>
      </c>
      <c r="C107" s="1482"/>
      <c r="D107" s="1523" t="s">
        <v>55</v>
      </c>
      <c r="E107" s="1523" t="s">
        <v>58</v>
      </c>
      <c r="F107" s="1524" t="s">
        <v>59</v>
      </c>
      <c r="G107" s="1485" t="s">
        <v>763</v>
      </c>
      <c r="H107" s="1485" t="s">
        <v>764</v>
      </c>
      <c r="I107" s="1485" t="s">
        <v>807</v>
      </c>
      <c r="J107" s="1524">
        <v>10089</v>
      </c>
      <c r="K107" s="1524">
        <v>9974</v>
      </c>
      <c r="L107" s="1524">
        <v>11303</v>
      </c>
      <c r="M107" s="1483"/>
      <c r="N107" s="1487">
        <v>317</v>
      </c>
      <c r="O107" s="1488">
        <v>1314</v>
      </c>
      <c r="P107" s="1488">
        <v>2672</v>
      </c>
      <c r="Q107" s="1488">
        <v>3767</v>
      </c>
      <c r="R107" s="1488">
        <v>4562</v>
      </c>
      <c r="S107" s="1488">
        <v>5796</v>
      </c>
      <c r="T107" s="1488">
        <v>6987</v>
      </c>
      <c r="U107" s="1488">
        <v>8017</v>
      </c>
      <c r="V107" s="1481">
        <v>9088</v>
      </c>
      <c r="W107" s="1488">
        <v>10236</v>
      </c>
      <c r="X107" s="1488">
        <v>10887</v>
      </c>
      <c r="Y107" s="1488">
        <v>11552</v>
      </c>
      <c r="Z107" s="1488">
        <v>573</v>
      </c>
      <c r="AA107" s="1488">
        <v>1435</v>
      </c>
      <c r="AB107" s="1488">
        <v>3292</v>
      </c>
      <c r="AC107" s="1488">
        <v>5460</v>
      </c>
      <c r="AD107" s="1488">
        <v>7193</v>
      </c>
      <c r="AE107" s="1488">
        <v>8583</v>
      </c>
      <c r="AF107" s="1488">
        <v>10123</v>
      </c>
      <c r="AG107" s="1488">
        <v>11250</v>
      </c>
      <c r="AH107" s="1488">
        <v>13358</v>
      </c>
      <c r="AI107" s="1488">
        <v>14730</v>
      </c>
      <c r="AJ107" s="1488">
        <v>15618</v>
      </c>
      <c r="AK107" s="1488">
        <v>16069</v>
      </c>
      <c r="AL107" s="1481">
        <v>408</v>
      </c>
      <c r="AM107" s="1481">
        <v>1822</v>
      </c>
      <c r="AN107" s="1488">
        <v>4784</v>
      </c>
      <c r="AO107" s="1488">
        <v>7913</v>
      </c>
      <c r="AP107" s="1488">
        <v>10458</v>
      </c>
      <c r="AQ107" s="1488">
        <v>12651</v>
      </c>
      <c r="AR107" s="1488">
        <v>14489</v>
      </c>
      <c r="AS107" s="1488">
        <v>16178</v>
      </c>
      <c r="AT107" s="1488">
        <v>18243</v>
      </c>
      <c r="AU107" s="1488">
        <v>19865</v>
      </c>
      <c r="AV107" s="1488">
        <v>20720</v>
      </c>
      <c r="AW107" s="1488">
        <v>20989</v>
      </c>
      <c r="AX107" s="1488">
        <v>110</v>
      </c>
      <c r="AY107" s="1488">
        <v>556</v>
      </c>
      <c r="AZ107" s="1488">
        <v>1175</v>
      </c>
      <c r="BA107" s="1488">
        <v>2392</v>
      </c>
      <c r="BB107" s="1488">
        <v>3781</v>
      </c>
      <c r="BC107" s="1488">
        <f>BB107+BC106</f>
        <v>5364</v>
      </c>
      <c r="BD107" s="1488">
        <v>6155</v>
      </c>
      <c r="BE107" s="1488">
        <v>6637</v>
      </c>
      <c r="BF107" s="1488">
        <v>7396</v>
      </c>
      <c r="BG107" s="1488">
        <v>7907</v>
      </c>
      <c r="BH107" s="1488">
        <v>8058</v>
      </c>
      <c r="BI107" s="1488">
        <v>8192</v>
      </c>
      <c r="BJ107" s="1488">
        <v>142</v>
      </c>
      <c r="BK107" s="1488">
        <v>884</v>
      </c>
      <c r="BL107" s="1488">
        <v>2124</v>
      </c>
      <c r="BM107" s="1488">
        <v>3832</v>
      </c>
      <c r="BN107" s="1488">
        <v>5393</v>
      </c>
      <c r="BO107" s="1488">
        <v>6677</v>
      </c>
      <c r="BP107" s="1488">
        <v>7576</v>
      </c>
      <c r="BQ107" s="1488">
        <v>8284</v>
      </c>
      <c r="BR107" s="1488">
        <v>10765</v>
      </c>
      <c r="BS107" s="1488">
        <v>12339</v>
      </c>
      <c r="BT107" s="1488">
        <v>12877</v>
      </c>
      <c r="BU107" s="1488">
        <v>13105</v>
      </c>
      <c r="BV107" s="1488">
        <v>245</v>
      </c>
      <c r="BW107" s="1488">
        <v>1782</v>
      </c>
      <c r="BX107" s="1488">
        <v>4469</v>
      </c>
      <c r="BY107" s="1488">
        <v>6923</v>
      </c>
      <c r="BZ107" s="1488">
        <v>8447</v>
      </c>
      <c r="CA107" s="1488">
        <v>9830</v>
      </c>
      <c r="CB107" s="1488">
        <v>10860</v>
      </c>
      <c r="CC107" s="1488">
        <v>11797</v>
      </c>
      <c r="CD107" s="1488">
        <v>12713</v>
      </c>
      <c r="CE107" s="1488">
        <v>13115</v>
      </c>
      <c r="CF107" s="1488">
        <v>13506</v>
      </c>
      <c r="CG107" s="1488">
        <v>13707</v>
      </c>
      <c r="CH107" s="1488">
        <v>288</v>
      </c>
      <c r="CI107" s="1488">
        <v>2051</v>
      </c>
      <c r="CJ107" s="1488">
        <v>4515</v>
      </c>
      <c r="CK107" s="1488">
        <v>6835</v>
      </c>
      <c r="CL107" s="1488">
        <v>8873</v>
      </c>
      <c r="CM107" s="1488">
        <v>9987</v>
      </c>
      <c r="CN107" s="1488">
        <v>11314</v>
      </c>
      <c r="CO107" s="1488">
        <v>12383</v>
      </c>
      <c r="CP107" s="1488">
        <v>13723</v>
      </c>
      <c r="CQ107" s="1488">
        <v>14753</v>
      </c>
      <c r="CR107" s="1488">
        <v>15257</v>
      </c>
      <c r="CS107" s="1488">
        <v>15390</v>
      </c>
      <c r="CT107" s="1488">
        <v>177</v>
      </c>
      <c r="CU107" s="1488">
        <v>1128</v>
      </c>
      <c r="CV107" s="1488">
        <v>3066</v>
      </c>
      <c r="CW107" s="1488">
        <v>4794</v>
      </c>
      <c r="CX107" s="1488">
        <v>6649</v>
      </c>
      <c r="CY107" s="1488">
        <v>8598</v>
      </c>
      <c r="CZ107" s="1488">
        <v>10181</v>
      </c>
      <c r="DA107" s="1488">
        <v>11719</v>
      </c>
      <c r="DB107" s="1488">
        <v>13478</v>
      </c>
      <c r="DC107" s="1488">
        <v>14828</v>
      </c>
      <c r="DD107" s="1488">
        <v>15412</v>
      </c>
      <c r="DE107" s="1488">
        <v>15602</v>
      </c>
      <c r="DF107" s="1488">
        <f>DF106</f>
        <v>164</v>
      </c>
      <c r="DG107" s="1488">
        <f t="shared" ref="DG107:DQ107" si="133">DF107+DG106</f>
        <v>984</v>
      </c>
      <c r="DH107" s="1488">
        <f t="shared" si="133"/>
        <v>3163</v>
      </c>
      <c r="DI107" s="1488">
        <f t="shared" si="133"/>
        <v>5408</v>
      </c>
      <c r="DJ107" s="1488">
        <f t="shared" si="133"/>
        <v>6970</v>
      </c>
      <c r="DK107" s="1488">
        <f t="shared" si="133"/>
        <v>8535</v>
      </c>
      <c r="DL107" s="1488">
        <f t="shared" si="133"/>
        <v>9724</v>
      </c>
      <c r="DM107" s="1488">
        <f t="shared" si="133"/>
        <v>10800</v>
      </c>
      <c r="DN107" s="1488">
        <f t="shared" si="133"/>
        <v>12197</v>
      </c>
      <c r="DO107" s="1488">
        <f t="shared" si="133"/>
        <v>13006</v>
      </c>
      <c r="DP107" s="1488">
        <f t="shared" si="133"/>
        <v>13739</v>
      </c>
      <c r="DQ107" s="1488">
        <f t="shared" si="133"/>
        <v>14175</v>
      </c>
      <c r="DR107" s="1488">
        <f>DR106</f>
        <v>187</v>
      </c>
      <c r="DS107" s="1488">
        <f t="shared" ref="DS107:EA107" si="134">DR107+DS106</f>
        <v>1082</v>
      </c>
      <c r="DT107" s="1488">
        <f t="shared" si="134"/>
        <v>2930</v>
      </c>
      <c r="DU107" s="1488">
        <f t="shared" si="134"/>
        <v>4524</v>
      </c>
      <c r="DV107" s="1488">
        <f t="shared" si="134"/>
        <v>5748</v>
      </c>
      <c r="DW107" s="1488">
        <f t="shared" si="134"/>
        <v>7073</v>
      </c>
      <c r="DX107" s="1488">
        <f t="shared" si="134"/>
        <v>8075</v>
      </c>
      <c r="DY107" s="1488">
        <f t="shared" si="134"/>
        <v>8922</v>
      </c>
      <c r="DZ107" s="1488">
        <f t="shared" si="134"/>
        <v>10098</v>
      </c>
      <c r="EA107" s="1488">
        <f t="shared" si="134"/>
        <v>11145</v>
      </c>
      <c r="EB107" s="1488">
        <f>EA107+EB106</f>
        <v>11893</v>
      </c>
      <c r="EC107" s="1488">
        <f>EB107+EC106</f>
        <v>12468</v>
      </c>
      <c r="ED107" s="1488">
        <f>ED106</f>
        <v>431</v>
      </c>
      <c r="EE107" s="1488">
        <f t="shared" ref="EE107:EO107" si="135">EE106+ED107</f>
        <v>1088</v>
      </c>
      <c r="EF107" s="1488">
        <f t="shared" si="135"/>
        <v>2318</v>
      </c>
      <c r="EG107" s="1488">
        <f t="shared" si="135"/>
        <v>3444</v>
      </c>
      <c r="EH107" s="1488">
        <f t="shared" si="135"/>
        <v>4255</v>
      </c>
      <c r="EI107" s="1488">
        <f t="shared" si="135"/>
        <v>5167</v>
      </c>
      <c r="EJ107" s="1488">
        <f t="shared" si="135"/>
        <v>5931</v>
      </c>
      <c r="EK107" s="1488">
        <f t="shared" si="135"/>
        <v>6712</v>
      </c>
      <c r="EL107" s="1488">
        <f t="shared" si="135"/>
        <v>7401</v>
      </c>
      <c r="EM107" s="1488">
        <f t="shared" si="135"/>
        <v>8068</v>
      </c>
      <c r="EN107" s="1488">
        <f t="shared" si="135"/>
        <v>8380</v>
      </c>
      <c r="EO107" s="1488">
        <f t="shared" si="135"/>
        <v>8503</v>
      </c>
      <c r="EP107" s="1488">
        <f>EP106</f>
        <v>130</v>
      </c>
      <c r="EQ107" s="1488">
        <f t="shared" ref="EQ107:FJ107" si="136">EP107+EQ106</f>
        <v>918</v>
      </c>
      <c r="ER107" s="1488">
        <f t="shared" si="136"/>
        <v>2120</v>
      </c>
      <c r="ES107" s="1488">
        <f t="shared" si="136"/>
        <v>3312</v>
      </c>
      <c r="ET107" s="1488">
        <f t="shared" si="136"/>
        <v>4197</v>
      </c>
      <c r="EU107" s="1488">
        <f t="shared" si="136"/>
        <v>5044</v>
      </c>
      <c r="EV107" s="1488">
        <f t="shared" si="136"/>
        <v>5750</v>
      </c>
      <c r="EW107" s="1488">
        <f t="shared" si="136"/>
        <v>6238</v>
      </c>
      <c r="EX107" s="1488">
        <f t="shared" si="136"/>
        <v>7015</v>
      </c>
      <c r="EY107" s="1488">
        <f t="shared" si="136"/>
        <v>7608</v>
      </c>
      <c r="EZ107" s="1488">
        <f t="shared" si="136"/>
        <v>8105</v>
      </c>
      <c r="FA107" s="1488">
        <f t="shared" si="136"/>
        <v>8401</v>
      </c>
      <c r="FB107" s="1488">
        <f>FB106</f>
        <v>214</v>
      </c>
      <c r="FC107" s="1488">
        <f t="shared" si="136"/>
        <v>666</v>
      </c>
      <c r="FD107" s="1488">
        <f t="shared" si="136"/>
        <v>1418</v>
      </c>
      <c r="FE107" s="1488">
        <f t="shared" si="136"/>
        <v>1542</v>
      </c>
      <c r="FF107" s="1488">
        <f t="shared" si="136"/>
        <v>1858</v>
      </c>
      <c r="FG107" s="1488">
        <f t="shared" si="136"/>
        <v>2483</v>
      </c>
      <c r="FH107" s="1488">
        <f t="shared" si="136"/>
        <v>3205</v>
      </c>
      <c r="FI107" s="1488">
        <f t="shared" si="136"/>
        <v>3746</v>
      </c>
      <c r="FJ107" s="1488">
        <f t="shared" si="136"/>
        <v>4617</v>
      </c>
      <c r="FK107" s="1488">
        <f>FJ107+FK106</f>
        <v>5451</v>
      </c>
      <c r="FL107" s="1488">
        <f>FK107+FL106</f>
        <v>5825</v>
      </c>
      <c r="FM107" s="1488">
        <f>FL107+FM106</f>
        <v>6073</v>
      </c>
      <c r="FN107" s="1488">
        <f>FN106</f>
        <v>222</v>
      </c>
      <c r="FO107" s="1488">
        <f>FN107+FO106</f>
        <v>737</v>
      </c>
      <c r="FP107" s="1488">
        <f>FO107+FP106</f>
        <v>1636</v>
      </c>
    </row>
    <row r="108" spans="1:172" s="55" customFormat="1">
      <c r="A108" s="506"/>
      <c r="B108" s="1513"/>
      <c r="C108" s="1608"/>
      <c r="D108" s="1609"/>
      <c r="E108" s="1609"/>
      <c r="F108" s="1526"/>
      <c r="G108" s="1525"/>
      <c r="H108" s="1525"/>
      <c r="I108" s="1525"/>
      <c r="J108" s="1526"/>
      <c r="K108" s="1526"/>
      <c r="L108" s="1526"/>
      <c r="M108" s="1609"/>
      <c r="N108" s="506"/>
      <c r="O108" s="1610"/>
      <c r="P108" s="1610"/>
      <c r="Q108" s="1610"/>
      <c r="R108" s="1610"/>
      <c r="S108" s="1610"/>
      <c r="T108" s="1610"/>
      <c r="U108" s="1610"/>
      <c r="V108" s="1611"/>
      <c r="W108" s="1610"/>
      <c r="X108" s="1610"/>
      <c r="Y108" s="1610"/>
      <c r="Z108" s="1610"/>
      <c r="AA108" s="1610"/>
      <c r="AB108" s="1610"/>
      <c r="AC108" s="1610"/>
      <c r="AD108" s="1610"/>
      <c r="AE108" s="1610"/>
      <c r="AF108" s="1610"/>
      <c r="AG108" s="1610"/>
      <c r="AH108" s="1610"/>
      <c r="AI108" s="1610"/>
      <c r="AJ108" s="1610"/>
      <c r="AK108" s="1610"/>
      <c r="AL108" s="1611"/>
      <c r="AM108" s="1611"/>
      <c r="AN108" s="1610"/>
      <c r="AO108" s="1610"/>
      <c r="AP108" s="1610"/>
      <c r="AQ108" s="1610"/>
      <c r="AR108" s="1610"/>
      <c r="AS108" s="1610"/>
      <c r="AT108" s="1610"/>
      <c r="AU108" s="1610"/>
      <c r="AV108" s="1610"/>
      <c r="AW108" s="1610"/>
      <c r="AX108" s="1610"/>
      <c r="AY108" s="1610"/>
      <c r="AZ108" s="1610"/>
      <c r="BA108" s="1610"/>
      <c r="BB108" s="1610"/>
      <c r="BC108" s="1610"/>
      <c r="BD108" s="1610"/>
      <c r="BE108" s="1610"/>
      <c r="BF108" s="1610"/>
      <c r="BG108" s="1610"/>
      <c r="BH108" s="1610"/>
      <c r="BI108" s="1610"/>
      <c r="BJ108" s="1610"/>
      <c r="BK108" s="1610"/>
      <c r="BL108" s="1610"/>
      <c r="BM108" s="1610"/>
      <c r="BN108" s="1610"/>
      <c r="BO108" s="1610"/>
      <c r="BP108" s="1610"/>
      <c r="BQ108" s="1610"/>
      <c r="BR108" s="1610"/>
      <c r="BS108" s="1610"/>
      <c r="BT108" s="1610"/>
      <c r="BU108" s="1610"/>
      <c r="BV108" s="1610"/>
      <c r="BW108" s="1610"/>
      <c r="BX108" s="1610"/>
      <c r="BY108" s="1610"/>
      <c r="BZ108" s="1610"/>
      <c r="CA108" s="1610"/>
      <c r="CB108" s="1610"/>
      <c r="CC108" s="1610"/>
      <c r="CD108" s="1610"/>
      <c r="CE108" s="1610"/>
      <c r="CF108" s="1610"/>
      <c r="CG108" s="1610"/>
      <c r="CH108" s="1610"/>
      <c r="CI108" s="1610"/>
      <c r="CJ108" s="1610"/>
      <c r="CK108" s="1610"/>
      <c r="CL108" s="1610"/>
      <c r="CM108" s="1610"/>
      <c r="CN108" s="1610"/>
      <c r="CO108" s="1610"/>
      <c r="CP108" s="1610"/>
      <c r="CQ108" s="1610"/>
      <c r="CR108" s="1610"/>
      <c r="CS108" s="1610"/>
      <c r="CT108" s="1522"/>
      <c r="CU108" s="1522"/>
      <c r="CV108" s="1522"/>
      <c r="CW108" s="1522"/>
      <c r="CX108" s="1522"/>
      <c r="CY108" s="1522"/>
      <c r="CZ108" s="1522"/>
      <c r="DA108" s="1522"/>
      <c r="DB108" s="1522"/>
      <c r="DC108" s="1522"/>
      <c r="DD108" s="1522"/>
      <c r="DE108" s="1522"/>
      <c r="DF108" s="1522"/>
      <c r="DG108" s="1522"/>
      <c r="DH108" s="1522"/>
      <c r="DI108" s="1522"/>
      <c r="DJ108" s="1522"/>
      <c r="DK108" s="1522"/>
      <c r="DL108" s="1522"/>
      <c r="DM108" s="1522"/>
      <c r="DN108" s="1522"/>
      <c r="DO108" s="1522"/>
      <c r="DP108" s="1522"/>
      <c r="DQ108" s="1522"/>
      <c r="DR108" s="1522"/>
      <c r="DS108" s="1522"/>
      <c r="DT108" s="1522"/>
      <c r="DU108" s="1522"/>
      <c r="DV108" s="1522"/>
      <c r="DW108" s="1522"/>
      <c r="DX108" s="1522"/>
      <c r="DY108" s="1522"/>
      <c r="DZ108" s="1522"/>
      <c r="EA108" s="1522"/>
      <c r="EB108" s="1522"/>
      <c r="EC108" s="1522"/>
      <c r="ED108" s="1522"/>
      <c r="EE108" s="1522"/>
      <c r="EF108" s="1522"/>
      <c r="EG108" s="1522"/>
      <c r="EH108" s="1522"/>
      <c r="EI108" s="1522"/>
      <c r="EJ108" s="1522"/>
      <c r="EK108" s="1522"/>
      <c r="EL108" s="1522"/>
      <c r="EM108" s="1522"/>
      <c r="EN108" s="1522"/>
      <c r="EO108" s="1522"/>
      <c r="EP108" s="1522"/>
      <c r="EQ108" s="1522"/>
      <c r="ER108" s="1522"/>
      <c r="ES108" s="1522"/>
      <c r="ET108" s="1522"/>
      <c r="EU108" s="1522"/>
      <c r="EV108" s="1522"/>
      <c r="EW108" s="1522"/>
      <c r="EX108" s="1522"/>
      <c r="EY108" s="1522"/>
      <c r="EZ108" s="1522"/>
      <c r="FA108" s="1522"/>
      <c r="FB108" s="1522"/>
      <c r="FC108" s="1522"/>
      <c r="FD108" s="1522"/>
      <c r="FE108" s="1522"/>
      <c r="FF108" s="1522"/>
      <c r="FG108" s="1522"/>
      <c r="FH108" s="1522"/>
      <c r="FI108" s="1522"/>
      <c r="FJ108" s="1522"/>
      <c r="FK108" s="1522"/>
      <c r="FL108" s="1522"/>
      <c r="FM108" s="1522"/>
      <c r="FN108" s="1522"/>
      <c r="FO108" s="1522"/>
      <c r="FP108" s="1522"/>
    </row>
    <row r="109" spans="1:172" s="55" customFormat="1">
      <c r="A109" s="502">
        <v>72</v>
      </c>
      <c r="B109" s="1481" t="s">
        <v>1327</v>
      </c>
      <c r="C109" s="1527"/>
      <c r="D109" s="1523" t="s">
        <v>1105</v>
      </c>
      <c r="E109" s="1523" t="s">
        <v>1105</v>
      </c>
      <c r="F109" s="1524" t="s">
        <v>1105</v>
      </c>
      <c r="G109" s="1485" t="s">
        <v>1105</v>
      </c>
      <c r="H109" s="1485" t="s">
        <v>1105</v>
      </c>
      <c r="I109" s="1485" t="s">
        <v>1105</v>
      </c>
      <c r="J109" s="1524" t="s">
        <v>1105</v>
      </c>
      <c r="K109" s="1524" t="s">
        <v>1105</v>
      </c>
      <c r="L109" s="1524" t="s">
        <v>1105</v>
      </c>
      <c r="M109" s="1523" t="s">
        <v>1105</v>
      </c>
      <c r="N109" s="502" t="s">
        <v>1105</v>
      </c>
      <c r="O109" s="1528" t="s">
        <v>1105</v>
      </c>
      <c r="P109" s="1528" t="s">
        <v>1105</v>
      </c>
      <c r="Q109" s="1528" t="s">
        <v>1105</v>
      </c>
      <c r="R109" s="1528" t="s">
        <v>1105</v>
      </c>
      <c r="S109" s="1528" t="s">
        <v>1105</v>
      </c>
      <c r="T109" s="1528" t="s">
        <v>1105</v>
      </c>
      <c r="U109" s="1528" t="s">
        <v>1105</v>
      </c>
      <c r="V109" s="1529" t="s">
        <v>1105</v>
      </c>
      <c r="W109" s="1528" t="s">
        <v>1105</v>
      </c>
      <c r="X109" s="1528" t="s">
        <v>1105</v>
      </c>
      <c r="Y109" s="1528" t="s">
        <v>1105</v>
      </c>
      <c r="Z109" s="1528" t="s">
        <v>1105</v>
      </c>
      <c r="AA109" s="1528" t="s">
        <v>1105</v>
      </c>
      <c r="AB109" s="1528" t="s">
        <v>1105</v>
      </c>
      <c r="AC109" s="1528" t="s">
        <v>1105</v>
      </c>
      <c r="AD109" s="1528" t="s">
        <v>1105</v>
      </c>
      <c r="AE109" s="1528" t="s">
        <v>1105</v>
      </c>
      <c r="AF109" s="1528" t="s">
        <v>1105</v>
      </c>
      <c r="AG109" s="1528" t="s">
        <v>1105</v>
      </c>
      <c r="AH109" s="1528" t="s">
        <v>1105</v>
      </c>
      <c r="AI109" s="1528" t="s">
        <v>1105</v>
      </c>
      <c r="AJ109" s="1528" t="s">
        <v>1105</v>
      </c>
      <c r="AK109" s="1528" t="s">
        <v>1105</v>
      </c>
      <c r="AL109" s="1529" t="s">
        <v>1105</v>
      </c>
      <c r="AM109" s="1529" t="s">
        <v>1105</v>
      </c>
      <c r="AN109" s="1528" t="s">
        <v>1105</v>
      </c>
      <c r="AO109" s="1528" t="s">
        <v>1105</v>
      </c>
      <c r="AP109" s="1528" t="s">
        <v>1105</v>
      </c>
      <c r="AQ109" s="1528" t="s">
        <v>1105</v>
      </c>
      <c r="AR109" s="1528" t="s">
        <v>1105</v>
      </c>
      <c r="AS109" s="1528" t="s">
        <v>1105</v>
      </c>
      <c r="AT109" s="1528" t="s">
        <v>1105</v>
      </c>
      <c r="AU109" s="1528" t="s">
        <v>1105</v>
      </c>
      <c r="AV109" s="1528" t="s">
        <v>1105</v>
      </c>
      <c r="AW109" s="1528" t="s">
        <v>1105</v>
      </c>
      <c r="AX109" s="1528" t="s">
        <v>1105</v>
      </c>
      <c r="AY109" s="1528" t="s">
        <v>1105</v>
      </c>
      <c r="AZ109" s="1528" t="s">
        <v>1105</v>
      </c>
      <c r="BA109" s="1528" t="s">
        <v>1105</v>
      </c>
      <c r="BB109" s="1528" t="s">
        <v>1105</v>
      </c>
      <c r="BC109" s="1528" t="s">
        <v>1105</v>
      </c>
      <c r="BD109" s="1528" t="s">
        <v>1105</v>
      </c>
      <c r="BE109" s="1528" t="s">
        <v>1105</v>
      </c>
      <c r="BF109" s="1528" t="s">
        <v>1105</v>
      </c>
      <c r="BG109" s="1528" t="s">
        <v>1105</v>
      </c>
      <c r="BH109" s="1528" t="s">
        <v>1105</v>
      </c>
      <c r="BI109" s="1528" t="s">
        <v>1105</v>
      </c>
      <c r="BJ109" s="1528" t="s">
        <v>1105</v>
      </c>
      <c r="BK109" s="1528" t="s">
        <v>1105</v>
      </c>
      <c r="BL109" s="1528" t="s">
        <v>1105</v>
      </c>
      <c r="BM109" s="1528" t="s">
        <v>1105</v>
      </c>
      <c r="BN109" s="1528" t="s">
        <v>1105</v>
      </c>
      <c r="BO109" s="1528" t="s">
        <v>1105</v>
      </c>
      <c r="BP109" s="1528" t="s">
        <v>1105</v>
      </c>
      <c r="BQ109" s="1528" t="s">
        <v>1105</v>
      </c>
      <c r="BR109" s="1528" t="s">
        <v>1105</v>
      </c>
      <c r="BS109" s="1528" t="s">
        <v>1105</v>
      </c>
      <c r="BT109" s="1528" t="s">
        <v>1105</v>
      </c>
      <c r="BU109" s="1528" t="s">
        <v>1105</v>
      </c>
      <c r="BV109" s="1528" t="s">
        <v>1105</v>
      </c>
      <c r="BW109" s="1528" t="s">
        <v>1105</v>
      </c>
      <c r="BX109" s="1528" t="s">
        <v>1105</v>
      </c>
      <c r="BY109" s="1528" t="s">
        <v>1105</v>
      </c>
      <c r="BZ109" s="1528" t="s">
        <v>1105</v>
      </c>
      <c r="CA109" s="1528" t="s">
        <v>1105</v>
      </c>
      <c r="CB109" s="1528" t="s">
        <v>1105</v>
      </c>
      <c r="CC109" s="1528" t="s">
        <v>1105</v>
      </c>
      <c r="CD109" s="1528" t="s">
        <v>1105</v>
      </c>
      <c r="CE109" s="1528" t="s">
        <v>1105</v>
      </c>
      <c r="CF109" s="1528" t="s">
        <v>1105</v>
      </c>
      <c r="CG109" s="1528" t="s">
        <v>1105</v>
      </c>
      <c r="CH109" s="1528" t="s">
        <v>1105</v>
      </c>
      <c r="CI109" s="1528" t="s">
        <v>1105</v>
      </c>
      <c r="CJ109" s="1528" t="s">
        <v>1105</v>
      </c>
      <c r="CK109" s="1528" t="s">
        <v>1105</v>
      </c>
      <c r="CL109" s="1528" t="s">
        <v>1105</v>
      </c>
      <c r="CM109" s="1528" t="s">
        <v>1105</v>
      </c>
      <c r="CN109" s="1528" t="s">
        <v>1105</v>
      </c>
      <c r="CO109" s="1528" t="s">
        <v>1105</v>
      </c>
      <c r="CP109" s="1528" t="s">
        <v>1105</v>
      </c>
      <c r="CQ109" s="1528" t="s">
        <v>1105</v>
      </c>
      <c r="CR109" s="1528" t="s">
        <v>1105</v>
      </c>
      <c r="CS109" s="1528" t="s">
        <v>1105</v>
      </c>
      <c r="CT109" s="1488">
        <v>9</v>
      </c>
      <c r="CU109" s="1488">
        <v>32</v>
      </c>
      <c r="CV109" s="1488">
        <v>126</v>
      </c>
      <c r="CW109" s="1488">
        <v>159</v>
      </c>
      <c r="CX109" s="1488">
        <v>96</v>
      </c>
      <c r="CY109" s="1488">
        <v>70</v>
      </c>
      <c r="CZ109" s="1488">
        <v>22</v>
      </c>
      <c r="DA109" s="1488">
        <v>15</v>
      </c>
      <c r="DB109" s="1488">
        <v>15</v>
      </c>
      <c r="DC109" s="1488">
        <v>16</v>
      </c>
      <c r="DD109" s="1488">
        <v>45</v>
      </c>
      <c r="DE109" s="1488">
        <v>22</v>
      </c>
      <c r="DF109" s="1488">
        <v>11</v>
      </c>
      <c r="DG109" s="1488">
        <v>27</v>
      </c>
      <c r="DH109" s="1488">
        <v>55</v>
      </c>
      <c r="DI109" s="1488">
        <v>81</v>
      </c>
      <c r="DJ109" s="1488">
        <v>50</v>
      </c>
      <c r="DK109" s="1488">
        <v>58</v>
      </c>
      <c r="DL109" s="1488">
        <v>24</v>
      </c>
      <c r="DM109" s="1488">
        <v>20</v>
      </c>
      <c r="DN109" s="1488">
        <v>27</v>
      </c>
      <c r="DO109" s="1488">
        <v>15</v>
      </c>
      <c r="DP109" s="1488">
        <v>44</v>
      </c>
      <c r="DQ109" s="1488">
        <v>23</v>
      </c>
      <c r="DR109" s="1488">
        <v>5</v>
      </c>
      <c r="DS109" s="1488">
        <v>20</v>
      </c>
      <c r="DT109" s="1488">
        <v>38</v>
      </c>
      <c r="DU109" s="1488">
        <v>32</v>
      </c>
      <c r="DV109" s="1488">
        <v>26</v>
      </c>
      <c r="DW109" s="1488">
        <v>50</v>
      </c>
      <c r="DX109" s="1488">
        <v>23</v>
      </c>
      <c r="DY109" s="1488">
        <v>11</v>
      </c>
      <c r="DZ109" s="1488">
        <v>17</v>
      </c>
      <c r="EA109" s="1488">
        <v>6</v>
      </c>
      <c r="EB109" s="1488">
        <v>14</v>
      </c>
      <c r="EC109" s="1488">
        <v>1</v>
      </c>
      <c r="ED109" s="1488">
        <v>0</v>
      </c>
      <c r="EE109" s="1488">
        <v>6</v>
      </c>
      <c r="EF109" s="1488">
        <v>4</v>
      </c>
      <c r="EG109" s="1488">
        <v>3</v>
      </c>
      <c r="EH109" s="1488">
        <v>0</v>
      </c>
      <c r="EI109" s="1488">
        <v>6</v>
      </c>
      <c r="EJ109" s="1488">
        <v>1</v>
      </c>
      <c r="EK109" s="1488">
        <v>3</v>
      </c>
      <c r="EL109" s="1488">
        <v>2</v>
      </c>
      <c r="EM109" s="1488">
        <v>3</v>
      </c>
      <c r="EN109" s="1488">
        <v>0</v>
      </c>
      <c r="EO109" s="1488">
        <v>2</v>
      </c>
      <c r="EP109" s="1488">
        <v>0</v>
      </c>
      <c r="EQ109" s="1488">
        <v>1</v>
      </c>
      <c r="ER109" s="1488">
        <v>4</v>
      </c>
      <c r="ES109" s="1488">
        <v>6</v>
      </c>
      <c r="ET109" s="1488">
        <v>2</v>
      </c>
      <c r="EU109" s="1488">
        <v>5</v>
      </c>
      <c r="EV109" s="1488">
        <v>1</v>
      </c>
      <c r="EW109" s="1488">
        <v>5</v>
      </c>
      <c r="EX109" s="1488">
        <v>0</v>
      </c>
      <c r="EY109" s="1488">
        <v>0</v>
      </c>
      <c r="EZ109" s="1488">
        <v>0</v>
      </c>
      <c r="FA109" s="1488">
        <v>1</v>
      </c>
      <c r="FB109" s="1488">
        <v>2</v>
      </c>
      <c r="FC109" s="1488">
        <v>0</v>
      </c>
      <c r="FD109" s="1488">
        <v>10</v>
      </c>
      <c r="FE109" s="1488">
        <v>2</v>
      </c>
      <c r="FF109" s="1488">
        <v>0</v>
      </c>
      <c r="FG109" s="1488">
        <v>1</v>
      </c>
      <c r="FH109" s="1488">
        <v>3</v>
      </c>
      <c r="FI109" s="1488">
        <v>1</v>
      </c>
      <c r="FJ109" s="1488">
        <v>1</v>
      </c>
      <c r="FK109" s="1488">
        <v>0</v>
      </c>
      <c r="FL109" s="1488">
        <v>0</v>
      </c>
      <c r="FM109" s="1488">
        <v>0</v>
      </c>
      <c r="FN109" s="1488">
        <v>0</v>
      </c>
      <c r="FO109" s="1488">
        <v>1</v>
      </c>
      <c r="FP109" s="1488">
        <v>0</v>
      </c>
    </row>
    <row r="110" spans="1:172" s="55" customFormat="1">
      <c r="A110" s="502">
        <v>73</v>
      </c>
      <c r="B110" s="1605" t="s">
        <v>1080</v>
      </c>
      <c r="C110" s="1527"/>
      <c r="D110" s="1523" t="s">
        <v>1105</v>
      </c>
      <c r="E110" s="1523" t="s">
        <v>1105</v>
      </c>
      <c r="F110" s="1524" t="s">
        <v>1105</v>
      </c>
      <c r="G110" s="1485" t="s">
        <v>1105</v>
      </c>
      <c r="H110" s="1485" t="s">
        <v>1105</v>
      </c>
      <c r="I110" s="1485" t="s">
        <v>1105</v>
      </c>
      <c r="J110" s="1524" t="s">
        <v>1105</v>
      </c>
      <c r="K110" s="1524" t="s">
        <v>1105</v>
      </c>
      <c r="L110" s="1524" t="s">
        <v>1105</v>
      </c>
      <c r="M110" s="1523" t="s">
        <v>1105</v>
      </c>
      <c r="N110" s="502" t="s">
        <v>1105</v>
      </c>
      <c r="O110" s="1528" t="s">
        <v>1105</v>
      </c>
      <c r="P110" s="1528" t="s">
        <v>1105</v>
      </c>
      <c r="Q110" s="1528" t="s">
        <v>1105</v>
      </c>
      <c r="R110" s="1528" t="s">
        <v>1105</v>
      </c>
      <c r="S110" s="1528" t="s">
        <v>1105</v>
      </c>
      <c r="T110" s="1528" t="s">
        <v>1105</v>
      </c>
      <c r="U110" s="1528" t="s">
        <v>1105</v>
      </c>
      <c r="V110" s="1529" t="s">
        <v>1105</v>
      </c>
      <c r="W110" s="1528" t="s">
        <v>1105</v>
      </c>
      <c r="X110" s="1528" t="s">
        <v>1105</v>
      </c>
      <c r="Y110" s="1528" t="s">
        <v>1105</v>
      </c>
      <c r="Z110" s="1528" t="s">
        <v>1105</v>
      </c>
      <c r="AA110" s="1528" t="s">
        <v>1105</v>
      </c>
      <c r="AB110" s="1528" t="s">
        <v>1105</v>
      </c>
      <c r="AC110" s="1528" t="s">
        <v>1105</v>
      </c>
      <c r="AD110" s="1528" t="s">
        <v>1105</v>
      </c>
      <c r="AE110" s="1528" t="s">
        <v>1105</v>
      </c>
      <c r="AF110" s="1528" t="s">
        <v>1105</v>
      </c>
      <c r="AG110" s="1528" t="s">
        <v>1105</v>
      </c>
      <c r="AH110" s="1528" t="s">
        <v>1105</v>
      </c>
      <c r="AI110" s="1528" t="s">
        <v>1105</v>
      </c>
      <c r="AJ110" s="1528" t="s">
        <v>1105</v>
      </c>
      <c r="AK110" s="1528" t="s">
        <v>1105</v>
      </c>
      <c r="AL110" s="1529" t="s">
        <v>1105</v>
      </c>
      <c r="AM110" s="1529" t="s">
        <v>1105</v>
      </c>
      <c r="AN110" s="1528" t="s">
        <v>1105</v>
      </c>
      <c r="AO110" s="1528" t="s">
        <v>1105</v>
      </c>
      <c r="AP110" s="1528" t="s">
        <v>1105</v>
      </c>
      <c r="AQ110" s="1528" t="s">
        <v>1105</v>
      </c>
      <c r="AR110" s="1528" t="s">
        <v>1105</v>
      </c>
      <c r="AS110" s="1528" t="s">
        <v>1105</v>
      </c>
      <c r="AT110" s="1528" t="s">
        <v>1105</v>
      </c>
      <c r="AU110" s="1528" t="s">
        <v>1105</v>
      </c>
      <c r="AV110" s="1528" t="s">
        <v>1105</v>
      </c>
      <c r="AW110" s="1528" t="s">
        <v>1105</v>
      </c>
      <c r="AX110" s="1528" t="s">
        <v>1105</v>
      </c>
      <c r="AY110" s="1528" t="s">
        <v>1105</v>
      </c>
      <c r="AZ110" s="1528" t="s">
        <v>1105</v>
      </c>
      <c r="BA110" s="1528" t="s">
        <v>1105</v>
      </c>
      <c r="BB110" s="1528" t="s">
        <v>1105</v>
      </c>
      <c r="BC110" s="1528" t="s">
        <v>1105</v>
      </c>
      <c r="BD110" s="1528" t="s">
        <v>1105</v>
      </c>
      <c r="BE110" s="1528" t="s">
        <v>1105</v>
      </c>
      <c r="BF110" s="1528" t="s">
        <v>1105</v>
      </c>
      <c r="BG110" s="1528" t="s">
        <v>1105</v>
      </c>
      <c r="BH110" s="1528" t="s">
        <v>1105</v>
      </c>
      <c r="BI110" s="1528" t="s">
        <v>1105</v>
      </c>
      <c r="BJ110" s="1528" t="s">
        <v>1105</v>
      </c>
      <c r="BK110" s="1528" t="s">
        <v>1105</v>
      </c>
      <c r="BL110" s="1528" t="s">
        <v>1105</v>
      </c>
      <c r="BM110" s="1528" t="s">
        <v>1105</v>
      </c>
      <c r="BN110" s="1528" t="s">
        <v>1105</v>
      </c>
      <c r="BO110" s="1528" t="s">
        <v>1105</v>
      </c>
      <c r="BP110" s="1528" t="s">
        <v>1105</v>
      </c>
      <c r="BQ110" s="1528" t="s">
        <v>1105</v>
      </c>
      <c r="BR110" s="1528" t="s">
        <v>1105</v>
      </c>
      <c r="BS110" s="1528" t="s">
        <v>1105</v>
      </c>
      <c r="BT110" s="1528" t="s">
        <v>1105</v>
      </c>
      <c r="BU110" s="1528" t="s">
        <v>1105</v>
      </c>
      <c r="BV110" s="1528" t="s">
        <v>1105</v>
      </c>
      <c r="BW110" s="1528" t="s">
        <v>1105</v>
      </c>
      <c r="BX110" s="1528" t="s">
        <v>1105</v>
      </c>
      <c r="BY110" s="1528" t="s">
        <v>1105</v>
      </c>
      <c r="BZ110" s="1528" t="s">
        <v>1105</v>
      </c>
      <c r="CA110" s="1528" t="s">
        <v>1105</v>
      </c>
      <c r="CB110" s="1528" t="s">
        <v>1105</v>
      </c>
      <c r="CC110" s="1528" t="s">
        <v>1105</v>
      </c>
      <c r="CD110" s="1528" t="s">
        <v>1105</v>
      </c>
      <c r="CE110" s="1528" t="s">
        <v>1105</v>
      </c>
      <c r="CF110" s="1528" t="s">
        <v>1105</v>
      </c>
      <c r="CG110" s="1528" t="s">
        <v>1105</v>
      </c>
      <c r="CH110" s="1528" t="s">
        <v>1105</v>
      </c>
      <c r="CI110" s="1528" t="s">
        <v>1105</v>
      </c>
      <c r="CJ110" s="1528" t="s">
        <v>1105</v>
      </c>
      <c r="CK110" s="1528" t="s">
        <v>1105</v>
      </c>
      <c r="CL110" s="1528" t="s">
        <v>1105</v>
      </c>
      <c r="CM110" s="1528" t="s">
        <v>1105</v>
      </c>
      <c r="CN110" s="1528" t="s">
        <v>1105</v>
      </c>
      <c r="CO110" s="1528" t="s">
        <v>1105</v>
      </c>
      <c r="CP110" s="1528" t="s">
        <v>1105</v>
      </c>
      <c r="CQ110" s="1528" t="s">
        <v>1105</v>
      </c>
      <c r="CR110" s="1528" t="s">
        <v>1105</v>
      </c>
      <c r="CS110" s="1528" t="s">
        <v>1105</v>
      </c>
      <c r="CT110" s="1488">
        <v>9</v>
      </c>
      <c r="CU110" s="1488">
        <v>41</v>
      </c>
      <c r="CV110" s="1488">
        <v>167</v>
      </c>
      <c r="CW110" s="1488">
        <v>326</v>
      </c>
      <c r="CX110" s="1488">
        <v>422</v>
      </c>
      <c r="CY110" s="1488">
        <v>492</v>
      </c>
      <c r="CZ110" s="1488">
        <v>514</v>
      </c>
      <c r="DA110" s="1488">
        <v>529</v>
      </c>
      <c r="DB110" s="1488">
        <v>544</v>
      </c>
      <c r="DC110" s="1488">
        <v>560</v>
      </c>
      <c r="DD110" s="1488">
        <v>605</v>
      </c>
      <c r="DE110" s="1488">
        <v>627</v>
      </c>
      <c r="DF110" s="1488">
        <f>DF109</f>
        <v>11</v>
      </c>
      <c r="DG110" s="1488">
        <f t="shared" ref="DG110:DQ110" si="137">DF110+DG109</f>
        <v>38</v>
      </c>
      <c r="DH110" s="1488">
        <f t="shared" si="137"/>
        <v>93</v>
      </c>
      <c r="DI110" s="1488">
        <f t="shared" si="137"/>
        <v>174</v>
      </c>
      <c r="DJ110" s="1488">
        <f t="shared" si="137"/>
        <v>224</v>
      </c>
      <c r="DK110" s="1488">
        <f t="shared" si="137"/>
        <v>282</v>
      </c>
      <c r="DL110" s="1488">
        <f t="shared" si="137"/>
        <v>306</v>
      </c>
      <c r="DM110" s="1488">
        <f t="shared" si="137"/>
        <v>326</v>
      </c>
      <c r="DN110" s="1488">
        <f t="shared" si="137"/>
        <v>353</v>
      </c>
      <c r="DO110" s="1488">
        <f t="shared" si="137"/>
        <v>368</v>
      </c>
      <c r="DP110" s="1488">
        <f t="shared" si="137"/>
        <v>412</v>
      </c>
      <c r="DQ110" s="1488">
        <f t="shared" si="137"/>
        <v>435</v>
      </c>
      <c r="DR110" s="1488">
        <f>DR109</f>
        <v>5</v>
      </c>
      <c r="DS110" s="1488">
        <f t="shared" ref="DS110:EA110" si="138">DR110+DS109</f>
        <v>25</v>
      </c>
      <c r="DT110" s="1488">
        <f t="shared" si="138"/>
        <v>63</v>
      </c>
      <c r="DU110" s="1488">
        <f t="shared" si="138"/>
        <v>95</v>
      </c>
      <c r="DV110" s="1488">
        <f t="shared" si="138"/>
        <v>121</v>
      </c>
      <c r="DW110" s="1488">
        <f t="shared" si="138"/>
        <v>171</v>
      </c>
      <c r="DX110" s="1488">
        <f t="shared" si="138"/>
        <v>194</v>
      </c>
      <c r="DY110" s="1488">
        <f t="shared" si="138"/>
        <v>205</v>
      </c>
      <c r="DZ110" s="1488">
        <f t="shared" si="138"/>
        <v>222</v>
      </c>
      <c r="EA110" s="1488">
        <f t="shared" si="138"/>
        <v>228</v>
      </c>
      <c r="EB110" s="1488">
        <f>EA110+EB109</f>
        <v>242</v>
      </c>
      <c r="EC110" s="1488">
        <f>EB110+EC109</f>
        <v>243</v>
      </c>
      <c r="ED110" s="1488">
        <f>ED109</f>
        <v>0</v>
      </c>
      <c r="EE110" s="1488">
        <f t="shared" ref="EE110:EO110" si="139">EE109+ED110</f>
        <v>6</v>
      </c>
      <c r="EF110" s="1488">
        <f t="shared" si="139"/>
        <v>10</v>
      </c>
      <c r="EG110" s="1488">
        <f t="shared" si="139"/>
        <v>13</v>
      </c>
      <c r="EH110" s="1488">
        <f t="shared" si="139"/>
        <v>13</v>
      </c>
      <c r="EI110" s="1488">
        <f t="shared" si="139"/>
        <v>19</v>
      </c>
      <c r="EJ110" s="1488">
        <f t="shared" si="139"/>
        <v>20</v>
      </c>
      <c r="EK110" s="1488">
        <f t="shared" si="139"/>
        <v>23</v>
      </c>
      <c r="EL110" s="1488">
        <f t="shared" si="139"/>
        <v>25</v>
      </c>
      <c r="EM110" s="1488">
        <f t="shared" si="139"/>
        <v>28</v>
      </c>
      <c r="EN110" s="1488">
        <f t="shared" si="139"/>
        <v>28</v>
      </c>
      <c r="EO110" s="1488">
        <f t="shared" si="139"/>
        <v>30</v>
      </c>
      <c r="EP110" s="1488">
        <f>EP109</f>
        <v>0</v>
      </c>
      <c r="EQ110" s="1488">
        <f t="shared" ref="EQ110:FJ110" si="140">EP110+EQ109</f>
        <v>1</v>
      </c>
      <c r="ER110" s="1488">
        <f t="shared" si="140"/>
        <v>5</v>
      </c>
      <c r="ES110" s="1488">
        <f t="shared" si="140"/>
        <v>11</v>
      </c>
      <c r="ET110" s="1488">
        <f t="shared" si="140"/>
        <v>13</v>
      </c>
      <c r="EU110" s="1488">
        <f t="shared" si="140"/>
        <v>18</v>
      </c>
      <c r="EV110" s="1488">
        <f t="shared" si="140"/>
        <v>19</v>
      </c>
      <c r="EW110" s="1488">
        <f t="shared" si="140"/>
        <v>24</v>
      </c>
      <c r="EX110" s="1488">
        <f t="shared" si="140"/>
        <v>24</v>
      </c>
      <c r="EY110" s="1488">
        <f t="shared" si="140"/>
        <v>24</v>
      </c>
      <c r="EZ110" s="1488">
        <f t="shared" si="140"/>
        <v>24</v>
      </c>
      <c r="FA110" s="1488">
        <f t="shared" si="140"/>
        <v>25</v>
      </c>
      <c r="FB110" s="1488">
        <f>FB109</f>
        <v>2</v>
      </c>
      <c r="FC110" s="1488">
        <f t="shared" si="140"/>
        <v>2</v>
      </c>
      <c r="FD110" s="1488">
        <f t="shared" si="140"/>
        <v>12</v>
      </c>
      <c r="FE110" s="1488">
        <f t="shared" si="140"/>
        <v>14</v>
      </c>
      <c r="FF110" s="1488">
        <f t="shared" si="140"/>
        <v>14</v>
      </c>
      <c r="FG110" s="1488">
        <f t="shared" si="140"/>
        <v>15</v>
      </c>
      <c r="FH110" s="1488">
        <f t="shared" si="140"/>
        <v>18</v>
      </c>
      <c r="FI110" s="1488">
        <f t="shared" si="140"/>
        <v>19</v>
      </c>
      <c r="FJ110" s="1488">
        <f t="shared" si="140"/>
        <v>20</v>
      </c>
      <c r="FK110" s="1488">
        <f>FJ110+FK109</f>
        <v>20</v>
      </c>
      <c r="FL110" s="1488">
        <f>FK110+FL109</f>
        <v>20</v>
      </c>
      <c r="FM110" s="1488">
        <f>FL110+FM109</f>
        <v>20</v>
      </c>
      <c r="FN110" s="1488">
        <f>FN109</f>
        <v>0</v>
      </c>
      <c r="FO110" s="1488">
        <f>FN110+FO109</f>
        <v>1</v>
      </c>
      <c r="FP110" s="1488">
        <f>FO110+FP109</f>
        <v>1</v>
      </c>
    </row>
    <row r="111" spans="1:172" s="55" customFormat="1">
      <c r="A111" s="506"/>
      <c r="B111" s="1514"/>
      <c r="C111" s="1600"/>
      <c r="D111" s="1516"/>
      <c r="E111" s="1516"/>
      <c r="F111" s="1517"/>
      <c r="G111" s="1518"/>
      <c r="H111" s="1518"/>
      <c r="I111" s="1519"/>
      <c r="J111" s="1517"/>
      <c r="K111" s="1517"/>
      <c r="L111" s="1517"/>
      <c r="M111" s="1520"/>
      <c r="N111" s="1521"/>
      <c r="O111" s="1522"/>
      <c r="P111" s="1522"/>
      <c r="Q111" s="1522"/>
      <c r="R111" s="1522"/>
      <c r="S111" s="1522"/>
      <c r="T111" s="1522"/>
      <c r="U111" s="1522"/>
      <c r="V111" s="1514"/>
      <c r="W111" s="1522"/>
      <c r="X111" s="1522"/>
      <c r="Y111" s="1522"/>
      <c r="Z111" s="1522"/>
      <c r="AA111" s="1522"/>
      <c r="AB111" s="1522"/>
      <c r="AC111" s="1522"/>
      <c r="AD111" s="1522"/>
      <c r="AE111" s="1522"/>
      <c r="AF111" s="1522"/>
      <c r="AG111" s="1522"/>
      <c r="AH111" s="1522"/>
      <c r="AI111" s="1522"/>
      <c r="AJ111" s="1522"/>
      <c r="AK111" s="1522"/>
      <c r="AL111" s="1522"/>
      <c r="AM111" s="1522"/>
      <c r="AN111" s="1522"/>
      <c r="AO111" s="1522"/>
      <c r="AP111" s="1522"/>
      <c r="AQ111" s="1522"/>
      <c r="AR111" s="1522"/>
      <c r="AS111" s="1522"/>
      <c r="AT111" s="1522"/>
      <c r="AU111" s="1522"/>
      <c r="AV111" s="1522"/>
      <c r="AW111" s="1522"/>
      <c r="AX111" s="1522"/>
      <c r="AY111" s="1522"/>
      <c r="AZ111" s="1522"/>
      <c r="BA111" s="1522"/>
      <c r="BB111" s="1522"/>
      <c r="BC111" s="1522"/>
      <c r="BD111" s="1522"/>
      <c r="BE111" s="1522"/>
      <c r="BF111" s="1522"/>
      <c r="BG111" s="1522"/>
      <c r="BH111" s="1522"/>
      <c r="BI111" s="1522"/>
      <c r="BJ111" s="1522"/>
      <c r="BK111" s="1522"/>
      <c r="BL111" s="1522"/>
      <c r="BM111" s="1522"/>
      <c r="BN111" s="1522"/>
      <c r="BO111" s="1522"/>
      <c r="BP111" s="1522"/>
      <c r="BQ111" s="1522"/>
      <c r="BR111" s="1522"/>
      <c r="BS111" s="1522"/>
      <c r="BT111" s="1522"/>
      <c r="BU111" s="1522"/>
      <c r="BV111" s="1522"/>
      <c r="BW111" s="1522"/>
      <c r="BX111" s="1522"/>
      <c r="BY111" s="1522"/>
      <c r="BZ111" s="1522"/>
      <c r="CA111" s="1522"/>
      <c r="CB111" s="1522"/>
      <c r="CC111" s="1522"/>
      <c r="CD111" s="1522"/>
      <c r="CE111" s="1522"/>
      <c r="CF111" s="1522"/>
      <c r="CG111" s="1522"/>
      <c r="CH111" s="1522"/>
      <c r="CI111" s="1522"/>
      <c r="CJ111" s="1522"/>
      <c r="CK111" s="1522"/>
      <c r="CL111" s="1522"/>
      <c r="CM111" s="1522"/>
      <c r="CN111" s="1522"/>
      <c r="CO111" s="1522"/>
      <c r="CP111" s="1522"/>
      <c r="CQ111" s="1522"/>
      <c r="CR111" s="1522"/>
      <c r="CS111" s="1522"/>
      <c r="CT111" s="1522"/>
      <c r="CU111" s="1522"/>
      <c r="CV111" s="1522"/>
      <c r="CW111" s="1522"/>
      <c r="CX111" s="1522"/>
      <c r="CY111" s="1522"/>
      <c r="CZ111" s="1522"/>
      <c r="DA111" s="1522"/>
      <c r="DB111" s="1522"/>
      <c r="DC111" s="1522"/>
      <c r="DD111" s="1522"/>
      <c r="DE111" s="1522"/>
      <c r="DF111" s="1522"/>
      <c r="DG111" s="1522"/>
      <c r="DH111" s="1522"/>
      <c r="DI111" s="1522"/>
      <c r="DJ111" s="1522"/>
      <c r="DK111" s="1522"/>
      <c r="DL111" s="1522"/>
      <c r="DM111" s="1522"/>
      <c r="DN111" s="1522"/>
      <c r="DO111" s="1522"/>
      <c r="DP111" s="1522"/>
      <c r="DQ111" s="1522"/>
      <c r="DR111" s="1522"/>
      <c r="DS111" s="1522"/>
      <c r="DT111" s="1522"/>
      <c r="DU111" s="1522"/>
      <c r="DV111" s="1522"/>
      <c r="DW111" s="1522"/>
      <c r="DX111" s="1522"/>
      <c r="DY111" s="1522"/>
      <c r="DZ111" s="1522"/>
      <c r="EA111" s="1522"/>
      <c r="EB111" s="1522"/>
      <c r="EC111" s="1522"/>
      <c r="ED111" s="1522"/>
      <c r="EE111" s="1522"/>
      <c r="EF111" s="1522"/>
      <c r="EG111" s="1522"/>
      <c r="EH111" s="1522"/>
      <c r="EI111" s="1522"/>
      <c r="EJ111" s="1522"/>
      <c r="EK111" s="1522"/>
      <c r="EL111" s="1522"/>
      <c r="EM111" s="1522"/>
      <c r="EN111" s="1522"/>
      <c r="EO111" s="1522"/>
      <c r="EP111" s="1522"/>
      <c r="EQ111" s="1522"/>
      <c r="ER111" s="1522"/>
      <c r="ES111" s="1522"/>
      <c r="ET111" s="1522"/>
      <c r="EU111" s="1522"/>
      <c r="EV111" s="1522"/>
      <c r="EW111" s="1522"/>
      <c r="EX111" s="1522"/>
      <c r="EY111" s="1522"/>
      <c r="EZ111" s="1522"/>
      <c r="FA111" s="1522"/>
      <c r="FB111" s="1522"/>
      <c r="FC111" s="1522"/>
      <c r="FD111" s="1522"/>
      <c r="FE111" s="1522"/>
      <c r="FF111" s="1522"/>
      <c r="FG111" s="1522"/>
      <c r="FH111" s="1522"/>
      <c r="FI111" s="1522"/>
      <c r="FJ111" s="1522"/>
      <c r="FK111" s="1522"/>
      <c r="FL111" s="1522"/>
      <c r="FM111" s="1522"/>
      <c r="FN111" s="1522"/>
      <c r="FO111" s="1522"/>
      <c r="FP111" s="1522"/>
    </row>
    <row r="112" spans="1:172" s="55" customFormat="1">
      <c r="A112" s="502">
        <v>74</v>
      </c>
      <c r="B112" s="1481" t="s">
        <v>1325</v>
      </c>
      <c r="C112" s="1482"/>
      <c r="D112" s="1523" t="s">
        <v>55</v>
      </c>
      <c r="E112" s="1523" t="s">
        <v>55</v>
      </c>
      <c r="F112" s="1524" t="s">
        <v>55</v>
      </c>
      <c r="G112" s="1485" t="s">
        <v>55</v>
      </c>
      <c r="H112" s="1485" t="s">
        <v>55</v>
      </c>
      <c r="I112" s="1485" t="s">
        <v>55</v>
      </c>
      <c r="J112" s="1524">
        <v>74</v>
      </c>
      <c r="K112" s="1524">
        <v>97</v>
      </c>
      <c r="L112" s="1524">
        <v>132</v>
      </c>
      <c r="M112" s="1483" t="s">
        <v>1299</v>
      </c>
      <c r="N112" s="1487">
        <v>101</v>
      </c>
      <c r="O112" s="1488">
        <v>315</v>
      </c>
      <c r="P112" s="1488">
        <v>548</v>
      </c>
      <c r="Q112" s="1488">
        <v>461</v>
      </c>
      <c r="R112" s="1488">
        <v>408</v>
      </c>
      <c r="S112" s="1488">
        <v>514</v>
      </c>
      <c r="T112" s="1488">
        <v>440</v>
      </c>
      <c r="U112" s="1488">
        <v>356</v>
      </c>
      <c r="V112" s="1481">
        <v>644</v>
      </c>
      <c r="W112" s="1488">
        <v>380</v>
      </c>
      <c r="X112" s="1488">
        <v>225</v>
      </c>
      <c r="Y112" s="1488">
        <v>234</v>
      </c>
      <c r="Z112" s="1488">
        <v>393</v>
      </c>
      <c r="AA112" s="1488">
        <v>18</v>
      </c>
      <c r="AB112" s="1488">
        <v>1</v>
      </c>
      <c r="AC112" s="1488">
        <v>0</v>
      </c>
      <c r="AD112" s="1488">
        <v>0</v>
      </c>
      <c r="AE112" s="1488">
        <v>0</v>
      </c>
      <c r="AF112" s="1488">
        <v>0</v>
      </c>
      <c r="AG112" s="1488">
        <v>0</v>
      </c>
      <c r="AH112" s="1488">
        <v>0</v>
      </c>
      <c r="AI112" s="1488">
        <v>6</v>
      </c>
      <c r="AJ112" s="1488">
        <v>10</v>
      </c>
      <c r="AK112" s="1488">
        <v>0</v>
      </c>
      <c r="AL112" s="1488">
        <v>2</v>
      </c>
      <c r="AM112" s="1488">
        <v>0</v>
      </c>
      <c r="AN112" s="1488">
        <v>0</v>
      </c>
      <c r="AO112" s="1488">
        <v>0</v>
      </c>
      <c r="AP112" s="1488">
        <v>0</v>
      </c>
      <c r="AQ112" s="1488">
        <v>31</v>
      </c>
      <c r="AR112" s="1488">
        <v>21</v>
      </c>
      <c r="AS112" s="1488">
        <v>4</v>
      </c>
      <c r="AT112" s="1488">
        <v>7</v>
      </c>
      <c r="AU112" s="1488">
        <v>6</v>
      </c>
      <c r="AV112" s="1488">
        <v>2</v>
      </c>
      <c r="AW112" s="1488">
        <v>0</v>
      </c>
      <c r="AX112" s="1488">
        <v>0</v>
      </c>
      <c r="AY112" s="1488">
        <v>0</v>
      </c>
      <c r="AZ112" s="1488">
        <v>0</v>
      </c>
      <c r="BA112" s="1488">
        <v>0</v>
      </c>
      <c r="BB112" s="1488">
        <v>0</v>
      </c>
      <c r="BC112" s="1488">
        <v>3</v>
      </c>
      <c r="BD112" s="1488">
        <v>5</v>
      </c>
      <c r="BE112" s="1488">
        <v>4</v>
      </c>
      <c r="BF112" s="1488">
        <v>0</v>
      </c>
      <c r="BG112" s="1488">
        <v>0</v>
      </c>
      <c r="BH112" s="1488">
        <v>0</v>
      </c>
      <c r="BI112" s="1488">
        <v>0</v>
      </c>
      <c r="BJ112" s="1488">
        <v>0</v>
      </c>
      <c r="BK112" s="1488">
        <v>0</v>
      </c>
      <c r="BL112" s="1488">
        <v>0</v>
      </c>
      <c r="BM112" s="1488">
        <v>0</v>
      </c>
      <c r="BN112" s="1488">
        <v>0</v>
      </c>
      <c r="BO112" s="1488">
        <v>0</v>
      </c>
      <c r="BP112" s="1488">
        <v>0</v>
      </c>
      <c r="BQ112" s="1488">
        <v>0</v>
      </c>
      <c r="BR112" s="1488">
        <v>3</v>
      </c>
      <c r="BS112" s="1488">
        <v>0</v>
      </c>
      <c r="BT112" s="1488">
        <v>1</v>
      </c>
      <c r="BU112" s="1488">
        <v>0</v>
      </c>
      <c r="BV112" s="1488">
        <v>0</v>
      </c>
      <c r="BW112" s="1488">
        <v>0</v>
      </c>
      <c r="BX112" s="1488">
        <v>0</v>
      </c>
      <c r="BY112" s="1488">
        <v>0</v>
      </c>
      <c r="BZ112" s="1488">
        <v>0</v>
      </c>
      <c r="CA112" s="1488">
        <v>0</v>
      </c>
      <c r="CB112" s="1488">
        <v>0</v>
      </c>
      <c r="CC112" s="1488">
        <v>0</v>
      </c>
      <c r="CD112" s="1488">
        <v>0</v>
      </c>
      <c r="CE112" s="1488">
        <v>1</v>
      </c>
      <c r="CF112" s="1488">
        <v>0</v>
      </c>
      <c r="CG112" s="1488">
        <v>0</v>
      </c>
      <c r="CH112" s="1488">
        <v>0</v>
      </c>
      <c r="CI112" s="1488">
        <v>0</v>
      </c>
      <c r="CJ112" s="1488">
        <v>0</v>
      </c>
      <c r="CK112" s="1488">
        <v>0</v>
      </c>
      <c r="CL112" s="1488">
        <v>0</v>
      </c>
      <c r="CM112" s="1488">
        <v>0</v>
      </c>
      <c r="CN112" s="1488">
        <v>0</v>
      </c>
      <c r="CO112" s="1488">
        <v>0</v>
      </c>
      <c r="CP112" s="1488">
        <v>0</v>
      </c>
      <c r="CQ112" s="1488">
        <v>0</v>
      </c>
      <c r="CR112" s="1488">
        <v>2</v>
      </c>
      <c r="CS112" s="1488">
        <v>1</v>
      </c>
      <c r="CT112" s="1488">
        <v>2</v>
      </c>
      <c r="CU112" s="1488">
        <v>0</v>
      </c>
      <c r="CV112" s="1488">
        <v>0</v>
      </c>
      <c r="CW112" s="1488">
        <v>0</v>
      </c>
      <c r="CX112" s="1488">
        <v>0</v>
      </c>
      <c r="CY112" s="1488">
        <v>0</v>
      </c>
      <c r="CZ112" s="1488">
        <v>0</v>
      </c>
      <c r="DA112" s="1488">
        <v>0</v>
      </c>
      <c r="DB112" s="1488">
        <v>0</v>
      </c>
      <c r="DC112" s="1488">
        <v>0</v>
      </c>
      <c r="DD112" s="1488">
        <v>0</v>
      </c>
      <c r="DE112" s="1488">
        <v>0</v>
      </c>
      <c r="DF112" s="1488">
        <v>0</v>
      </c>
      <c r="DG112" s="1488">
        <v>0</v>
      </c>
      <c r="DH112" s="1488">
        <v>0</v>
      </c>
      <c r="DI112" s="1488">
        <v>0</v>
      </c>
      <c r="DJ112" s="1488">
        <v>0</v>
      </c>
      <c r="DK112" s="1488">
        <v>0</v>
      </c>
      <c r="DL112" s="1488">
        <v>0</v>
      </c>
      <c r="DM112" s="1488">
        <v>0</v>
      </c>
      <c r="DN112" s="1488">
        <v>0</v>
      </c>
      <c r="DO112" s="1488">
        <v>0</v>
      </c>
      <c r="DP112" s="1488">
        <v>0</v>
      </c>
      <c r="DQ112" s="1488">
        <v>0</v>
      </c>
      <c r="DR112" s="1488">
        <v>0</v>
      </c>
      <c r="DS112" s="1488">
        <v>0</v>
      </c>
      <c r="DT112" s="1488">
        <v>0</v>
      </c>
      <c r="DU112" s="1488">
        <v>0</v>
      </c>
      <c r="DV112" s="1488">
        <v>0</v>
      </c>
      <c r="DW112" s="1488">
        <v>0</v>
      </c>
      <c r="DX112" s="1488">
        <v>0</v>
      </c>
      <c r="DY112" s="1488">
        <v>0</v>
      </c>
      <c r="DZ112" s="1488">
        <v>0</v>
      </c>
      <c r="EA112" s="1488">
        <v>0</v>
      </c>
      <c r="EB112" s="1488">
        <v>0</v>
      </c>
      <c r="EC112" s="1488">
        <v>0</v>
      </c>
      <c r="ED112" s="1488">
        <v>0</v>
      </c>
      <c r="EE112" s="1488">
        <v>0</v>
      </c>
      <c r="EF112" s="1488">
        <v>0</v>
      </c>
      <c r="EG112" s="1488">
        <v>0</v>
      </c>
      <c r="EH112" s="1488">
        <v>0</v>
      </c>
      <c r="EI112" s="1488">
        <v>0</v>
      </c>
      <c r="EJ112" s="1488">
        <v>0</v>
      </c>
      <c r="EK112" s="1488">
        <v>0</v>
      </c>
      <c r="EL112" s="1488">
        <v>0</v>
      </c>
      <c r="EM112" s="1488">
        <v>0</v>
      </c>
      <c r="EN112" s="1488">
        <v>0</v>
      </c>
      <c r="EO112" s="1488">
        <v>0</v>
      </c>
      <c r="EP112" s="1488">
        <v>0</v>
      </c>
      <c r="EQ112" s="1488">
        <v>0</v>
      </c>
      <c r="ER112" s="1488">
        <v>0</v>
      </c>
      <c r="ES112" s="1488">
        <v>0</v>
      </c>
      <c r="ET112" s="1488">
        <v>0</v>
      </c>
      <c r="EU112" s="1488">
        <v>0</v>
      </c>
      <c r="EV112" s="1488">
        <v>0</v>
      </c>
      <c r="EW112" s="1488">
        <v>0</v>
      </c>
      <c r="EX112" s="1488">
        <v>0</v>
      </c>
      <c r="EY112" s="1488">
        <v>0</v>
      </c>
      <c r="EZ112" s="1488">
        <v>0</v>
      </c>
      <c r="FA112" s="1488">
        <v>0</v>
      </c>
      <c r="FB112" s="1488">
        <v>0</v>
      </c>
      <c r="FC112" s="1488">
        <v>0</v>
      </c>
      <c r="FD112" s="1488">
        <v>0</v>
      </c>
      <c r="FE112" s="1488">
        <v>0</v>
      </c>
      <c r="FF112" s="1488">
        <v>0</v>
      </c>
      <c r="FG112" s="1488">
        <v>0</v>
      </c>
      <c r="FH112" s="1488">
        <v>0</v>
      </c>
      <c r="FI112" s="1488">
        <v>0</v>
      </c>
      <c r="FJ112" s="1488">
        <v>0</v>
      </c>
      <c r="FK112" s="1488">
        <v>0</v>
      </c>
      <c r="FL112" s="1488">
        <v>0</v>
      </c>
      <c r="FM112" s="1488">
        <v>0</v>
      </c>
      <c r="FN112" s="1488">
        <v>0</v>
      </c>
      <c r="FO112" s="1488">
        <v>0</v>
      </c>
      <c r="FP112" s="1488">
        <v>0</v>
      </c>
    </row>
    <row r="113" spans="1:172" s="55" customFormat="1">
      <c r="A113" s="502">
        <v>75</v>
      </c>
      <c r="B113" s="1605" t="s">
        <v>1080</v>
      </c>
      <c r="C113" s="1633"/>
      <c r="D113" s="1634" t="s">
        <v>55</v>
      </c>
      <c r="E113" s="1634" t="s">
        <v>55</v>
      </c>
      <c r="F113" s="1635" t="s">
        <v>55</v>
      </c>
      <c r="G113" s="1634" t="s">
        <v>55</v>
      </c>
      <c r="H113" s="1634" t="s">
        <v>55</v>
      </c>
      <c r="I113" s="1636" t="s">
        <v>55</v>
      </c>
      <c r="J113" s="1635">
        <v>4019</v>
      </c>
      <c r="K113" s="1635">
        <v>3307</v>
      </c>
      <c r="L113" s="1635">
        <v>3509</v>
      </c>
      <c r="M113" s="1483"/>
      <c r="N113" s="1487">
        <v>101</v>
      </c>
      <c r="O113" s="1488">
        <v>416</v>
      </c>
      <c r="P113" s="1488">
        <v>964</v>
      </c>
      <c r="Q113" s="1488">
        <v>1425</v>
      </c>
      <c r="R113" s="1488">
        <v>1833</v>
      </c>
      <c r="S113" s="1488">
        <v>2347</v>
      </c>
      <c r="T113" s="1488">
        <v>2787</v>
      </c>
      <c r="U113" s="1488">
        <v>3143</v>
      </c>
      <c r="V113" s="1481">
        <v>3787</v>
      </c>
      <c r="W113" s="1488">
        <v>4167</v>
      </c>
      <c r="X113" s="1488">
        <v>4392</v>
      </c>
      <c r="Y113" s="1488">
        <v>4626</v>
      </c>
      <c r="Z113" s="1488">
        <v>393</v>
      </c>
      <c r="AA113" s="1488">
        <v>411</v>
      </c>
      <c r="AB113" s="1488">
        <v>412</v>
      </c>
      <c r="AC113" s="1488">
        <v>412</v>
      </c>
      <c r="AD113" s="1488">
        <v>412</v>
      </c>
      <c r="AE113" s="1488">
        <v>412</v>
      </c>
      <c r="AF113" s="1488">
        <v>412</v>
      </c>
      <c r="AG113" s="1488">
        <v>412</v>
      </c>
      <c r="AH113" s="1488">
        <v>412</v>
      </c>
      <c r="AI113" s="1488">
        <v>418</v>
      </c>
      <c r="AJ113" s="1488">
        <v>428</v>
      </c>
      <c r="AK113" s="1488">
        <v>428</v>
      </c>
      <c r="AL113" s="1481">
        <v>2</v>
      </c>
      <c r="AM113" s="1481">
        <v>2</v>
      </c>
      <c r="AN113" s="1488">
        <v>2</v>
      </c>
      <c r="AO113" s="1488">
        <v>2</v>
      </c>
      <c r="AP113" s="1488">
        <v>2</v>
      </c>
      <c r="AQ113" s="1488">
        <v>33</v>
      </c>
      <c r="AR113" s="1488">
        <v>54</v>
      </c>
      <c r="AS113" s="1488">
        <v>58</v>
      </c>
      <c r="AT113" s="1488">
        <v>65</v>
      </c>
      <c r="AU113" s="1488">
        <v>71</v>
      </c>
      <c r="AV113" s="1488">
        <v>73</v>
      </c>
      <c r="AW113" s="1488">
        <v>73</v>
      </c>
      <c r="AX113" s="1488">
        <v>0</v>
      </c>
      <c r="AY113" s="1488">
        <v>0</v>
      </c>
      <c r="AZ113" s="1488">
        <v>0</v>
      </c>
      <c r="BA113" s="1488">
        <v>0</v>
      </c>
      <c r="BB113" s="1488">
        <v>0</v>
      </c>
      <c r="BC113" s="1488">
        <f>BB113+BC112</f>
        <v>3</v>
      </c>
      <c r="BD113" s="1488">
        <v>8</v>
      </c>
      <c r="BE113" s="1488">
        <v>12</v>
      </c>
      <c r="BF113" s="1488">
        <v>12</v>
      </c>
      <c r="BG113" s="1488">
        <v>12</v>
      </c>
      <c r="BH113" s="1488">
        <v>12</v>
      </c>
      <c r="BI113" s="1488">
        <v>12</v>
      </c>
      <c r="BJ113" s="1488">
        <v>0</v>
      </c>
      <c r="BK113" s="1488">
        <v>0</v>
      </c>
      <c r="BL113" s="1488">
        <v>0</v>
      </c>
      <c r="BM113" s="1488">
        <v>0</v>
      </c>
      <c r="BN113" s="1488">
        <v>0</v>
      </c>
      <c r="BO113" s="1488">
        <v>0</v>
      </c>
      <c r="BP113" s="1488">
        <v>0</v>
      </c>
      <c r="BQ113" s="1488">
        <v>0</v>
      </c>
      <c r="BR113" s="1488">
        <v>3</v>
      </c>
      <c r="BS113" s="1488">
        <v>3</v>
      </c>
      <c r="BT113" s="1488">
        <v>4</v>
      </c>
      <c r="BU113" s="1488">
        <v>4</v>
      </c>
      <c r="BV113" s="1488">
        <v>0</v>
      </c>
      <c r="BW113" s="1488">
        <v>0</v>
      </c>
      <c r="BX113" s="1488">
        <v>0</v>
      </c>
      <c r="BY113" s="1488">
        <v>0</v>
      </c>
      <c r="BZ113" s="1488">
        <v>0</v>
      </c>
      <c r="CA113" s="1488">
        <v>0</v>
      </c>
      <c r="CB113" s="1488">
        <v>0</v>
      </c>
      <c r="CC113" s="1488">
        <v>0</v>
      </c>
      <c r="CD113" s="1488">
        <v>0</v>
      </c>
      <c r="CE113" s="1488">
        <v>1</v>
      </c>
      <c r="CF113" s="1488">
        <v>1</v>
      </c>
      <c r="CG113" s="1488">
        <v>1</v>
      </c>
      <c r="CH113" s="1488">
        <v>0</v>
      </c>
      <c r="CI113" s="1488">
        <v>0</v>
      </c>
      <c r="CJ113" s="1488">
        <v>0</v>
      </c>
      <c r="CK113" s="1488">
        <v>0</v>
      </c>
      <c r="CL113" s="1488">
        <v>0</v>
      </c>
      <c r="CM113" s="1488">
        <v>0</v>
      </c>
      <c r="CN113" s="1488">
        <v>0</v>
      </c>
      <c r="CO113" s="1488">
        <v>0</v>
      </c>
      <c r="CP113" s="1488">
        <v>0</v>
      </c>
      <c r="CQ113" s="1488">
        <v>0</v>
      </c>
      <c r="CR113" s="1488">
        <v>2</v>
      </c>
      <c r="CS113" s="1488">
        <v>3</v>
      </c>
      <c r="CT113" s="1488">
        <v>2</v>
      </c>
      <c r="CU113" s="1488">
        <v>2</v>
      </c>
      <c r="CV113" s="1488">
        <v>2</v>
      </c>
      <c r="CW113" s="1488">
        <v>2</v>
      </c>
      <c r="CX113" s="1488">
        <v>2</v>
      </c>
      <c r="CY113" s="1488">
        <v>2</v>
      </c>
      <c r="CZ113" s="1488">
        <v>2</v>
      </c>
      <c r="DA113" s="1488">
        <v>2</v>
      </c>
      <c r="DB113" s="1488">
        <v>2</v>
      </c>
      <c r="DC113" s="1488">
        <v>2</v>
      </c>
      <c r="DD113" s="1488">
        <v>2</v>
      </c>
      <c r="DE113" s="1488">
        <v>2</v>
      </c>
      <c r="DF113" s="1488">
        <f>DF112</f>
        <v>0</v>
      </c>
      <c r="DG113" s="1488">
        <f t="shared" ref="DG113:DQ113" si="141">DF113+DG112</f>
        <v>0</v>
      </c>
      <c r="DH113" s="1488">
        <f t="shared" si="141"/>
        <v>0</v>
      </c>
      <c r="DI113" s="1488">
        <f t="shared" si="141"/>
        <v>0</v>
      </c>
      <c r="DJ113" s="1488">
        <f t="shared" si="141"/>
        <v>0</v>
      </c>
      <c r="DK113" s="1488">
        <f t="shared" si="141"/>
        <v>0</v>
      </c>
      <c r="DL113" s="1488">
        <f t="shared" si="141"/>
        <v>0</v>
      </c>
      <c r="DM113" s="1488">
        <f t="shared" si="141"/>
        <v>0</v>
      </c>
      <c r="DN113" s="1488">
        <f t="shared" si="141"/>
        <v>0</v>
      </c>
      <c r="DO113" s="1488">
        <f t="shared" si="141"/>
        <v>0</v>
      </c>
      <c r="DP113" s="1488">
        <f t="shared" si="141"/>
        <v>0</v>
      </c>
      <c r="DQ113" s="1488">
        <f t="shared" si="141"/>
        <v>0</v>
      </c>
      <c r="DR113" s="1488">
        <f>DR112</f>
        <v>0</v>
      </c>
      <c r="DS113" s="1488">
        <f t="shared" ref="DS113:EA113" si="142">DR113+DS112</f>
        <v>0</v>
      </c>
      <c r="DT113" s="1488">
        <f t="shared" si="142"/>
        <v>0</v>
      </c>
      <c r="DU113" s="1488">
        <f t="shared" si="142"/>
        <v>0</v>
      </c>
      <c r="DV113" s="1488">
        <f t="shared" si="142"/>
        <v>0</v>
      </c>
      <c r="DW113" s="1488">
        <f t="shared" si="142"/>
        <v>0</v>
      </c>
      <c r="DX113" s="1488">
        <f t="shared" si="142"/>
        <v>0</v>
      </c>
      <c r="DY113" s="1488">
        <f t="shared" si="142"/>
        <v>0</v>
      </c>
      <c r="DZ113" s="1488">
        <f t="shared" si="142"/>
        <v>0</v>
      </c>
      <c r="EA113" s="1488">
        <f t="shared" si="142"/>
        <v>0</v>
      </c>
      <c r="EB113" s="1488">
        <f>EA113+EB112</f>
        <v>0</v>
      </c>
      <c r="EC113" s="1488">
        <f>EB113+EC112</f>
        <v>0</v>
      </c>
      <c r="ED113" s="1488">
        <f>ED112</f>
        <v>0</v>
      </c>
      <c r="EE113" s="1488">
        <f t="shared" ref="EE113:EO113" si="143">EE112+ED113</f>
        <v>0</v>
      </c>
      <c r="EF113" s="1488">
        <f t="shared" si="143"/>
        <v>0</v>
      </c>
      <c r="EG113" s="1488">
        <f t="shared" si="143"/>
        <v>0</v>
      </c>
      <c r="EH113" s="1488">
        <f t="shared" si="143"/>
        <v>0</v>
      </c>
      <c r="EI113" s="1488">
        <f t="shared" si="143"/>
        <v>0</v>
      </c>
      <c r="EJ113" s="1488">
        <f t="shared" si="143"/>
        <v>0</v>
      </c>
      <c r="EK113" s="1488">
        <f t="shared" si="143"/>
        <v>0</v>
      </c>
      <c r="EL113" s="1488">
        <f t="shared" si="143"/>
        <v>0</v>
      </c>
      <c r="EM113" s="1488">
        <f t="shared" si="143"/>
        <v>0</v>
      </c>
      <c r="EN113" s="1488">
        <f t="shared" si="143"/>
        <v>0</v>
      </c>
      <c r="EO113" s="1488">
        <f t="shared" si="143"/>
        <v>0</v>
      </c>
      <c r="EP113" s="1488">
        <f>EP112</f>
        <v>0</v>
      </c>
      <c r="EQ113" s="1488">
        <f t="shared" ref="EQ113:FJ113" si="144">EP113+EQ112</f>
        <v>0</v>
      </c>
      <c r="ER113" s="1488">
        <f t="shared" si="144"/>
        <v>0</v>
      </c>
      <c r="ES113" s="1488">
        <f t="shared" si="144"/>
        <v>0</v>
      </c>
      <c r="ET113" s="1488">
        <f t="shared" si="144"/>
        <v>0</v>
      </c>
      <c r="EU113" s="1488">
        <f t="shared" si="144"/>
        <v>0</v>
      </c>
      <c r="EV113" s="1488">
        <f t="shared" si="144"/>
        <v>0</v>
      </c>
      <c r="EW113" s="1488">
        <f t="shared" si="144"/>
        <v>0</v>
      </c>
      <c r="EX113" s="1488">
        <f t="shared" si="144"/>
        <v>0</v>
      </c>
      <c r="EY113" s="1488">
        <f t="shared" si="144"/>
        <v>0</v>
      </c>
      <c r="EZ113" s="1488">
        <f t="shared" si="144"/>
        <v>0</v>
      </c>
      <c r="FA113" s="1488">
        <f t="shared" si="144"/>
        <v>0</v>
      </c>
      <c r="FB113" s="1488">
        <f t="shared" si="144"/>
        <v>0</v>
      </c>
      <c r="FC113" s="1488">
        <f t="shared" si="144"/>
        <v>0</v>
      </c>
      <c r="FD113" s="1488">
        <f t="shared" si="144"/>
        <v>0</v>
      </c>
      <c r="FE113" s="1488">
        <f t="shared" si="144"/>
        <v>0</v>
      </c>
      <c r="FF113" s="1488">
        <f t="shared" si="144"/>
        <v>0</v>
      </c>
      <c r="FG113" s="1488">
        <f t="shared" si="144"/>
        <v>0</v>
      </c>
      <c r="FH113" s="1488">
        <f t="shared" si="144"/>
        <v>0</v>
      </c>
      <c r="FI113" s="1488">
        <f t="shared" si="144"/>
        <v>0</v>
      </c>
      <c r="FJ113" s="1488">
        <f t="shared" si="144"/>
        <v>0</v>
      </c>
      <c r="FK113" s="1488">
        <f>FJ113+FK112</f>
        <v>0</v>
      </c>
      <c r="FL113" s="1488">
        <f>FK113+FL112</f>
        <v>0</v>
      </c>
      <c r="FM113" s="1488">
        <f>FL113+FM112</f>
        <v>0</v>
      </c>
      <c r="FN113" s="1488">
        <f>FN112</f>
        <v>0</v>
      </c>
      <c r="FO113" s="1488">
        <f>FN113+FO112</f>
        <v>0</v>
      </c>
      <c r="FP113" s="1488">
        <f>FO113+FP112</f>
        <v>0</v>
      </c>
    </row>
    <row r="114" spans="1:172" s="55" customFormat="1">
      <c r="A114" s="506"/>
      <c r="B114" s="1637"/>
      <c r="C114" s="1600"/>
      <c r="D114" s="1516"/>
      <c r="E114" s="1516"/>
      <c r="F114" s="1517"/>
      <c r="G114" s="1518"/>
      <c r="H114" s="1518"/>
      <c r="I114" s="1519"/>
      <c r="J114" s="1517"/>
      <c r="K114" s="1517"/>
      <c r="L114" s="1517"/>
      <c r="M114" s="1520"/>
      <c r="N114" s="1521"/>
      <c r="O114" s="1522"/>
      <c r="P114" s="1522"/>
      <c r="Q114" s="1522"/>
      <c r="R114" s="1522"/>
      <c r="S114" s="1522"/>
      <c r="T114" s="1522"/>
      <c r="U114" s="1522"/>
      <c r="V114" s="1514"/>
      <c r="W114" s="1522"/>
      <c r="X114" s="1522"/>
      <c r="Y114" s="1522"/>
      <c r="Z114" s="1522"/>
      <c r="AA114" s="1522"/>
      <c r="AB114" s="1522"/>
      <c r="AC114" s="1522"/>
      <c r="AD114" s="1522"/>
      <c r="AE114" s="1522"/>
      <c r="AF114" s="1522"/>
      <c r="AG114" s="1522"/>
      <c r="AH114" s="1522"/>
      <c r="AI114" s="1522"/>
      <c r="AJ114" s="1522"/>
      <c r="AK114" s="1522"/>
      <c r="AL114" s="1522"/>
      <c r="AM114" s="1522"/>
      <c r="AN114" s="1522"/>
      <c r="AO114" s="1522"/>
      <c r="AP114" s="1522"/>
      <c r="AQ114" s="1522"/>
      <c r="AR114" s="1522"/>
      <c r="AS114" s="1522"/>
      <c r="AT114" s="1522"/>
      <c r="AU114" s="1522"/>
      <c r="AV114" s="1522"/>
      <c r="AW114" s="1522"/>
      <c r="AX114" s="1522"/>
      <c r="AY114" s="1522"/>
      <c r="AZ114" s="1522"/>
      <c r="BA114" s="1522"/>
      <c r="BB114" s="1522"/>
      <c r="BC114" s="1522"/>
      <c r="BD114" s="1522"/>
      <c r="BE114" s="1522"/>
      <c r="BF114" s="1522"/>
      <c r="BG114" s="1522"/>
      <c r="BH114" s="1522"/>
      <c r="BI114" s="1522"/>
      <c r="BJ114" s="1522"/>
      <c r="BK114" s="1522"/>
      <c r="BL114" s="1522"/>
      <c r="BM114" s="1522"/>
      <c r="BN114" s="1522"/>
      <c r="BO114" s="1522"/>
      <c r="BP114" s="1522"/>
      <c r="BQ114" s="1522"/>
      <c r="BR114" s="1522"/>
      <c r="BS114" s="1522"/>
      <c r="BT114" s="1522"/>
      <c r="BU114" s="1522"/>
      <c r="BV114" s="1522"/>
      <c r="BW114" s="1522"/>
      <c r="BX114" s="1522"/>
      <c r="BY114" s="1522"/>
      <c r="BZ114" s="1522"/>
      <c r="CA114" s="1522"/>
      <c r="CB114" s="1522"/>
      <c r="CC114" s="1522"/>
      <c r="CD114" s="1522"/>
      <c r="CE114" s="1522"/>
      <c r="CF114" s="1522"/>
      <c r="CG114" s="1522"/>
      <c r="CH114" s="1522"/>
      <c r="CI114" s="1522"/>
      <c r="CJ114" s="1522"/>
      <c r="CK114" s="1522"/>
      <c r="CL114" s="1522"/>
      <c r="CM114" s="1522"/>
      <c r="CN114" s="1522"/>
      <c r="CO114" s="1522"/>
      <c r="CP114" s="1522"/>
      <c r="CQ114" s="1522"/>
      <c r="CR114" s="1522"/>
      <c r="CS114" s="1522"/>
      <c r="CT114" s="1496"/>
      <c r="CU114" s="1496"/>
      <c r="CV114" s="1496"/>
      <c r="CW114" s="1496"/>
      <c r="CX114" s="1496"/>
      <c r="CY114" s="1496"/>
      <c r="CZ114" s="1496"/>
      <c r="DA114" s="1496"/>
      <c r="DB114" s="1496"/>
      <c r="DC114" s="1496"/>
      <c r="DD114" s="1496"/>
      <c r="DE114" s="1496"/>
      <c r="DF114" s="1496"/>
      <c r="DG114" s="1496"/>
      <c r="DH114" s="1496"/>
      <c r="DI114" s="1496"/>
      <c r="DJ114" s="1496"/>
      <c r="DK114" s="1496"/>
      <c r="DL114" s="1496"/>
      <c r="DM114" s="1496"/>
      <c r="DN114" s="1496"/>
      <c r="DO114" s="1496"/>
      <c r="DP114" s="1496"/>
      <c r="DQ114" s="1496"/>
      <c r="DR114" s="1496"/>
      <c r="DS114" s="1496"/>
      <c r="DT114" s="1496"/>
      <c r="DU114" s="1496"/>
      <c r="DV114" s="1496"/>
      <c r="DW114" s="1496"/>
      <c r="DX114" s="1496"/>
      <c r="DY114" s="1496"/>
      <c r="DZ114" s="1496"/>
      <c r="EA114" s="1496"/>
      <c r="EB114" s="1496"/>
      <c r="EC114" s="1496"/>
      <c r="ED114" s="1496"/>
      <c r="EE114" s="1496"/>
      <c r="EF114" s="1499"/>
      <c r="EG114" s="1499"/>
      <c r="EH114" s="1499"/>
      <c r="EI114" s="1499"/>
      <c r="EJ114" s="1499"/>
      <c r="EK114" s="1499"/>
      <c r="EL114" s="1499"/>
      <c r="EM114" s="1499"/>
      <c r="EN114" s="1499"/>
      <c r="EO114" s="1499"/>
      <c r="EP114" s="1499"/>
      <c r="EQ114" s="1499"/>
      <c r="ER114" s="1499"/>
      <c r="ES114" s="1499"/>
      <c r="ET114" s="1499"/>
      <c r="EU114" s="1499"/>
      <c r="EV114" s="1499"/>
      <c r="EW114" s="1499"/>
      <c r="EX114" s="1499"/>
      <c r="EY114" s="1499"/>
      <c r="EZ114" s="1499"/>
      <c r="FA114" s="1499"/>
      <c r="FB114" s="1499"/>
      <c r="FC114" s="1499"/>
      <c r="FD114" s="1499"/>
      <c r="FE114" s="1499"/>
      <c r="FF114" s="1499"/>
      <c r="FG114" s="1499"/>
      <c r="FH114" s="1499"/>
      <c r="FI114" s="1499"/>
      <c r="FJ114" s="1499"/>
      <c r="FK114" s="1499"/>
      <c r="FL114" s="1499"/>
      <c r="FM114" s="1499"/>
      <c r="FN114" s="1499"/>
      <c r="FO114" s="1499"/>
      <c r="FP114" s="1499"/>
    </row>
    <row r="115" spans="1:172" s="55" customFormat="1">
      <c r="A115" s="502">
        <v>76</v>
      </c>
      <c r="B115" s="1532" t="s">
        <v>1331</v>
      </c>
      <c r="C115" s="1482"/>
      <c r="D115" s="1523"/>
      <c r="E115" s="1523"/>
      <c r="F115" s="1524"/>
      <c r="G115" s="1485"/>
      <c r="H115" s="1485" t="s">
        <v>55</v>
      </c>
      <c r="I115" s="1485" t="s">
        <v>55</v>
      </c>
      <c r="J115" s="1524"/>
      <c r="K115" s="1524">
        <v>34</v>
      </c>
      <c r="L115" s="1524">
        <v>26</v>
      </c>
      <c r="M115" s="1483"/>
      <c r="N115" s="1487">
        <v>246</v>
      </c>
      <c r="O115" s="1488">
        <v>95</v>
      </c>
      <c r="P115" s="1488">
        <v>418</v>
      </c>
      <c r="Q115" s="1488">
        <v>459</v>
      </c>
      <c r="R115" s="1488">
        <v>198</v>
      </c>
      <c r="S115" s="1488">
        <v>98</v>
      </c>
      <c r="T115" s="1488">
        <v>110</v>
      </c>
      <c r="U115" s="1488">
        <v>50</v>
      </c>
      <c r="V115" s="1481">
        <v>58</v>
      </c>
      <c r="W115" s="1488">
        <v>86</v>
      </c>
      <c r="X115" s="1488">
        <v>59</v>
      </c>
      <c r="Y115" s="1488">
        <v>20</v>
      </c>
      <c r="Z115" s="1488">
        <v>171</v>
      </c>
      <c r="AA115" s="1488">
        <v>28</v>
      </c>
      <c r="AB115" s="1488">
        <v>333</v>
      </c>
      <c r="AC115" s="1488">
        <v>478</v>
      </c>
      <c r="AD115" s="1488">
        <v>249</v>
      </c>
      <c r="AE115" s="1488">
        <v>131</v>
      </c>
      <c r="AF115" s="1488">
        <v>114</v>
      </c>
      <c r="AG115" s="1488">
        <v>83</v>
      </c>
      <c r="AH115" s="1488">
        <v>112</v>
      </c>
      <c r="AI115" s="1488">
        <v>71</v>
      </c>
      <c r="AJ115" s="1488">
        <v>48</v>
      </c>
      <c r="AK115" s="1488">
        <v>30</v>
      </c>
      <c r="AL115" s="1488">
        <v>192</v>
      </c>
      <c r="AM115" s="1488">
        <v>66</v>
      </c>
      <c r="AN115" s="1488">
        <v>446</v>
      </c>
      <c r="AO115" s="1488">
        <v>555</v>
      </c>
      <c r="AP115" s="1488">
        <v>300</v>
      </c>
      <c r="AQ115" s="1488">
        <v>87</v>
      </c>
      <c r="AR115" s="1488">
        <v>88</v>
      </c>
      <c r="AS115" s="1488">
        <v>71</v>
      </c>
      <c r="AT115" s="1488">
        <v>66</v>
      </c>
      <c r="AU115" s="1488">
        <v>65</v>
      </c>
      <c r="AV115" s="1488">
        <v>38</v>
      </c>
      <c r="AW115" s="1488">
        <v>23</v>
      </c>
      <c r="AX115" s="1488">
        <v>185</v>
      </c>
      <c r="AY115" s="1488">
        <v>79</v>
      </c>
      <c r="AZ115" s="1488">
        <v>271</v>
      </c>
      <c r="BA115" s="1488">
        <v>582</v>
      </c>
      <c r="BB115" s="1488">
        <v>307</v>
      </c>
      <c r="BC115" s="1488">
        <v>90</v>
      </c>
      <c r="BD115" s="1488">
        <v>108</v>
      </c>
      <c r="BE115" s="1488">
        <v>42</v>
      </c>
      <c r="BF115" s="1488">
        <v>77</v>
      </c>
      <c r="BG115" s="1488">
        <v>91</v>
      </c>
      <c r="BH115" s="1488">
        <v>52</v>
      </c>
      <c r="BI115" s="1488">
        <v>4</v>
      </c>
      <c r="BJ115" s="1488">
        <v>121</v>
      </c>
      <c r="BK115" s="1488">
        <v>53</v>
      </c>
      <c r="BL115" s="1488">
        <v>575</v>
      </c>
      <c r="BM115" s="1488">
        <v>561</v>
      </c>
      <c r="BN115" s="1488">
        <v>203</v>
      </c>
      <c r="BO115" s="1488">
        <v>128</v>
      </c>
      <c r="BP115" s="1488">
        <v>115</v>
      </c>
      <c r="BQ115" s="1488">
        <v>106</v>
      </c>
      <c r="BR115" s="1488">
        <v>102</v>
      </c>
      <c r="BS115" s="1488">
        <v>72</v>
      </c>
      <c r="BT115" s="1488">
        <v>22</v>
      </c>
      <c r="BU115" s="1488">
        <v>61</v>
      </c>
      <c r="BV115" s="1488">
        <v>90</v>
      </c>
      <c r="BW115" s="1488">
        <v>147</v>
      </c>
      <c r="BX115" s="1488">
        <v>732</v>
      </c>
      <c r="BY115" s="1488">
        <v>505</v>
      </c>
      <c r="BZ115" s="1488">
        <v>161</v>
      </c>
      <c r="CA115" s="1488">
        <v>107</v>
      </c>
      <c r="CB115" s="1488">
        <v>100</v>
      </c>
      <c r="CC115" s="1488">
        <v>95</v>
      </c>
      <c r="CD115" s="1488">
        <v>71</v>
      </c>
      <c r="CE115" s="1488">
        <v>71</v>
      </c>
      <c r="CF115" s="1488">
        <v>65</v>
      </c>
      <c r="CG115" s="1488">
        <v>37</v>
      </c>
      <c r="CH115" s="1488">
        <v>216</v>
      </c>
      <c r="CI115" s="1488">
        <v>93</v>
      </c>
      <c r="CJ115" s="1488">
        <v>656</v>
      </c>
      <c r="CK115" s="1488">
        <v>571</v>
      </c>
      <c r="CL115" s="1488">
        <v>94</v>
      </c>
      <c r="CM115" s="1488">
        <v>127</v>
      </c>
      <c r="CN115" s="1488">
        <v>117</v>
      </c>
      <c r="CO115" s="1488">
        <v>95</v>
      </c>
      <c r="CP115" s="1488">
        <v>106</v>
      </c>
      <c r="CQ115" s="1488">
        <v>44</v>
      </c>
      <c r="CR115" s="1488">
        <v>38</v>
      </c>
      <c r="CS115" s="1488">
        <v>38</v>
      </c>
      <c r="CT115" s="1488">
        <v>165</v>
      </c>
      <c r="CU115" s="1488">
        <v>79</v>
      </c>
      <c r="CV115" s="1488">
        <v>630</v>
      </c>
      <c r="CW115" s="1488">
        <v>486</v>
      </c>
      <c r="CX115" s="1488">
        <v>184</v>
      </c>
      <c r="CY115" s="1488">
        <v>187</v>
      </c>
      <c r="CZ115" s="1488">
        <v>198</v>
      </c>
      <c r="DA115" s="1488">
        <v>139</v>
      </c>
      <c r="DB115" s="1488">
        <v>142</v>
      </c>
      <c r="DC115" s="1488">
        <v>164</v>
      </c>
      <c r="DD115" s="1488">
        <v>72</v>
      </c>
      <c r="DE115" s="1488">
        <v>40</v>
      </c>
      <c r="DF115" s="1488">
        <v>51</v>
      </c>
      <c r="DG115" s="1488">
        <v>69</v>
      </c>
      <c r="DH115" s="1488">
        <v>642</v>
      </c>
      <c r="DI115" s="1488">
        <v>498</v>
      </c>
      <c r="DJ115" s="1488">
        <v>171</v>
      </c>
      <c r="DK115" s="1488">
        <v>87</v>
      </c>
      <c r="DL115" s="1488">
        <v>118</v>
      </c>
      <c r="DM115" s="1488">
        <v>67</v>
      </c>
      <c r="DN115" s="1488">
        <v>112</v>
      </c>
      <c r="DO115" s="1488">
        <v>86</v>
      </c>
      <c r="DP115" s="1488">
        <v>54</v>
      </c>
      <c r="DQ115" s="1488">
        <v>60</v>
      </c>
      <c r="DR115" s="1488">
        <v>45</v>
      </c>
      <c r="DS115" s="1488">
        <v>64</v>
      </c>
      <c r="DT115" s="1488">
        <v>640</v>
      </c>
      <c r="DU115" s="1488">
        <v>426</v>
      </c>
      <c r="DV115" s="1488">
        <v>151</v>
      </c>
      <c r="DW115" s="1488">
        <v>113</v>
      </c>
      <c r="DX115" s="1488">
        <v>73</v>
      </c>
      <c r="DY115" s="1488">
        <v>50</v>
      </c>
      <c r="DZ115" s="1488">
        <v>85</v>
      </c>
      <c r="EA115" s="1488">
        <v>82</v>
      </c>
      <c r="EB115" s="1488">
        <v>43</v>
      </c>
      <c r="EC115" s="1488">
        <v>32</v>
      </c>
      <c r="ED115" s="1488">
        <v>27</v>
      </c>
      <c r="EE115" s="1488">
        <v>41</v>
      </c>
      <c r="EF115" s="1488">
        <v>361</v>
      </c>
      <c r="EG115" s="1488">
        <v>321</v>
      </c>
      <c r="EH115" s="1488">
        <v>110</v>
      </c>
      <c r="EI115" s="1488">
        <v>67</v>
      </c>
      <c r="EJ115" s="1488">
        <v>66</v>
      </c>
      <c r="EK115" s="1488">
        <v>45</v>
      </c>
      <c r="EL115" s="1488">
        <v>52</v>
      </c>
      <c r="EM115" s="1488">
        <v>41</v>
      </c>
      <c r="EN115" s="1488">
        <v>25</v>
      </c>
      <c r="EO115" s="1488">
        <v>23</v>
      </c>
      <c r="EP115" s="1488">
        <v>22</v>
      </c>
      <c r="EQ115" s="1488">
        <v>73</v>
      </c>
      <c r="ER115" s="1488">
        <v>364</v>
      </c>
      <c r="ES115" s="1488">
        <v>239</v>
      </c>
      <c r="ET115" s="1488">
        <v>58</v>
      </c>
      <c r="EU115" s="1488">
        <v>43</v>
      </c>
      <c r="EV115" s="1488">
        <v>40</v>
      </c>
      <c r="EW115" s="1488">
        <v>33</v>
      </c>
      <c r="EX115" s="1488">
        <v>33</v>
      </c>
      <c r="EY115" s="1488">
        <v>34</v>
      </c>
      <c r="EZ115" s="1488">
        <v>20</v>
      </c>
      <c r="FA115" s="1488">
        <v>6</v>
      </c>
      <c r="FB115" s="1488">
        <v>16</v>
      </c>
      <c r="FC115" s="1488">
        <v>53</v>
      </c>
      <c r="FD115" s="1488">
        <v>296</v>
      </c>
      <c r="FE115" s="1488">
        <v>36</v>
      </c>
      <c r="FF115" s="1488">
        <v>45</v>
      </c>
      <c r="FG115" s="1488">
        <v>55</v>
      </c>
      <c r="FH115" s="1488">
        <v>67</v>
      </c>
      <c r="FI115" s="1488">
        <v>55</v>
      </c>
      <c r="FJ115" s="1488">
        <v>37</v>
      </c>
      <c r="FK115" s="1488">
        <v>34</v>
      </c>
      <c r="FL115" s="1488">
        <v>22</v>
      </c>
      <c r="FM115" s="1488">
        <v>18</v>
      </c>
      <c r="FN115" s="1488">
        <v>35</v>
      </c>
      <c r="FO115" s="1488">
        <v>68</v>
      </c>
      <c r="FP115" s="1488">
        <v>192</v>
      </c>
    </row>
    <row r="116" spans="1:172" s="55" customFormat="1">
      <c r="A116" s="502">
        <v>77</v>
      </c>
      <c r="B116" s="1605" t="s">
        <v>1080</v>
      </c>
      <c r="C116" s="1633"/>
      <c r="D116" s="1634"/>
      <c r="E116" s="1634"/>
      <c r="F116" s="1635"/>
      <c r="G116" s="1634"/>
      <c r="H116" s="1634" t="s">
        <v>55</v>
      </c>
      <c r="I116" s="1636" t="s">
        <v>55</v>
      </c>
      <c r="J116" s="1635"/>
      <c r="K116" s="1635">
        <v>2229</v>
      </c>
      <c r="L116" s="1635">
        <v>2222</v>
      </c>
      <c r="M116" s="1483"/>
      <c r="N116" s="1487">
        <v>246</v>
      </c>
      <c r="O116" s="1488">
        <v>341</v>
      </c>
      <c r="P116" s="1488">
        <v>759</v>
      </c>
      <c r="Q116" s="1488">
        <v>1218</v>
      </c>
      <c r="R116" s="1488">
        <v>1416</v>
      </c>
      <c r="S116" s="1488">
        <v>1514</v>
      </c>
      <c r="T116" s="1488">
        <v>1624</v>
      </c>
      <c r="U116" s="1488">
        <v>1674</v>
      </c>
      <c r="V116" s="1481">
        <v>1732</v>
      </c>
      <c r="W116" s="1488">
        <v>1818</v>
      </c>
      <c r="X116" s="1488">
        <v>1877</v>
      </c>
      <c r="Y116" s="1488">
        <v>1897</v>
      </c>
      <c r="Z116" s="1488">
        <v>171</v>
      </c>
      <c r="AA116" s="1488">
        <v>199</v>
      </c>
      <c r="AB116" s="1488">
        <v>532</v>
      </c>
      <c r="AC116" s="1488">
        <v>1010</v>
      </c>
      <c r="AD116" s="1488">
        <v>1259</v>
      </c>
      <c r="AE116" s="1488">
        <v>1390</v>
      </c>
      <c r="AF116" s="1488">
        <v>1504</v>
      </c>
      <c r="AG116" s="1488">
        <v>1587</v>
      </c>
      <c r="AH116" s="1488">
        <v>1699</v>
      </c>
      <c r="AI116" s="1488">
        <v>1770</v>
      </c>
      <c r="AJ116" s="1488">
        <v>1818</v>
      </c>
      <c r="AK116" s="1488">
        <v>1848</v>
      </c>
      <c r="AL116" s="1481">
        <v>192</v>
      </c>
      <c r="AM116" s="1481">
        <v>258</v>
      </c>
      <c r="AN116" s="1488">
        <v>704</v>
      </c>
      <c r="AO116" s="1488">
        <v>1259</v>
      </c>
      <c r="AP116" s="1488">
        <v>1559</v>
      </c>
      <c r="AQ116" s="1488">
        <v>1646</v>
      </c>
      <c r="AR116" s="1488">
        <v>1734</v>
      </c>
      <c r="AS116" s="1488">
        <v>1805</v>
      </c>
      <c r="AT116" s="1488">
        <v>1871</v>
      </c>
      <c r="AU116" s="1488">
        <v>1936</v>
      </c>
      <c r="AV116" s="1488">
        <v>1974</v>
      </c>
      <c r="AW116" s="1488">
        <v>1997</v>
      </c>
      <c r="AX116" s="1488">
        <v>185</v>
      </c>
      <c r="AY116" s="1488">
        <v>264</v>
      </c>
      <c r="AZ116" s="1488">
        <v>535</v>
      </c>
      <c r="BA116" s="1488">
        <v>1117</v>
      </c>
      <c r="BB116" s="1488">
        <v>1424</v>
      </c>
      <c r="BC116" s="1488">
        <f>BB116+BC115</f>
        <v>1514</v>
      </c>
      <c r="BD116" s="1488">
        <v>1622</v>
      </c>
      <c r="BE116" s="1488">
        <v>1664</v>
      </c>
      <c r="BF116" s="1488">
        <v>1741</v>
      </c>
      <c r="BG116" s="1488">
        <v>1832</v>
      </c>
      <c r="BH116" s="1488">
        <v>1884</v>
      </c>
      <c r="BI116" s="1488">
        <v>1888</v>
      </c>
      <c r="BJ116" s="1488">
        <v>121</v>
      </c>
      <c r="BK116" s="1488">
        <v>174</v>
      </c>
      <c r="BL116" s="1488">
        <v>749</v>
      </c>
      <c r="BM116" s="1488">
        <v>1310</v>
      </c>
      <c r="BN116" s="1488">
        <v>1513</v>
      </c>
      <c r="BO116" s="1488">
        <v>1641</v>
      </c>
      <c r="BP116" s="1488">
        <v>1756</v>
      </c>
      <c r="BQ116" s="1488">
        <v>1862</v>
      </c>
      <c r="BR116" s="1488">
        <v>1964</v>
      </c>
      <c r="BS116" s="1488">
        <v>2036</v>
      </c>
      <c r="BT116" s="1488">
        <v>2058</v>
      </c>
      <c r="BU116" s="1488">
        <v>2119</v>
      </c>
      <c r="BV116" s="1488">
        <v>90</v>
      </c>
      <c r="BW116" s="1488">
        <v>237</v>
      </c>
      <c r="BX116" s="1488">
        <v>969</v>
      </c>
      <c r="BY116" s="1488">
        <v>1474</v>
      </c>
      <c r="BZ116" s="1488">
        <v>1635</v>
      </c>
      <c r="CA116" s="1488">
        <v>1742</v>
      </c>
      <c r="CB116" s="1488">
        <v>1842</v>
      </c>
      <c r="CC116" s="1488">
        <v>1937</v>
      </c>
      <c r="CD116" s="1488">
        <v>2008</v>
      </c>
      <c r="CE116" s="1488">
        <v>2079</v>
      </c>
      <c r="CF116" s="1488">
        <v>2144</v>
      </c>
      <c r="CG116" s="1488">
        <v>2181</v>
      </c>
      <c r="CH116" s="1488">
        <v>216</v>
      </c>
      <c r="CI116" s="1488">
        <v>309</v>
      </c>
      <c r="CJ116" s="1488">
        <v>965</v>
      </c>
      <c r="CK116" s="1488">
        <v>1536</v>
      </c>
      <c r="CL116" s="1488">
        <v>1630</v>
      </c>
      <c r="CM116" s="1488">
        <v>1757</v>
      </c>
      <c r="CN116" s="1488">
        <v>1874</v>
      </c>
      <c r="CO116" s="1488">
        <v>1969</v>
      </c>
      <c r="CP116" s="1488">
        <v>2075</v>
      </c>
      <c r="CQ116" s="1488">
        <v>2119</v>
      </c>
      <c r="CR116" s="1488">
        <v>2157</v>
      </c>
      <c r="CS116" s="1488">
        <v>2195</v>
      </c>
      <c r="CT116" s="1488">
        <v>165</v>
      </c>
      <c r="CU116" s="1488">
        <v>244</v>
      </c>
      <c r="CV116" s="1488">
        <v>874</v>
      </c>
      <c r="CW116" s="1488">
        <v>1360</v>
      </c>
      <c r="CX116" s="1488">
        <v>1544</v>
      </c>
      <c r="CY116" s="1488">
        <v>1731</v>
      </c>
      <c r="CZ116" s="1488">
        <v>1929</v>
      </c>
      <c r="DA116" s="1488">
        <v>2068</v>
      </c>
      <c r="DB116" s="1488">
        <v>2210</v>
      </c>
      <c r="DC116" s="1488">
        <v>2374</v>
      </c>
      <c r="DD116" s="1488">
        <v>2446</v>
      </c>
      <c r="DE116" s="1488">
        <v>2486</v>
      </c>
      <c r="DF116" s="1488">
        <f>DF115</f>
        <v>51</v>
      </c>
      <c r="DG116" s="1488">
        <f t="shared" ref="DG116:DQ116" si="145">DF116+DG115</f>
        <v>120</v>
      </c>
      <c r="DH116" s="1488">
        <f t="shared" si="145"/>
        <v>762</v>
      </c>
      <c r="DI116" s="1488">
        <f t="shared" si="145"/>
        <v>1260</v>
      </c>
      <c r="DJ116" s="1488">
        <f t="shared" si="145"/>
        <v>1431</v>
      </c>
      <c r="DK116" s="1488">
        <f t="shared" si="145"/>
        <v>1518</v>
      </c>
      <c r="DL116" s="1488">
        <f t="shared" si="145"/>
        <v>1636</v>
      </c>
      <c r="DM116" s="1488">
        <f t="shared" si="145"/>
        <v>1703</v>
      </c>
      <c r="DN116" s="1488">
        <f t="shared" si="145"/>
        <v>1815</v>
      </c>
      <c r="DO116" s="1488">
        <f t="shared" si="145"/>
        <v>1901</v>
      </c>
      <c r="DP116" s="1488">
        <f t="shared" si="145"/>
        <v>1955</v>
      </c>
      <c r="DQ116" s="1488">
        <f t="shared" si="145"/>
        <v>2015</v>
      </c>
      <c r="DR116" s="1488">
        <f>DR115</f>
        <v>45</v>
      </c>
      <c r="DS116" s="1488">
        <f t="shared" ref="DS116:EA116" si="146">DR116+DS115</f>
        <v>109</v>
      </c>
      <c r="DT116" s="1488">
        <f t="shared" si="146"/>
        <v>749</v>
      </c>
      <c r="DU116" s="1488">
        <f t="shared" si="146"/>
        <v>1175</v>
      </c>
      <c r="DV116" s="1488">
        <f t="shared" si="146"/>
        <v>1326</v>
      </c>
      <c r="DW116" s="1488">
        <f t="shared" si="146"/>
        <v>1439</v>
      </c>
      <c r="DX116" s="1488">
        <f t="shared" si="146"/>
        <v>1512</v>
      </c>
      <c r="DY116" s="1488">
        <f t="shared" si="146"/>
        <v>1562</v>
      </c>
      <c r="DZ116" s="1488">
        <f t="shared" si="146"/>
        <v>1647</v>
      </c>
      <c r="EA116" s="1488">
        <f t="shared" si="146"/>
        <v>1729</v>
      </c>
      <c r="EB116" s="1488">
        <f>EA116+EB115</f>
        <v>1772</v>
      </c>
      <c r="EC116" s="1488">
        <f>EB116+EC115</f>
        <v>1804</v>
      </c>
      <c r="ED116" s="1488">
        <f>ED115</f>
        <v>27</v>
      </c>
      <c r="EE116" s="1488">
        <f t="shared" ref="EE116:EO116" si="147">EE115+ED116</f>
        <v>68</v>
      </c>
      <c r="EF116" s="1488">
        <f t="shared" si="147"/>
        <v>429</v>
      </c>
      <c r="EG116" s="1488">
        <f t="shared" si="147"/>
        <v>750</v>
      </c>
      <c r="EH116" s="1488">
        <f t="shared" si="147"/>
        <v>860</v>
      </c>
      <c r="EI116" s="1488">
        <f t="shared" si="147"/>
        <v>927</v>
      </c>
      <c r="EJ116" s="1488">
        <f t="shared" si="147"/>
        <v>993</v>
      </c>
      <c r="EK116" s="1488">
        <f t="shared" si="147"/>
        <v>1038</v>
      </c>
      <c r="EL116" s="1488">
        <f t="shared" si="147"/>
        <v>1090</v>
      </c>
      <c r="EM116" s="1488">
        <f t="shared" si="147"/>
        <v>1131</v>
      </c>
      <c r="EN116" s="1488">
        <f t="shared" si="147"/>
        <v>1156</v>
      </c>
      <c r="EO116" s="1488">
        <f t="shared" si="147"/>
        <v>1179</v>
      </c>
      <c r="EP116" s="1488">
        <f>EP115</f>
        <v>22</v>
      </c>
      <c r="EQ116" s="1488">
        <f t="shared" ref="EQ116:FJ116" si="148">EP116+EQ115</f>
        <v>95</v>
      </c>
      <c r="ER116" s="1488">
        <f t="shared" si="148"/>
        <v>459</v>
      </c>
      <c r="ES116" s="1488">
        <f t="shared" si="148"/>
        <v>698</v>
      </c>
      <c r="ET116" s="1488">
        <f t="shared" si="148"/>
        <v>756</v>
      </c>
      <c r="EU116" s="1488">
        <f t="shared" si="148"/>
        <v>799</v>
      </c>
      <c r="EV116" s="1488">
        <f t="shared" si="148"/>
        <v>839</v>
      </c>
      <c r="EW116" s="1488">
        <f t="shared" si="148"/>
        <v>872</v>
      </c>
      <c r="EX116" s="1488">
        <f t="shared" si="148"/>
        <v>905</v>
      </c>
      <c r="EY116" s="1488">
        <f t="shared" si="148"/>
        <v>939</v>
      </c>
      <c r="EZ116" s="1488">
        <f t="shared" si="148"/>
        <v>959</v>
      </c>
      <c r="FA116" s="1488">
        <f t="shared" si="148"/>
        <v>965</v>
      </c>
      <c r="FB116" s="1488">
        <f>FB115</f>
        <v>16</v>
      </c>
      <c r="FC116" s="1488">
        <f t="shared" si="148"/>
        <v>69</v>
      </c>
      <c r="FD116" s="1488">
        <f t="shared" si="148"/>
        <v>365</v>
      </c>
      <c r="FE116" s="1488">
        <f t="shared" si="148"/>
        <v>401</v>
      </c>
      <c r="FF116" s="1488">
        <f t="shared" si="148"/>
        <v>446</v>
      </c>
      <c r="FG116" s="1488">
        <f t="shared" si="148"/>
        <v>501</v>
      </c>
      <c r="FH116" s="1488">
        <f t="shared" si="148"/>
        <v>568</v>
      </c>
      <c r="FI116" s="1488">
        <f t="shared" si="148"/>
        <v>623</v>
      </c>
      <c r="FJ116" s="1488">
        <f t="shared" si="148"/>
        <v>660</v>
      </c>
      <c r="FK116" s="1488">
        <f>FJ116+FK115</f>
        <v>694</v>
      </c>
      <c r="FL116" s="1488">
        <f>FK116+FL115</f>
        <v>716</v>
      </c>
      <c r="FM116" s="1488">
        <f>FL116+FM115</f>
        <v>734</v>
      </c>
      <c r="FN116" s="1488">
        <f>FN115</f>
        <v>35</v>
      </c>
      <c r="FO116" s="1488">
        <f>FN116+FO115</f>
        <v>103</v>
      </c>
      <c r="FP116" s="1488">
        <f>FO116+FP115</f>
        <v>295</v>
      </c>
    </row>
    <row r="117" spans="1:172" s="55" customFormat="1">
      <c r="A117" s="506"/>
      <c r="B117" s="1514"/>
      <c r="C117" s="1600"/>
      <c r="D117" s="1516"/>
      <c r="E117" s="1516"/>
      <c r="F117" s="1517"/>
      <c r="G117" s="1518"/>
      <c r="H117" s="1518"/>
      <c r="I117" s="1519"/>
      <c r="J117" s="1517"/>
      <c r="K117" s="1517"/>
      <c r="L117" s="1517"/>
      <c r="M117" s="1520"/>
      <c r="N117" s="1521"/>
      <c r="O117" s="1522"/>
      <c r="P117" s="1522"/>
      <c r="Q117" s="1522"/>
      <c r="R117" s="1522"/>
      <c r="S117" s="1522"/>
      <c r="T117" s="1522"/>
      <c r="U117" s="1522"/>
      <c r="V117" s="1514"/>
      <c r="W117" s="1522"/>
      <c r="X117" s="1522"/>
      <c r="Y117" s="1522"/>
      <c r="Z117" s="1522"/>
      <c r="AA117" s="1522"/>
      <c r="AB117" s="1522"/>
      <c r="AC117" s="1522"/>
      <c r="AD117" s="1522"/>
      <c r="AE117" s="1522"/>
      <c r="AF117" s="1522"/>
      <c r="AG117" s="1522"/>
      <c r="AH117" s="1522"/>
      <c r="AI117" s="1522"/>
      <c r="AJ117" s="1522"/>
      <c r="AK117" s="1522"/>
      <c r="AL117" s="1522"/>
      <c r="AM117" s="1522"/>
      <c r="AN117" s="1522"/>
      <c r="AO117" s="1522"/>
      <c r="AP117" s="1522"/>
      <c r="AQ117" s="1522"/>
      <c r="AR117" s="1522"/>
      <c r="AS117" s="1522"/>
      <c r="AT117" s="1522"/>
      <c r="AU117" s="1522"/>
      <c r="AV117" s="1522"/>
      <c r="AW117" s="1522"/>
      <c r="AX117" s="1522"/>
      <c r="AY117" s="1522"/>
      <c r="AZ117" s="1522"/>
      <c r="BA117" s="1522"/>
      <c r="BB117" s="1522"/>
      <c r="BC117" s="1522"/>
      <c r="BD117" s="1522"/>
      <c r="BE117" s="1522"/>
      <c r="BF117" s="1522"/>
      <c r="BG117" s="1522"/>
      <c r="BH117" s="1522"/>
      <c r="BI117" s="1522"/>
      <c r="BJ117" s="1522"/>
      <c r="BK117" s="1522"/>
      <c r="BL117" s="1522"/>
      <c r="BM117" s="1522"/>
      <c r="BN117" s="1522"/>
      <c r="BO117" s="1522"/>
      <c r="BP117" s="1522"/>
      <c r="BQ117" s="1522"/>
      <c r="BR117" s="1522"/>
      <c r="BS117" s="1522"/>
      <c r="BT117" s="1522"/>
      <c r="BU117" s="1522"/>
      <c r="BV117" s="1522"/>
      <c r="BW117" s="1522"/>
      <c r="BX117" s="1522"/>
      <c r="BY117" s="1522"/>
      <c r="BZ117" s="1522"/>
      <c r="CA117" s="1522"/>
      <c r="CB117" s="1522"/>
      <c r="CC117" s="1522"/>
      <c r="CD117" s="1522"/>
      <c r="CE117" s="1522"/>
      <c r="CF117" s="1522"/>
      <c r="CG117" s="1522"/>
      <c r="CH117" s="1522"/>
      <c r="CI117" s="1522"/>
      <c r="CJ117" s="1522"/>
      <c r="CK117" s="1522"/>
      <c r="CL117" s="1522"/>
      <c r="CM117" s="1522"/>
      <c r="CN117" s="1522"/>
      <c r="CO117" s="1522"/>
      <c r="CP117" s="1522"/>
      <c r="CQ117" s="1522"/>
      <c r="CR117" s="1522"/>
      <c r="CS117" s="1522"/>
      <c r="CT117" s="1522"/>
      <c r="CU117" s="1522"/>
      <c r="CV117" s="1522"/>
      <c r="CW117" s="1522"/>
      <c r="CX117" s="1522"/>
      <c r="CY117" s="1522"/>
      <c r="CZ117" s="1522"/>
      <c r="DA117" s="1522"/>
      <c r="DB117" s="1522"/>
      <c r="DC117" s="1522"/>
      <c r="DD117" s="1522"/>
      <c r="DE117" s="1522"/>
      <c r="DF117" s="1522"/>
      <c r="DG117" s="1522"/>
      <c r="DH117" s="1522"/>
      <c r="DI117" s="1522"/>
      <c r="DJ117" s="1522"/>
      <c r="DK117" s="1522"/>
      <c r="DL117" s="1522"/>
      <c r="DM117" s="1522"/>
      <c r="DN117" s="1522"/>
      <c r="DO117" s="1522"/>
      <c r="DP117" s="1522"/>
      <c r="DQ117" s="1522"/>
      <c r="DR117" s="1522"/>
      <c r="DS117" s="1522"/>
      <c r="DT117" s="1522"/>
      <c r="DU117" s="1522"/>
      <c r="DV117" s="1522"/>
      <c r="DW117" s="1522"/>
      <c r="DX117" s="1522"/>
      <c r="DY117" s="1522"/>
      <c r="DZ117" s="1522"/>
      <c r="EA117" s="1522"/>
      <c r="EB117" s="1522"/>
      <c r="EC117" s="1522"/>
      <c r="ED117" s="1522"/>
      <c r="EE117" s="1522"/>
      <c r="EF117" s="1522"/>
      <c r="EG117" s="1522"/>
      <c r="EH117" s="1522"/>
      <c r="EI117" s="1522"/>
      <c r="EJ117" s="1522"/>
      <c r="EK117" s="1522"/>
      <c r="EL117" s="1522"/>
      <c r="EM117" s="1522"/>
      <c r="EN117" s="1522"/>
      <c r="EO117" s="1522"/>
      <c r="EP117" s="1522"/>
      <c r="EQ117" s="1522"/>
      <c r="ER117" s="1522"/>
      <c r="ES117" s="1522"/>
      <c r="ET117" s="1522"/>
      <c r="EU117" s="1522"/>
      <c r="EV117" s="1522"/>
      <c r="EW117" s="1522"/>
      <c r="EX117" s="1522"/>
      <c r="EY117" s="1522"/>
      <c r="EZ117" s="1522"/>
      <c r="FA117" s="1522"/>
      <c r="FB117" s="1522"/>
      <c r="FC117" s="1522"/>
      <c r="FD117" s="1522"/>
      <c r="FE117" s="1522"/>
      <c r="FF117" s="1522"/>
      <c r="FG117" s="1522"/>
      <c r="FH117" s="1522"/>
      <c r="FI117" s="1522"/>
      <c r="FJ117" s="1522"/>
      <c r="FK117" s="1522"/>
      <c r="FL117" s="1522"/>
      <c r="FM117" s="1522"/>
      <c r="FN117" s="1522"/>
      <c r="FO117" s="1522"/>
      <c r="FP117" s="1522"/>
    </row>
    <row r="118" spans="1:172" s="55" customFormat="1">
      <c r="A118" s="502">
        <v>78</v>
      </c>
      <c r="B118" s="1481" t="s">
        <v>1329</v>
      </c>
      <c r="C118" s="1482"/>
      <c r="D118" s="1523" t="s">
        <v>1105</v>
      </c>
      <c r="E118" s="1523" t="s">
        <v>1105</v>
      </c>
      <c r="F118" s="1524" t="s">
        <v>1105</v>
      </c>
      <c r="G118" s="1485" t="s">
        <v>1105</v>
      </c>
      <c r="H118" s="1485" t="s">
        <v>1105</v>
      </c>
      <c r="I118" s="1485" t="s">
        <v>1105</v>
      </c>
      <c r="J118" s="1524" t="s">
        <v>1105</v>
      </c>
      <c r="K118" s="1524" t="s">
        <v>1105</v>
      </c>
      <c r="L118" s="1524" t="s">
        <v>1105</v>
      </c>
      <c r="M118" s="1483" t="s">
        <v>1105</v>
      </c>
      <c r="N118" s="1487" t="s">
        <v>1105</v>
      </c>
      <c r="O118" s="1488" t="s">
        <v>1105</v>
      </c>
      <c r="P118" s="1488" t="s">
        <v>1105</v>
      </c>
      <c r="Q118" s="1488" t="s">
        <v>1105</v>
      </c>
      <c r="R118" s="1488" t="s">
        <v>1105</v>
      </c>
      <c r="S118" s="1488" t="s">
        <v>1105</v>
      </c>
      <c r="T118" s="1488" t="s">
        <v>1105</v>
      </c>
      <c r="U118" s="1488" t="s">
        <v>1105</v>
      </c>
      <c r="V118" s="1481" t="s">
        <v>1105</v>
      </c>
      <c r="W118" s="1488" t="s">
        <v>1105</v>
      </c>
      <c r="X118" s="1488" t="s">
        <v>1105</v>
      </c>
      <c r="Y118" s="1488" t="s">
        <v>1105</v>
      </c>
      <c r="Z118" s="1488" t="s">
        <v>1105</v>
      </c>
      <c r="AA118" s="1488" t="s">
        <v>1105</v>
      </c>
      <c r="AB118" s="1488" t="s">
        <v>1105</v>
      </c>
      <c r="AC118" s="1488" t="s">
        <v>1105</v>
      </c>
      <c r="AD118" s="1488" t="s">
        <v>1105</v>
      </c>
      <c r="AE118" s="1488" t="s">
        <v>1105</v>
      </c>
      <c r="AF118" s="1488" t="s">
        <v>1105</v>
      </c>
      <c r="AG118" s="1488" t="s">
        <v>1105</v>
      </c>
      <c r="AH118" s="1488" t="s">
        <v>1105</v>
      </c>
      <c r="AI118" s="1488" t="s">
        <v>1105</v>
      </c>
      <c r="AJ118" s="1488" t="s">
        <v>1105</v>
      </c>
      <c r="AK118" s="1488" t="s">
        <v>1105</v>
      </c>
      <c r="AL118" s="1488" t="s">
        <v>1105</v>
      </c>
      <c r="AM118" s="1488" t="s">
        <v>1105</v>
      </c>
      <c r="AN118" s="1488" t="s">
        <v>1105</v>
      </c>
      <c r="AO118" s="1488" t="s">
        <v>1105</v>
      </c>
      <c r="AP118" s="1488" t="s">
        <v>1105</v>
      </c>
      <c r="AQ118" s="1488" t="s">
        <v>1105</v>
      </c>
      <c r="AR118" s="1488" t="s">
        <v>1105</v>
      </c>
      <c r="AS118" s="1488" t="s">
        <v>1105</v>
      </c>
      <c r="AT118" s="1488" t="s">
        <v>1105</v>
      </c>
      <c r="AU118" s="1488" t="s">
        <v>1105</v>
      </c>
      <c r="AV118" s="1488" t="s">
        <v>1105</v>
      </c>
      <c r="AW118" s="1488" t="s">
        <v>1105</v>
      </c>
      <c r="AX118" s="1488" t="s">
        <v>1105</v>
      </c>
      <c r="AY118" s="1488" t="s">
        <v>1105</v>
      </c>
      <c r="AZ118" s="1488" t="s">
        <v>1105</v>
      </c>
      <c r="BA118" s="1488" t="s">
        <v>1105</v>
      </c>
      <c r="BB118" s="1488" t="s">
        <v>1105</v>
      </c>
      <c r="BC118" s="1488" t="s">
        <v>1105</v>
      </c>
      <c r="BD118" s="1488" t="s">
        <v>1105</v>
      </c>
      <c r="BE118" s="1488" t="s">
        <v>1105</v>
      </c>
      <c r="BF118" s="1488" t="s">
        <v>1105</v>
      </c>
      <c r="BG118" s="1488" t="s">
        <v>1105</v>
      </c>
      <c r="BH118" s="1488" t="s">
        <v>1105</v>
      </c>
      <c r="BI118" s="1488" t="s">
        <v>1105</v>
      </c>
      <c r="BJ118" s="1488" t="s">
        <v>1105</v>
      </c>
      <c r="BK118" s="1488" t="s">
        <v>1105</v>
      </c>
      <c r="BL118" s="1488" t="s">
        <v>1105</v>
      </c>
      <c r="BM118" s="1488" t="s">
        <v>1105</v>
      </c>
      <c r="BN118" s="1488" t="s">
        <v>1105</v>
      </c>
      <c r="BO118" s="1488" t="s">
        <v>1105</v>
      </c>
      <c r="BP118" s="1488" t="s">
        <v>1105</v>
      </c>
      <c r="BQ118" s="1488" t="s">
        <v>1105</v>
      </c>
      <c r="BR118" s="1488" t="s">
        <v>1105</v>
      </c>
      <c r="BS118" s="1488" t="s">
        <v>1105</v>
      </c>
      <c r="BT118" s="1488" t="s">
        <v>1105</v>
      </c>
      <c r="BU118" s="1488" t="s">
        <v>1105</v>
      </c>
      <c r="BV118" s="1488" t="s">
        <v>1105</v>
      </c>
      <c r="BW118" s="1488" t="s">
        <v>1105</v>
      </c>
      <c r="BX118" s="1488" t="s">
        <v>1105</v>
      </c>
      <c r="BY118" s="1488" t="s">
        <v>1105</v>
      </c>
      <c r="BZ118" s="1488" t="s">
        <v>1105</v>
      </c>
      <c r="CA118" s="1488" t="s">
        <v>1105</v>
      </c>
      <c r="CB118" s="1488" t="s">
        <v>1105</v>
      </c>
      <c r="CC118" s="1488" t="s">
        <v>1105</v>
      </c>
      <c r="CD118" s="1488" t="s">
        <v>1105</v>
      </c>
      <c r="CE118" s="1488" t="s">
        <v>1105</v>
      </c>
      <c r="CF118" s="1488" t="s">
        <v>1105</v>
      </c>
      <c r="CG118" s="1488" t="s">
        <v>1105</v>
      </c>
      <c r="CH118" s="1488" t="s">
        <v>1105</v>
      </c>
      <c r="CI118" s="1488" t="s">
        <v>1105</v>
      </c>
      <c r="CJ118" s="1488" t="s">
        <v>1105</v>
      </c>
      <c r="CK118" s="1488" t="s">
        <v>1105</v>
      </c>
      <c r="CL118" s="1488" t="s">
        <v>1105</v>
      </c>
      <c r="CM118" s="1488" t="s">
        <v>1105</v>
      </c>
      <c r="CN118" s="1488" t="s">
        <v>1105</v>
      </c>
      <c r="CO118" s="1488" t="s">
        <v>1105</v>
      </c>
      <c r="CP118" s="1488" t="s">
        <v>1105</v>
      </c>
      <c r="CQ118" s="1488" t="s">
        <v>1105</v>
      </c>
      <c r="CR118" s="1488" t="s">
        <v>1105</v>
      </c>
      <c r="CS118" s="1488" t="s">
        <v>1105</v>
      </c>
      <c r="CT118" s="1488">
        <v>0</v>
      </c>
      <c r="CU118" s="1488">
        <v>0</v>
      </c>
      <c r="CV118" s="1488">
        <v>7</v>
      </c>
      <c r="CW118" s="1488">
        <v>87</v>
      </c>
      <c r="CX118" s="1488">
        <v>13</v>
      </c>
      <c r="CY118" s="1488">
        <v>82</v>
      </c>
      <c r="CZ118" s="1488">
        <v>36</v>
      </c>
      <c r="DA118" s="1488">
        <v>59</v>
      </c>
      <c r="DB118" s="1488">
        <v>25</v>
      </c>
      <c r="DC118" s="1488">
        <v>61</v>
      </c>
      <c r="DD118" s="1488">
        <v>27</v>
      </c>
      <c r="DE118" s="1488">
        <v>5</v>
      </c>
      <c r="DF118" s="1488">
        <v>7</v>
      </c>
      <c r="DG118" s="1488">
        <v>5</v>
      </c>
      <c r="DH118" s="1488">
        <v>6</v>
      </c>
      <c r="DI118" s="1488">
        <v>29</v>
      </c>
      <c r="DJ118" s="1488">
        <v>46</v>
      </c>
      <c r="DK118" s="1488">
        <v>5</v>
      </c>
      <c r="DL118" s="1488">
        <v>55</v>
      </c>
      <c r="DM118" s="1488">
        <v>8</v>
      </c>
      <c r="DN118" s="1488">
        <v>28</v>
      </c>
      <c r="DO118" s="1488">
        <v>26</v>
      </c>
      <c r="DP118" s="1488">
        <v>4</v>
      </c>
      <c r="DQ118" s="1488">
        <v>12</v>
      </c>
      <c r="DR118" s="1488">
        <v>3</v>
      </c>
      <c r="DS118" s="1488">
        <v>6</v>
      </c>
      <c r="DT118" s="1488">
        <v>13</v>
      </c>
      <c r="DU118" s="1488">
        <v>17</v>
      </c>
      <c r="DV118" s="1488">
        <v>55</v>
      </c>
      <c r="DW118" s="1488">
        <v>25</v>
      </c>
      <c r="DX118" s="1488">
        <v>10</v>
      </c>
      <c r="DY118" s="1488">
        <v>0</v>
      </c>
      <c r="DZ118" s="1488">
        <v>23</v>
      </c>
      <c r="EA118" s="1488">
        <v>23</v>
      </c>
      <c r="EB118" s="1488">
        <v>8</v>
      </c>
      <c r="EC118" s="1488">
        <v>3</v>
      </c>
      <c r="ED118" s="1488">
        <v>1</v>
      </c>
      <c r="EE118" s="1488">
        <v>7</v>
      </c>
      <c r="EF118" s="1488">
        <v>6</v>
      </c>
      <c r="EG118" s="1488">
        <v>9</v>
      </c>
      <c r="EH118" s="1488">
        <v>25</v>
      </c>
      <c r="EI118" s="1488">
        <v>3</v>
      </c>
      <c r="EJ118" s="1488">
        <v>1</v>
      </c>
      <c r="EK118" s="1488">
        <v>5</v>
      </c>
      <c r="EL118" s="1488">
        <v>12</v>
      </c>
      <c r="EM118" s="1488">
        <v>17</v>
      </c>
      <c r="EN118" s="1488">
        <v>4</v>
      </c>
      <c r="EO118" s="1488">
        <v>7</v>
      </c>
      <c r="EP118" s="1488">
        <v>2</v>
      </c>
      <c r="EQ118" s="1488">
        <v>4</v>
      </c>
      <c r="ER118" s="1488">
        <v>2</v>
      </c>
      <c r="ES118" s="1488">
        <v>1</v>
      </c>
      <c r="ET118" s="1488">
        <v>4</v>
      </c>
      <c r="EU118" s="1488">
        <v>1</v>
      </c>
      <c r="EV118" s="1488">
        <v>0</v>
      </c>
      <c r="EW118" s="1488">
        <v>0</v>
      </c>
      <c r="EX118" s="1488">
        <v>0</v>
      </c>
      <c r="EY118" s="1488">
        <v>0</v>
      </c>
      <c r="EZ118" s="1488">
        <v>0</v>
      </c>
      <c r="FA118" s="1488">
        <v>0</v>
      </c>
      <c r="FB118" s="1488">
        <v>0</v>
      </c>
      <c r="FC118" s="1488">
        <v>0</v>
      </c>
      <c r="FD118" s="1488">
        <v>0</v>
      </c>
      <c r="FE118" s="1488">
        <v>0</v>
      </c>
      <c r="FF118" s="1488">
        <v>0</v>
      </c>
      <c r="FG118" s="1488">
        <v>0</v>
      </c>
      <c r="FH118" s="1488">
        <v>0</v>
      </c>
      <c r="FI118" s="1488">
        <v>0</v>
      </c>
      <c r="FJ118" s="1488">
        <v>0</v>
      </c>
      <c r="FK118" s="1488">
        <v>0</v>
      </c>
      <c r="FL118" s="1488">
        <v>0</v>
      </c>
      <c r="FM118" s="1488">
        <v>0</v>
      </c>
      <c r="FN118" s="1488">
        <v>0</v>
      </c>
      <c r="FO118" s="1488">
        <v>0</v>
      </c>
      <c r="FP118" s="1488">
        <v>0</v>
      </c>
    </row>
    <row r="119" spans="1:172" s="55" customFormat="1">
      <c r="A119" s="502">
        <v>79</v>
      </c>
      <c r="B119" s="1605" t="s">
        <v>1080</v>
      </c>
      <c r="C119" s="1633"/>
      <c r="D119" s="1634" t="s">
        <v>1105</v>
      </c>
      <c r="E119" s="1634" t="s">
        <v>1105</v>
      </c>
      <c r="F119" s="1635" t="s">
        <v>1105</v>
      </c>
      <c r="G119" s="1634" t="s">
        <v>1105</v>
      </c>
      <c r="H119" s="1634" t="s">
        <v>1105</v>
      </c>
      <c r="I119" s="1636" t="s">
        <v>1105</v>
      </c>
      <c r="J119" s="1635" t="s">
        <v>1105</v>
      </c>
      <c r="K119" s="1635" t="s">
        <v>1105</v>
      </c>
      <c r="L119" s="1635" t="s">
        <v>1105</v>
      </c>
      <c r="M119" s="1483" t="s">
        <v>1105</v>
      </c>
      <c r="N119" s="1487" t="s">
        <v>1105</v>
      </c>
      <c r="O119" s="1488" t="s">
        <v>1105</v>
      </c>
      <c r="P119" s="1488" t="s">
        <v>1105</v>
      </c>
      <c r="Q119" s="1488" t="s">
        <v>1105</v>
      </c>
      <c r="R119" s="1488" t="s">
        <v>1105</v>
      </c>
      <c r="S119" s="1488" t="s">
        <v>1105</v>
      </c>
      <c r="T119" s="1488" t="s">
        <v>1105</v>
      </c>
      <c r="U119" s="1488" t="s">
        <v>1105</v>
      </c>
      <c r="V119" s="1481" t="s">
        <v>1105</v>
      </c>
      <c r="W119" s="1488" t="s">
        <v>1105</v>
      </c>
      <c r="X119" s="1488" t="s">
        <v>1105</v>
      </c>
      <c r="Y119" s="1488" t="s">
        <v>1105</v>
      </c>
      <c r="Z119" s="1488" t="s">
        <v>1105</v>
      </c>
      <c r="AA119" s="1488" t="s">
        <v>1105</v>
      </c>
      <c r="AB119" s="1488" t="s">
        <v>1105</v>
      </c>
      <c r="AC119" s="1488" t="s">
        <v>1105</v>
      </c>
      <c r="AD119" s="1488" t="s">
        <v>1105</v>
      </c>
      <c r="AE119" s="1488" t="s">
        <v>1105</v>
      </c>
      <c r="AF119" s="1488" t="s">
        <v>1105</v>
      </c>
      <c r="AG119" s="1488" t="s">
        <v>1105</v>
      </c>
      <c r="AH119" s="1488" t="s">
        <v>1105</v>
      </c>
      <c r="AI119" s="1488" t="s">
        <v>1105</v>
      </c>
      <c r="AJ119" s="1488" t="s">
        <v>1105</v>
      </c>
      <c r="AK119" s="1488" t="s">
        <v>1105</v>
      </c>
      <c r="AL119" s="1481" t="s">
        <v>1105</v>
      </c>
      <c r="AM119" s="1481" t="s">
        <v>1105</v>
      </c>
      <c r="AN119" s="1488" t="s">
        <v>1105</v>
      </c>
      <c r="AO119" s="1488" t="s">
        <v>1105</v>
      </c>
      <c r="AP119" s="1488" t="s">
        <v>1105</v>
      </c>
      <c r="AQ119" s="1488" t="s">
        <v>1105</v>
      </c>
      <c r="AR119" s="1488" t="s">
        <v>1105</v>
      </c>
      <c r="AS119" s="1488" t="s">
        <v>1105</v>
      </c>
      <c r="AT119" s="1488" t="s">
        <v>1105</v>
      </c>
      <c r="AU119" s="1488" t="s">
        <v>1105</v>
      </c>
      <c r="AV119" s="1488" t="s">
        <v>1105</v>
      </c>
      <c r="AW119" s="1488" t="s">
        <v>1105</v>
      </c>
      <c r="AX119" s="1488" t="s">
        <v>1105</v>
      </c>
      <c r="AY119" s="1488" t="s">
        <v>1105</v>
      </c>
      <c r="AZ119" s="1488" t="s">
        <v>1105</v>
      </c>
      <c r="BA119" s="1488" t="s">
        <v>1105</v>
      </c>
      <c r="BB119" s="1488" t="s">
        <v>1105</v>
      </c>
      <c r="BC119" s="1488" t="s">
        <v>1105</v>
      </c>
      <c r="BD119" s="1488" t="s">
        <v>1105</v>
      </c>
      <c r="BE119" s="1488" t="s">
        <v>1105</v>
      </c>
      <c r="BF119" s="1488" t="s">
        <v>1105</v>
      </c>
      <c r="BG119" s="1488" t="s">
        <v>1105</v>
      </c>
      <c r="BH119" s="1488" t="s">
        <v>1105</v>
      </c>
      <c r="BI119" s="1488" t="s">
        <v>1105</v>
      </c>
      <c r="BJ119" s="1488" t="s">
        <v>1105</v>
      </c>
      <c r="BK119" s="1488" t="s">
        <v>1105</v>
      </c>
      <c r="BL119" s="1488" t="s">
        <v>1105</v>
      </c>
      <c r="BM119" s="1488" t="s">
        <v>1105</v>
      </c>
      <c r="BN119" s="1488" t="s">
        <v>1105</v>
      </c>
      <c r="BO119" s="1488" t="s">
        <v>1105</v>
      </c>
      <c r="BP119" s="1488" t="s">
        <v>1105</v>
      </c>
      <c r="BQ119" s="1488" t="s">
        <v>1105</v>
      </c>
      <c r="BR119" s="1488" t="s">
        <v>1105</v>
      </c>
      <c r="BS119" s="1488" t="s">
        <v>1105</v>
      </c>
      <c r="BT119" s="1488" t="s">
        <v>1105</v>
      </c>
      <c r="BU119" s="1488" t="s">
        <v>1105</v>
      </c>
      <c r="BV119" s="1488" t="s">
        <v>1105</v>
      </c>
      <c r="BW119" s="1488" t="s">
        <v>1105</v>
      </c>
      <c r="BX119" s="1488" t="s">
        <v>1105</v>
      </c>
      <c r="BY119" s="1488" t="s">
        <v>1105</v>
      </c>
      <c r="BZ119" s="1488" t="s">
        <v>1105</v>
      </c>
      <c r="CA119" s="1488" t="s">
        <v>1105</v>
      </c>
      <c r="CB119" s="1488" t="s">
        <v>1105</v>
      </c>
      <c r="CC119" s="1488" t="s">
        <v>1105</v>
      </c>
      <c r="CD119" s="1488" t="s">
        <v>1105</v>
      </c>
      <c r="CE119" s="1488" t="s">
        <v>1105</v>
      </c>
      <c r="CF119" s="1488" t="s">
        <v>1105</v>
      </c>
      <c r="CG119" s="1488" t="s">
        <v>1105</v>
      </c>
      <c r="CH119" s="1488" t="s">
        <v>1105</v>
      </c>
      <c r="CI119" s="1488" t="s">
        <v>1105</v>
      </c>
      <c r="CJ119" s="1488" t="s">
        <v>1105</v>
      </c>
      <c r="CK119" s="1488" t="s">
        <v>1105</v>
      </c>
      <c r="CL119" s="1488" t="s">
        <v>1105</v>
      </c>
      <c r="CM119" s="1488" t="s">
        <v>1105</v>
      </c>
      <c r="CN119" s="1488" t="s">
        <v>1105</v>
      </c>
      <c r="CO119" s="1488" t="s">
        <v>1105</v>
      </c>
      <c r="CP119" s="1488" t="s">
        <v>1105</v>
      </c>
      <c r="CQ119" s="1488" t="s">
        <v>1105</v>
      </c>
      <c r="CR119" s="1488" t="s">
        <v>1105</v>
      </c>
      <c r="CS119" s="1488" t="s">
        <v>1105</v>
      </c>
      <c r="CT119" s="1488">
        <v>0</v>
      </c>
      <c r="CU119" s="1488">
        <v>0</v>
      </c>
      <c r="CV119" s="1488">
        <v>7</v>
      </c>
      <c r="CW119" s="1488">
        <v>94</v>
      </c>
      <c r="CX119" s="1488">
        <v>107</v>
      </c>
      <c r="CY119" s="1488">
        <v>189</v>
      </c>
      <c r="CZ119" s="1488">
        <v>225</v>
      </c>
      <c r="DA119" s="1488">
        <v>284</v>
      </c>
      <c r="DB119" s="1488">
        <v>309</v>
      </c>
      <c r="DC119" s="1488">
        <v>370</v>
      </c>
      <c r="DD119" s="1488">
        <v>397</v>
      </c>
      <c r="DE119" s="1488">
        <v>402</v>
      </c>
      <c r="DF119" s="1488">
        <f>DF118</f>
        <v>7</v>
      </c>
      <c r="DG119" s="1488">
        <f t="shared" ref="DG119:DQ119" si="149">DF119+DG118</f>
        <v>12</v>
      </c>
      <c r="DH119" s="1488">
        <f t="shared" si="149"/>
        <v>18</v>
      </c>
      <c r="DI119" s="1488">
        <f t="shared" si="149"/>
        <v>47</v>
      </c>
      <c r="DJ119" s="1488">
        <f t="shared" si="149"/>
        <v>93</v>
      </c>
      <c r="DK119" s="1488">
        <f t="shared" si="149"/>
        <v>98</v>
      </c>
      <c r="DL119" s="1488">
        <f t="shared" si="149"/>
        <v>153</v>
      </c>
      <c r="DM119" s="1488">
        <f t="shared" si="149"/>
        <v>161</v>
      </c>
      <c r="DN119" s="1488">
        <f t="shared" si="149"/>
        <v>189</v>
      </c>
      <c r="DO119" s="1488">
        <f t="shared" si="149"/>
        <v>215</v>
      </c>
      <c r="DP119" s="1488">
        <f t="shared" si="149"/>
        <v>219</v>
      </c>
      <c r="DQ119" s="1488">
        <f t="shared" si="149"/>
        <v>231</v>
      </c>
      <c r="DR119" s="1488">
        <f>DR118</f>
        <v>3</v>
      </c>
      <c r="DS119" s="1488">
        <f t="shared" ref="DS119:EA119" si="150">DR119+DS118</f>
        <v>9</v>
      </c>
      <c r="DT119" s="1488">
        <f t="shared" si="150"/>
        <v>22</v>
      </c>
      <c r="DU119" s="1488">
        <f t="shared" si="150"/>
        <v>39</v>
      </c>
      <c r="DV119" s="1488">
        <f t="shared" si="150"/>
        <v>94</v>
      </c>
      <c r="DW119" s="1488">
        <f t="shared" si="150"/>
        <v>119</v>
      </c>
      <c r="DX119" s="1488">
        <f t="shared" si="150"/>
        <v>129</v>
      </c>
      <c r="DY119" s="1488">
        <f t="shared" si="150"/>
        <v>129</v>
      </c>
      <c r="DZ119" s="1488">
        <f t="shared" si="150"/>
        <v>152</v>
      </c>
      <c r="EA119" s="1488">
        <f t="shared" si="150"/>
        <v>175</v>
      </c>
      <c r="EB119" s="1488">
        <f>EA119+EB118</f>
        <v>183</v>
      </c>
      <c r="EC119" s="1488">
        <f>EB119+EC118</f>
        <v>186</v>
      </c>
      <c r="ED119" s="1488">
        <f>ED118</f>
        <v>1</v>
      </c>
      <c r="EE119" s="1488">
        <f t="shared" ref="EE119:EO119" si="151">EE118+ED119</f>
        <v>8</v>
      </c>
      <c r="EF119" s="1488">
        <f t="shared" si="151"/>
        <v>14</v>
      </c>
      <c r="EG119" s="1488">
        <f t="shared" si="151"/>
        <v>23</v>
      </c>
      <c r="EH119" s="1488">
        <f t="shared" si="151"/>
        <v>48</v>
      </c>
      <c r="EI119" s="1488">
        <f t="shared" si="151"/>
        <v>51</v>
      </c>
      <c r="EJ119" s="1488">
        <f t="shared" si="151"/>
        <v>52</v>
      </c>
      <c r="EK119" s="1488">
        <f t="shared" si="151"/>
        <v>57</v>
      </c>
      <c r="EL119" s="1488">
        <f t="shared" si="151"/>
        <v>69</v>
      </c>
      <c r="EM119" s="1488">
        <f t="shared" si="151"/>
        <v>86</v>
      </c>
      <c r="EN119" s="1488">
        <f t="shared" si="151"/>
        <v>90</v>
      </c>
      <c r="EO119" s="1488">
        <f t="shared" si="151"/>
        <v>97</v>
      </c>
      <c r="EP119" s="1488">
        <f>EP118</f>
        <v>2</v>
      </c>
      <c r="EQ119" s="1488">
        <f t="shared" ref="EQ119:FJ119" si="152">EP119+EQ118</f>
        <v>6</v>
      </c>
      <c r="ER119" s="1488">
        <f t="shared" si="152"/>
        <v>8</v>
      </c>
      <c r="ES119" s="1488">
        <f t="shared" si="152"/>
        <v>9</v>
      </c>
      <c r="ET119" s="1488">
        <f t="shared" si="152"/>
        <v>13</v>
      </c>
      <c r="EU119" s="1488">
        <f t="shared" si="152"/>
        <v>14</v>
      </c>
      <c r="EV119" s="1488">
        <f t="shared" si="152"/>
        <v>14</v>
      </c>
      <c r="EW119" s="1488">
        <f t="shared" si="152"/>
        <v>14</v>
      </c>
      <c r="EX119" s="1488">
        <f t="shared" si="152"/>
        <v>14</v>
      </c>
      <c r="EY119" s="1488">
        <f t="shared" si="152"/>
        <v>14</v>
      </c>
      <c r="EZ119" s="1488">
        <f t="shared" si="152"/>
        <v>14</v>
      </c>
      <c r="FA119" s="1488">
        <f t="shared" si="152"/>
        <v>14</v>
      </c>
      <c r="FB119" s="1488">
        <f>FB118</f>
        <v>0</v>
      </c>
      <c r="FC119" s="1488">
        <f t="shared" si="152"/>
        <v>0</v>
      </c>
      <c r="FD119" s="1488">
        <f t="shared" si="152"/>
        <v>0</v>
      </c>
      <c r="FE119" s="1488">
        <f t="shared" si="152"/>
        <v>0</v>
      </c>
      <c r="FF119" s="1488">
        <f t="shared" si="152"/>
        <v>0</v>
      </c>
      <c r="FG119" s="1488">
        <f t="shared" si="152"/>
        <v>0</v>
      </c>
      <c r="FH119" s="1488">
        <f t="shared" si="152"/>
        <v>0</v>
      </c>
      <c r="FI119" s="1488">
        <f t="shared" si="152"/>
        <v>0</v>
      </c>
      <c r="FJ119" s="1488">
        <f t="shared" si="152"/>
        <v>0</v>
      </c>
      <c r="FK119" s="1488">
        <f>FJ119+FK118</f>
        <v>0</v>
      </c>
      <c r="FL119" s="1488">
        <f>FK119+FL118</f>
        <v>0</v>
      </c>
      <c r="FM119" s="1488">
        <f>FL119+FM118</f>
        <v>0</v>
      </c>
      <c r="FN119" s="1488">
        <f>FN118</f>
        <v>0</v>
      </c>
      <c r="FO119" s="1488">
        <f>FN119+FO118</f>
        <v>0</v>
      </c>
      <c r="FP119" s="1488">
        <f>FO119+FP118</f>
        <v>0</v>
      </c>
    </row>
    <row r="120" spans="1:172" s="55" customFormat="1">
      <c r="A120" s="506"/>
      <c r="B120" s="1637"/>
      <c r="C120" s="1490"/>
      <c r="D120" s="1638"/>
      <c r="E120" s="1609"/>
      <c r="F120" s="1609"/>
      <c r="G120" s="1609"/>
      <c r="H120" s="1609"/>
      <c r="I120" s="1639"/>
      <c r="J120" s="1526"/>
      <c r="K120" s="1526"/>
      <c r="L120" s="1526"/>
      <c r="M120" s="1491"/>
      <c r="N120" s="1495"/>
      <c r="O120" s="1496"/>
      <c r="P120" s="1496"/>
      <c r="Q120" s="1496"/>
      <c r="R120" s="1496"/>
      <c r="S120" s="1496"/>
      <c r="T120" s="1496"/>
      <c r="U120" s="1496"/>
      <c r="V120" s="1489"/>
      <c r="W120" s="1496"/>
      <c r="X120" s="1496"/>
      <c r="Y120" s="1496"/>
      <c r="Z120" s="1496"/>
      <c r="AA120" s="1496"/>
      <c r="AB120" s="1496"/>
      <c r="AC120" s="1496"/>
      <c r="AD120" s="1496"/>
      <c r="AE120" s="1496"/>
      <c r="AF120" s="1496"/>
      <c r="AG120" s="1496"/>
      <c r="AH120" s="1496"/>
      <c r="AI120" s="1496"/>
      <c r="AJ120" s="1496"/>
      <c r="AK120" s="1496"/>
      <c r="AL120" s="1496"/>
      <c r="AM120" s="1496"/>
      <c r="AN120" s="1496"/>
      <c r="AO120" s="1496"/>
      <c r="AP120" s="1496"/>
      <c r="AQ120" s="1496"/>
      <c r="AR120" s="1496"/>
      <c r="AS120" s="1496"/>
      <c r="AT120" s="1496"/>
      <c r="AU120" s="1496"/>
      <c r="AV120" s="1496"/>
      <c r="AW120" s="1496"/>
      <c r="AX120" s="1496"/>
      <c r="AY120" s="1496"/>
      <c r="AZ120" s="1496"/>
      <c r="BA120" s="1496"/>
      <c r="BB120" s="1496"/>
      <c r="BC120" s="1496"/>
      <c r="BD120" s="1496"/>
      <c r="BE120" s="1496"/>
      <c r="BF120" s="1496"/>
      <c r="BG120" s="1496"/>
      <c r="BH120" s="1496"/>
      <c r="BI120" s="1496"/>
      <c r="BJ120" s="1496"/>
      <c r="BK120" s="1496"/>
      <c r="BL120" s="1496"/>
      <c r="BM120" s="1496"/>
      <c r="BN120" s="1496"/>
      <c r="BO120" s="1496"/>
      <c r="BP120" s="1496"/>
      <c r="BQ120" s="1496"/>
      <c r="BR120" s="1496"/>
      <c r="BS120" s="1496"/>
      <c r="BT120" s="1496"/>
      <c r="BU120" s="1496"/>
      <c r="BV120" s="1496"/>
      <c r="BW120" s="1496"/>
      <c r="BX120" s="1496"/>
      <c r="BY120" s="1496"/>
      <c r="BZ120" s="1496"/>
      <c r="CA120" s="1496"/>
      <c r="CB120" s="1496"/>
      <c r="CC120" s="1496"/>
      <c r="CD120" s="1496"/>
      <c r="CE120" s="1496"/>
      <c r="CF120" s="1496"/>
      <c r="CG120" s="1496"/>
      <c r="CH120" s="1496"/>
      <c r="CI120" s="1496"/>
      <c r="CJ120" s="1496"/>
      <c r="CK120" s="1496"/>
      <c r="CL120" s="1496"/>
      <c r="CM120" s="1496"/>
      <c r="CN120" s="1496"/>
      <c r="CO120" s="1496"/>
      <c r="CP120" s="1496"/>
      <c r="CQ120" s="1496"/>
      <c r="CR120" s="1496"/>
      <c r="CS120" s="1496"/>
      <c r="CT120" s="1496"/>
      <c r="CU120" s="1496"/>
      <c r="CV120" s="1496"/>
      <c r="CW120" s="1496"/>
      <c r="CX120" s="1496"/>
      <c r="CY120" s="1496"/>
      <c r="CZ120" s="1496"/>
      <c r="DA120" s="1496"/>
      <c r="DB120" s="1496"/>
      <c r="DC120" s="1496"/>
      <c r="DD120" s="1496"/>
      <c r="DE120" s="1496"/>
      <c r="DF120" s="1496"/>
      <c r="DG120" s="1496"/>
      <c r="DH120" s="1496"/>
      <c r="DI120" s="1496"/>
      <c r="DJ120" s="1496"/>
      <c r="DK120" s="1496"/>
      <c r="DL120" s="1496"/>
      <c r="DM120" s="1496"/>
      <c r="DN120" s="1496"/>
      <c r="DO120" s="1496"/>
      <c r="DP120" s="1496"/>
      <c r="DQ120" s="1496"/>
      <c r="DR120" s="1496"/>
      <c r="DS120" s="1496"/>
      <c r="DT120" s="1496"/>
      <c r="DU120" s="1496"/>
      <c r="DV120" s="1496"/>
      <c r="DW120" s="1496"/>
      <c r="DX120" s="1496"/>
      <c r="DY120" s="1496"/>
      <c r="DZ120" s="1496"/>
      <c r="EA120" s="1496"/>
      <c r="EB120" s="1496"/>
      <c r="EC120" s="1496"/>
      <c r="ED120" s="1496"/>
      <c r="EE120" s="1496"/>
      <c r="EF120" s="1499"/>
      <c r="EG120" s="1499"/>
      <c r="EH120" s="1499"/>
      <c r="EI120" s="1499"/>
      <c r="EJ120" s="1499"/>
      <c r="EK120" s="1499"/>
      <c r="EL120" s="1499"/>
      <c r="EM120" s="1499"/>
      <c r="EN120" s="1499"/>
      <c r="EO120" s="1499"/>
      <c r="EP120" s="1499"/>
      <c r="EQ120" s="1499"/>
      <c r="ER120" s="1499"/>
      <c r="ES120" s="1499"/>
      <c r="ET120" s="1499"/>
      <c r="EU120" s="1499"/>
      <c r="EV120" s="1499"/>
      <c r="EW120" s="1499"/>
      <c r="EX120" s="1499"/>
      <c r="EY120" s="1499"/>
      <c r="EZ120" s="1499"/>
      <c r="FA120" s="1499"/>
      <c r="FB120" s="1499"/>
      <c r="FC120" s="1499"/>
      <c r="FD120" s="1499"/>
      <c r="FE120" s="1499"/>
      <c r="FF120" s="1499"/>
      <c r="FG120" s="1499"/>
      <c r="FH120" s="1499"/>
      <c r="FI120" s="1499"/>
      <c r="FJ120" s="1499"/>
      <c r="FK120" s="1499"/>
      <c r="FL120" s="1499"/>
      <c r="FM120" s="1499"/>
      <c r="FN120" s="1499"/>
      <c r="FO120" s="1499"/>
      <c r="FP120" s="1499"/>
    </row>
    <row r="121" spans="1:172" s="55" customFormat="1">
      <c r="A121" s="502">
        <v>80</v>
      </c>
      <c r="B121" s="1532" t="s">
        <v>1330</v>
      </c>
      <c r="C121" s="1527"/>
      <c r="D121" s="1523" t="s">
        <v>1105</v>
      </c>
      <c r="E121" s="1640" t="s">
        <v>1105</v>
      </c>
      <c r="F121" s="1640" t="s">
        <v>1105</v>
      </c>
      <c r="G121" s="1640" t="s">
        <v>1105</v>
      </c>
      <c r="H121" s="1640" t="s">
        <v>1105</v>
      </c>
      <c r="I121" s="1641" t="s">
        <v>1105</v>
      </c>
      <c r="J121" s="1642" t="s">
        <v>1105</v>
      </c>
      <c r="K121" s="1642" t="s">
        <v>1105</v>
      </c>
      <c r="L121" s="1642" t="s">
        <v>1105</v>
      </c>
      <c r="M121" s="1523" t="s">
        <v>1105</v>
      </c>
      <c r="N121" s="502" t="s">
        <v>1105</v>
      </c>
      <c r="O121" s="1528" t="s">
        <v>1105</v>
      </c>
      <c r="P121" s="1528" t="s">
        <v>1105</v>
      </c>
      <c r="Q121" s="1528" t="s">
        <v>1105</v>
      </c>
      <c r="R121" s="1528" t="s">
        <v>1105</v>
      </c>
      <c r="S121" s="1528" t="s">
        <v>1105</v>
      </c>
      <c r="T121" s="1528" t="s">
        <v>1105</v>
      </c>
      <c r="U121" s="1528" t="s">
        <v>1105</v>
      </c>
      <c r="V121" s="1529" t="s">
        <v>1105</v>
      </c>
      <c r="W121" s="1528" t="s">
        <v>1105</v>
      </c>
      <c r="X121" s="1528" t="s">
        <v>1105</v>
      </c>
      <c r="Y121" s="1528" t="s">
        <v>1105</v>
      </c>
      <c r="Z121" s="1528" t="s">
        <v>1105</v>
      </c>
      <c r="AA121" s="1528" t="s">
        <v>1105</v>
      </c>
      <c r="AB121" s="1528" t="s">
        <v>1105</v>
      </c>
      <c r="AC121" s="1528" t="s">
        <v>1105</v>
      </c>
      <c r="AD121" s="1528" t="s">
        <v>1105</v>
      </c>
      <c r="AE121" s="1528" t="s">
        <v>1105</v>
      </c>
      <c r="AF121" s="1528" t="s">
        <v>1105</v>
      </c>
      <c r="AG121" s="1528" t="s">
        <v>1105</v>
      </c>
      <c r="AH121" s="1528" t="s">
        <v>1105</v>
      </c>
      <c r="AI121" s="1528" t="s">
        <v>1105</v>
      </c>
      <c r="AJ121" s="1528" t="s">
        <v>1105</v>
      </c>
      <c r="AK121" s="1528" t="s">
        <v>1105</v>
      </c>
      <c r="AL121" s="1528" t="s">
        <v>1105</v>
      </c>
      <c r="AM121" s="1528" t="s">
        <v>1105</v>
      </c>
      <c r="AN121" s="1528" t="s">
        <v>1105</v>
      </c>
      <c r="AO121" s="1528" t="s">
        <v>1105</v>
      </c>
      <c r="AP121" s="1528" t="s">
        <v>1105</v>
      </c>
      <c r="AQ121" s="1528" t="s">
        <v>1105</v>
      </c>
      <c r="AR121" s="1528" t="s">
        <v>1105</v>
      </c>
      <c r="AS121" s="1528" t="s">
        <v>1105</v>
      </c>
      <c r="AT121" s="1528" t="s">
        <v>1105</v>
      </c>
      <c r="AU121" s="1528" t="s">
        <v>1105</v>
      </c>
      <c r="AV121" s="1528" t="s">
        <v>1105</v>
      </c>
      <c r="AW121" s="1528" t="s">
        <v>1105</v>
      </c>
      <c r="AX121" s="1528" t="s">
        <v>1105</v>
      </c>
      <c r="AY121" s="1528" t="s">
        <v>1105</v>
      </c>
      <c r="AZ121" s="1528" t="s">
        <v>1105</v>
      </c>
      <c r="BA121" s="1528" t="s">
        <v>1105</v>
      </c>
      <c r="BB121" s="1528" t="s">
        <v>1105</v>
      </c>
      <c r="BC121" s="1528" t="s">
        <v>1105</v>
      </c>
      <c r="BD121" s="1528" t="s">
        <v>1105</v>
      </c>
      <c r="BE121" s="1528" t="s">
        <v>1105</v>
      </c>
      <c r="BF121" s="1528" t="s">
        <v>1105</v>
      </c>
      <c r="BG121" s="1528" t="s">
        <v>1105</v>
      </c>
      <c r="BH121" s="1528" t="s">
        <v>1105</v>
      </c>
      <c r="BI121" s="1528" t="s">
        <v>1105</v>
      </c>
      <c r="BJ121" s="1528" t="s">
        <v>1105</v>
      </c>
      <c r="BK121" s="1528" t="s">
        <v>1105</v>
      </c>
      <c r="BL121" s="1528" t="s">
        <v>1105</v>
      </c>
      <c r="BM121" s="1528" t="s">
        <v>1105</v>
      </c>
      <c r="BN121" s="1528" t="s">
        <v>1105</v>
      </c>
      <c r="BO121" s="1528" t="s">
        <v>1105</v>
      </c>
      <c r="BP121" s="1528" t="s">
        <v>1105</v>
      </c>
      <c r="BQ121" s="1528" t="s">
        <v>1105</v>
      </c>
      <c r="BR121" s="1528" t="s">
        <v>1105</v>
      </c>
      <c r="BS121" s="1528" t="s">
        <v>1105</v>
      </c>
      <c r="BT121" s="1528" t="s">
        <v>1105</v>
      </c>
      <c r="BU121" s="1528" t="s">
        <v>1105</v>
      </c>
      <c r="BV121" s="1528" t="s">
        <v>1105</v>
      </c>
      <c r="BW121" s="1528" t="s">
        <v>1105</v>
      </c>
      <c r="BX121" s="1528" t="s">
        <v>1105</v>
      </c>
      <c r="BY121" s="1528" t="s">
        <v>1105</v>
      </c>
      <c r="BZ121" s="1528" t="s">
        <v>1105</v>
      </c>
      <c r="CA121" s="1528" t="s">
        <v>1105</v>
      </c>
      <c r="CB121" s="1528" t="s">
        <v>1105</v>
      </c>
      <c r="CC121" s="1528" t="s">
        <v>1105</v>
      </c>
      <c r="CD121" s="1528" t="s">
        <v>1105</v>
      </c>
      <c r="CE121" s="1528" t="s">
        <v>1105</v>
      </c>
      <c r="CF121" s="1528" t="s">
        <v>1105</v>
      </c>
      <c r="CG121" s="1528" t="s">
        <v>1105</v>
      </c>
      <c r="CH121" s="1528" t="s">
        <v>1105</v>
      </c>
      <c r="CI121" s="1528" t="s">
        <v>1105</v>
      </c>
      <c r="CJ121" s="1528" t="s">
        <v>1105</v>
      </c>
      <c r="CK121" s="1528" t="s">
        <v>1105</v>
      </c>
      <c r="CL121" s="1528" t="s">
        <v>1105</v>
      </c>
      <c r="CM121" s="1528" t="s">
        <v>1105</v>
      </c>
      <c r="CN121" s="1528" t="s">
        <v>1105</v>
      </c>
      <c r="CO121" s="1528" t="s">
        <v>1105</v>
      </c>
      <c r="CP121" s="1528" t="s">
        <v>1105</v>
      </c>
      <c r="CQ121" s="1528" t="s">
        <v>1105</v>
      </c>
      <c r="CR121" s="1528" t="s">
        <v>1105</v>
      </c>
      <c r="CS121" s="1528" t="s">
        <v>1105</v>
      </c>
      <c r="CT121" s="1488">
        <v>0</v>
      </c>
      <c r="CU121" s="1488">
        <v>0</v>
      </c>
      <c r="CV121" s="1488">
        <v>72</v>
      </c>
      <c r="CW121" s="1488">
        <v>474</v>
      </c>
      <c r="CX121" s="1488">
        <v>88</v>
      </c>
      <c r="CY121" s="1488">
        <v>73</v>
      </c>
      <c r="CZ121" s="1488">
        <v>29</v>
      </c>
      <c r="DA121" s="1488">
        <v>22</v>
      </c>
      <c r="DB121" s="1488">
        <v>6</v>
      </c>
      <c r="DC121" s="1488">
        <v>9</v>
      </c>
      <c r="DD121" s="1488">
        <v>11</v>
      </c>
      <c r="DE121" s="1488">
        <v>3</v>
      </c>
      <c r="DF121" s="1488">
        <v>3</v>
      </c>
      <c r="DG121" s="1488">
        <v>15</v>
      </c>
      <c r="DH121" s="1488">
        <v>8</v>
      </c>
      <c r="DI121" s="1488">
        <v>1</v>
      </c>
      <c r="DJ121" s="1488">
        <v>0</v>
      </c>
      <c r="DK121" s="1488">
        <v>790</v>
      </c>
      <c r="DL121" s="1488">
        <v>864</v>
      </c>
      <c r="DM121" s="1488">
        <v>449</v>
      </c>
      <c r="DN121" s="1488">
        <v>53</v>
      </c>
      <c r="DO121" s="1488">
        <v>94</v>
      </c>
      <c r="DP121" s="1488">
        <v>21</v>
      </c>
      <c r="DQ121" s="1488">
        <v>41</v>
      </c>
      <c r="DR121" s="1488">
        <v>13</v>
      </c>
      <c r="DS121" s="1488">
        <v>3</v>
      </c>
      <c r="DT121" s="1488">
        <v>0</v>
      </c>
      <c r="DU121" s="1488">
        <v>18</v>
      </c>
      <c r="DV121" s="1488">
        <v>8</v>
      </c>
      <c r="DW121" s="1488">
        <v>5</v>
      </c>
      <c r="DX121" s="1488">
        <v>0</v>
      </c>
      <c r="DY121" s="1488">
        <v>0</v>
      </c>
      <c r="DZ121" s="1488">
        <v>0</v>
      </c>
      <c r="EA121" s="1488">
        <v>0</v>
      </c>
      <c r="EB121" s="1488">
        <v>0</v>
      </c>
      <c r="EC121" s="1488">
        <v>0</v>
      </c>
      <c r="ED121" s="1488">
        <v>0</v>
      </c>
      <c r="EE121" s="1488">
        <v>0</v>
      </c>
      <c r="EF121" s="1488">
        <v>0</v>
      </c>
      <c r="EG121" s="1488">
        <v>0</v>
      </c>
      <c r="EH121" s="1533">
        <v>0</v>
      </c>
      <c r="EI121" s="1533">
        <v>0</v>
      </c>
      <c r="EJ121" s="1533">
        <v>0</v>
      </c>
      <c r="EK121" s="1533">
        <v>0</v>
      </c>
      <c r="EL121" s="1533">
        <v>0</v>
      </c>
      <c r="EM121" s="1533">
        <v>0</v>
      </c>
      <c r="EN121" s="1533">
        <v>0</v>
      </c>
      <c r="EO121" s="1533">
        <v>0</v>
      </c>
      <c r="EP121" s="1533">
        <v>0</v>
      </c>
      <c r="EQ121" s="1533">
        <v>0</v>
      </c>
      <c r="ER121" s="1533">
        <v>0</v>
      </c>
      <c r="ES121" s="1533">
        <v>0</v>
      </c>
      <c r="ET121" s="1533">
        <v>0</v>
      </c>
      <c r="EU121" s="1533">
        <v>0</v>
      </c>
      <c r="EV121" s="1533">
        <v>0</v>
      </c>
      <c r="EW121" s="1533">
        <v>0</v>
      </c>
      <c r="EX121" s="1533">
        <v>0</v>
      </c>
      <c r="EY121" s="1533">
        <v>0</v>
      </c>
      <c r="EZ121" s="1533">
        <v>0</v>
      </c>
      <c r="FA121" s="1533">
        <v>0</v>
      </c>
      <c r="FB121" s="1533">
        <v>0</v>
      </c>
      <c r="FC121" s="1533">
        <v>0</v>
      </c>
      <c r="FD121" s="1533">
        <v>0</v>
      </c>
      <c r="FE121" s="1533">
        <v>0</v>
      </c>
      <c r="FF121" s="1533">
        <v>0</v>
      </c>
      <c r="FG121" s="1533">
        <v>0</v>
      </c>
      <c r="FH121" s="1533">
        <v>0</v>
      </c>
      <c r="FI121" s="1533">
        <v>0</v>
      </c>
      <c r="FJ121" s="1533">
        <v>0</v>
      </c>
      <c r="FK121" s="1533">
        <v>0</v>
      </c>
      <c r="FL121" s="1533">
        <v>0</v>
      </c>
      <c r="FM121" s="1533">
        <v>0</v>
      </c>
      <c r="FN121" s="1533">
        <v>0</v>
      </c>
      <c r="FO121" s="1533">
        <v>0</v>
      </c>
      <c r="FP121" s="1533">
        <v>0</v>
      </c>
    </row>
    <row r="122" spans="1:172" s="55" customFormat="1" ht="21" thickBot="1">
      <c r="A122" s="1643">
        <v>81</v>
      </c>
      <c r="B122" s="1605" t="s">
        <v>1080</v>
      </c>
      <c r="C122" s="1644"/>
      <c r="D122" s="1645" t="s">
        <v>1105</v>
      </c>
      <c r="E122" s="1645" t="s">
        <v>1105</v>
      </c>
      <c r="F122" s="1645" t="s">
        <v>1105</v>
      </c>
      <c r="G122" s="1645" t="s">
        <v>1105</v>
      </c>
      <c r="H122" s="1645" t="s">
        <v>1105</v>
      </c>
      <c r="I122" s="1646" t="s">
        <v>1105</v>
      </c>
      <c r="J122" s="1647" t="s">
        <v>1105</v>
      </c>
      <c r="K122" s="1647" t="s">
        <v>1105</v>
      </c>
      <c r="L122" s="1647" t="s">
        <v>1105</v>
      </c>
      <c r="M122" s="1645" t="s">
        <v>1105</v>
      </c>
      <c r="N122" s="1648" t="s">
        <v>1105</v>
      </c>
      <c r="O122" s="1649" t="s">
        <v>1105</v>
      </c>
      <c r="P122" s="1649" t="s">
        <v>1105</v>
      </c>
      <c r="Q122" s="1649" t="s">
        <v>1105</v>
      </c>
      <c r="R122" s="1649" t="s">
        <v>1105</v>
      </c>
      <c r="S122" s="1649" t="s">
        <v>1105</v>
      </c>
      <c r="T122" s="1649" t="s">
        <v>1105</v>
      </c>
      <c r="U122" s="1649" t="s">
        <v>1105</v>
      </c>
      <c r="V122" s="1650" t="s">
        <v>1105</v>
      </c>
      <c r="W122" s="1649" t="s">
        <v>1105</v>
      </c>
      <c r="X122" s="1649" t="s">
        <v>1105</v>
      </c>
      <c r="Y122" s="1649" t="s">
        <v>1105</v>
      </c>
      <c r="Z122" s="1649" t="s">
        <v>1105</v>
      </c>
      <c r="AA122" s="1649" t="s">
        <v>1105</v>
      </c>
      <c r="AB122" s="1651" t="s">
        <v>1105</v>
      </c>
      <c r="AC122" s="1651" t="s">
        <v>1105</v>
      </c>
      <c r="AD122" s="1651" t="s">
        <v>1105</v>
      </c>
      <c r="AE122" s="1651" t="s">
        <v>1105</v>
      </c>
      <c r="AF122" s="1651" t="s">
        <v>1105</v>
      </c>
      <c r="AG122" s="1651" t="s">
        <v>1105</v>
      </c>
      <c r="AH122" s="1651" t="s">
        <v>1105</v>
      </c>
      <c r="AI122" s="1651" t="s">
        <v>1105</v>
      </c>
      <c r="AJ122" s="1651" t="s">
        <v>1105</v>
      </c>
      <c r="AK122" s="1651" t="s">
        <v>1105</v>
      </c>
      <c r="AL122" s="1651" t="s">
        <v>1105</v>
      </c>
      <c r="AM122" s="1651" t="s">
        <v>1105</v>
      </c>
      <c r="AN122" s="1651" t="s">
        <v>1105</v>
      </c>
      <c r="AO122" s="1651" t="s">
        <v>1105</v>
      </c>
      <c r="AP122" s="1651" t="s">
        <v>1105</v>
      </c>
      <c r="AQ122" s="1651" t="s">
        <v>1105</v>
      </c>
      <c r="AR122" s="1651" t="s">
        <v>1105</v>
      </c>
      <c r="AS122" s="1651" t="s">
        <v>1105</v>
      </c>
      <c r="AT122" s="1651" t="s">
        <v>1105</v>
      </c>
      <c r="AU122" s="1651" t="s">
        <v>1105</v>
      </c>
      <c r="AV122" s="1651" t="s">
        <v>1105</v>
      </c>
      <c r="AW122" s="1651" t="s">
        <v>1105</v>
      </c>
      <c r="AX122" s="1651" t="s">
        <v>1105</v>
      </c>
      <c r="AY122" s="1651" t="s">
        <v>1105</v>
      </c>
      <c r="AZ122" s="1651" t="s">
        <v>1105</v>
      </c>
      <c r="BA122" s="1651" t="s">
        <v>1105</v>
      </c>
      <c r="BB122" s="1651" t="s">
        <v>1105</v>
      </c>
      <c r="BC122" s="1651" t="s">
        <v>1105</v>
      </c>
      <c r="BD122" s="1651" t="s">
        <v>1105</v>
      </c>
      <c r="BE122" s="1651" t="s">
        <v>1105</v>
      </c>
      <c r="BF122" s="1651" t="s">
        <v>1105</v>
      </c>
      <c r="BG122" s="1651" t="s">
        <v>1105</v>
      </c>
      <c r="BH122" s="1651" t="s">
        <v>1105</v>
      </c>
      <c r="BI122" s="1651" t="s">
        <v>1105</v>
      </c>
      <c r="BJ122" s="1651" t="s">
        <v>1105</v>
      </c>
      <c r="BK122" s="1651" t="s">
        <v>1105</v>
      </c>
      <c r="BL122" s="1651" t="s">
        <v>1105</v>
      </c>
      <c r="BM122" s="1651" t="s">
        <v>1105</v>
      </c>
      <c r="BN122" s="1651" t="s">
        <v>1105</v>
      </c>
      <c r="BO122" s="1651" t="s">
        <v>1105</v>
      </c>
      <c r="BP122" s="1651" t="s">
        <v>1105</v>
      </c>
      <c r="BQ122" s="1651" t="s">
        <v>1105</v>
      </c>
      <c r="BR122" s="1651" t="s">
        <v>1105</v>
      </c>
      <c r="BS122" s="1651" t="s">
        <v>1105</v>
      </c>
      <c r="BT122" s="1651" t="s">
        <v>1105</v>
      </c>
      <c r="BU122" s="1651" t="s">
        <v>1105</v>
      </c>
      <c r="BV122" s="1651" t="s">
        <v>1105</v>
      </c>
      <c r="BW122" s="1651" t="s">
        <v>1105</v>
      </c>
      <c r="BX122" s="1651" t="s">
        <v>1105</v>
      </c>
      <c r="BY122" s="1651" t="s">
        <v>1105</v>
      </c>
      <c r="BZ122" s="1651" t="s">
        <v>1105</v>
      </c>
      <c r="CA122" s="1651" t="s">
        <v>1105</v>
      </c>
      <c r="CB122" s="1651" t="s">
        <v>1105</v>
      </c>
      <c r="CC122" s="1651" t="s">
        <v>1105</v>
      </c>
      <c r="CD122" s="1651" t="s">
        <v>1105</v>
      </c>
      <c r="CE122" s="1651" t="s">
        <v>1105</v>
      </c>
      <c r="CF122" s="1651" t="s">
        <v>1105</v>
      </c>
      <c r="CG122" s="1651" t="s">
        <v>1105</v>
      </c>
      <c r="CH122" s="1651" t="s">
        <v>1105</v>
      </c>
      <c r="CI122" s="1651" t="s">
        <v>1105</v>
      </c>
      <c r="CJ122" s="1651" t="s">
        <v>1105</v>
      </c>
      <c r="CK122" s="1651" t="s">
        <v>1105</v>
      </c>
      <c r="CL122" s="1651" t="s">
        <v>1105</v>
      </c>
      <c r="CM122" s="1651" t="s">
        <v>1105</v>
      </c>
      <c r="CN122" s="1651" t="s">
        <v>1105</v>
      </c>
      <c r="CO122" s="1651" t="s">
        <v>1105</v>
      </c>
      <c r="CP122" s="1651" t="s">
        <v>1105</v>
      </c>
      <c r="CQ122" s="1651" t="s">
        <v>1105</v>
      </c>
      <c r="CR122" s="1651" t="s">
        <v>1105</v>
      </c>
      <c r="CS122" s="1651" t="s">
        <v>1105</v>
      </c>
      <c r="CT122" s="1652">
        <v>0</v>
      </c>
      <c r="CU122" s="1652">
        <v>0</v>
      </c>
      <c r="CV122" s="1652">
        <v>72</v>
      </c>
      <c r="CW122" s="1652">
        <v>546</v>
      </c>
      <c r="CX122" s="1652">
        <v>634</v>
      </c>
      <c r="CY122" s="1652">
        <v>707</v>
      </c>
      <c r="CZ122" s="1652">
        <v>736</v>
      </c>
      <c r="DA122" s="1652">
        <v>758</v>
      </c>
      <c r="DB122" s="1652">
        <v>764</v>
      </c>
      <c r="DC122" s="1652">
        <v>773</v>
      </c>
      <c r="DD122" s="1652">
        <v>784</v>
      </c>
      <c r="DE122" s="1652">
        <v>787</v>
      </c>
      <c r="DF122" s="1652">
        <f>DF121</f>
        <v>3</v>
      </c>
      <c r="DG122" s="1488">
        <f t="shared" ref="DG122:DQ122" si="153">DF122+DG121</f>
        <v>18</v>
      </c>
      <c r="DH122" s="1488">
        <f t="shared" si="153"/>
        <v>26</v>
      </c>
      <c r="DI122" s="1488">
        <f t="shared" si="153"/>
        <v>27</v>
      </c>
      <c r="DJ122" s="1488">
        <f t="shared" si="153"/>
        <v>27</v>
      </c>
      <c r="DK122" s="1488">
        <f t="shared" si="153"/>
        <v>817</v>
      </c>
      <c r="DL122" s="1488">
        <f t="shared" si="153"/>
        <v>1681</v>
      </c>
      <c r="DM122" s="1488">
        <f t="shared" si="153"/>
        <v>2130</v>
      </c>
      <c r="DN122" s="1488">
        <f t="shared" si="153"/>
        <v>2183</v>
      </c>
      <c r="DO122" s="1488">
        <f t="shared" si="153"/>
        <v>2277</v>
      </c>
      <c r="DP122" s="1488">
        <f t="shared" si="153"/>
        <v>2298</v>
      </c>
      <c r="DQ122" s="1488">
        <f t="shared" si="153"/>
        <v>2339</v>
      </c>
      <c r="DR122" s="1488">
        <f>DR121</f>
        <v>13</v>
      </c>
      <c r="DS122" s="1488">
        <f t="shared" ref="DS122:EA122" si="154">DR122+DS121</f>
        <v>16</v>
      </c>
      <c r="DT122" s="1488">
        <f t="shared" si="154"/>
        <v>16</v>
      </c>
      <c r="DU122" s="1488">
        <f t="shared" si="154"/>
        <v>34</v>
      </c>
      <c r="DV122" s="1488">
        <f t="shared" si="154"/>
        <v>42</v>
      </c>
      <c r="DW122" s="1488">
        <f t="shared" si="154"/>
        <v>47</v>
      </c>
      <c r="DX122" s="1488">
        <f t="shared" si="154"/>
        <v>47</v>
      </c>
      <c r="DY122" s="1488">
        <f t="shared" si="154"/>
        <v>47</v>
      </c>
      <c r="DZ122" s="1488">
        <f t="shared" si="154"/>
        <v>47</v>
      </c>
      <c r="EA122" s="1488">
        <f t="shared" si="154"/>
        <v>47</v>
      </c>
      <c r="EB122" s="1488">
        <f>EA122+EB121</f>
        <v>47</v>
      </c>
      <c r="EC122" s="1488">
        <f>EB122+EC121</f>
        <v>47</v>
      </c>
      <c r="ED122" s="1488">
        <f>ED121</f>
        <v>0</v>
      </c>
      <c r="EE122" s="1488">
        <f t="shared" ref="EE122:EO122" si="155">EE121+ED122</f>
        <v>0</v>
      </c>
      <c r="EF122" s="1488">
        <f t="shared" si="155"/>
        <v>0</v>
      </c>
      <c r="EG122" s="1488">
        <f t="shared" si="155"/>
        <v>0</v>
      </c>
      <c r="EH122" s="1488">
        <f t="shared" si="155"/>
        <v>0</v>
      </c>
      <c r="EI122" s="1488">
        <f t="shared" si="155"/>
        <v>0</v>
      </c>
      <c r="EJ122" s="1488">
        <f t="shared" si="155"/>
        <v>0</v>
      </c>
      <c r="EK122" s="1488">
        <f t="shared" si="155"/>
        <v>0</v>
      </c>
      <c r="EL122" s="1488">
        <f t="shared" si="155"/>
        <v>0</v>
      </c>
      <c r="EM122" s="1488">
        <f t="shared" si="155"/>
        <v>0</v>
      </c>
      <c r="EN122" s="1488">
        <f t="shared" si="155"/>
        <v>0</v>
      </c>
      <c r="EO122" s="1488">
        <f t="shared" si="155"/>
        <v>0</v>
      </c>
      <c r="EP122" s="1488">
        <f>EP121</f>
        <v>0</v>
      </c>
      <c r="EQ122" s="1488">
        <f t="shared" ref="EQ122:EZ122" si="156">EP122+EQ121</f>
        <v>0</v>
      </c>
      <c r="ER122" s="1488">
        <f t="shared" si="156"/>
        <v>0</v>
      </c>
      <c r="ES122" s="1488">
        <f t="shared" si="156"/>
        <v>0</v>
      </c>
      <c r="ET122" s="1488">
        <f t="shared" si="156"/>
        <v>0</v>
      </c>
      <c r="EU122" s="1488">
        <f t="shared" si="156"/>
        <v>0</v>
      </c>
      <c r="EV122" s="1488">
        <f t="shared" si="156"/>
        <v>0</v>
      </c>
      <c r="EW122" s="1488">
        <f t="shared" si="156"/>
        <v>0</v>
      </c>
      <c r="EX122" s="1488">
        <f t="shared" si="156"/>
        <v>0</v>
      </c>
      <c r="EY122" s="1488">
        <f t="shared" si="156"/>
        <v>0</v>
      </c>
      <c r="EZ122" s="1488">
        <f t="shared" si="156"/>
        <v>0</v>
      </c>
      <c r="FA122" s="1488">
        <f t="shared" ref="FA122:FJ122" si="157">EZ122+FA121</f>
        <v>0</v>
      </c>
      <c r="FB122" s="1488">
        <f t="shared" si="157"/>
        <v>0</v>
      </c>
      <c r="FC122" s="1488">
        <f t="shared" si="157"/>
        <v>0</v>
      </c>
      <c r="FD122" s="1488">
        <f t="shared" si="157"/>
        <v>0</v>
      </c>
      <c r="FE122" s="1488">
        <f t="shared" si="157"/>
        <v>0</v>
      </c>
      <c r="FF122" s="1488">
        <f t="shared" si="157"/>
        <v>0</v>
      </c>
      <c r="FG122" s="1488">
        <f t="shared" si="157"/>
        <v>0</v>
      </c>
      <c r="FH122" s="1488">
        <f t="shared" si="157"/>
        <v>0</v>
      </c>
      <c r="FI122" s="1488">
        <f t="shared" si="157"/>
        <v>0</v>
      </c>
      <c r="FJ122" s="1488">
        <f t="shared" si="157"/>
        <v>0</v>
      </c>
      <c r="FK122" s="1488">
        <f>FJ122+FK121</f>
        <v>0</v>
      </c>
      <c r="FL122" s="1488">
        <f>FK122+FL121</f>
        <v>0</v>
      </c>
      <c r="FM122" s="1488">
        <f>FL122+FM121</f>
        <v>0</v>
      </c>
      <c r="FN122" s="1488">
        <f>FN121</f>
        <v>0</v>
      </c>
      <c r="FO122" s="1488">
        <f>FN122+FO121</f>
        <v>0</v>
      </c>
      <c r="FP122" s="1488">
        <f>FO122+FP121</f>
        <v>0</v>
      </c>
    </row>
    <row r="123" spans="1:172" s="55" customFormat="1">
      <c r="A123" s="1539"/>
      <c r="B123" s="1534"/>
      <c r="C123" s="1534" t="s">
        <v>1324</v>
      </c>
      <c r="D123" s="1540"/>
      <c r="E123" s="1534"/>
      <c r="F123" s="1534"/>
      <c r="G123" s="1534"/>
      <c r="H123" s="1534"/>
      <c r="I123" s="1534"/>
      <c r="J123" s="1534"/>
      <c r="K123" s="1534"/>
      <c r="L123" s="1534"/>
      <c r="M123" s="1534"/>
      <c r="N123" s="1534"/>
      <c r="O123" s="1534"/>
      <c r="P123" s="1534"/>
      <c r="Q123" s="1534"/>
      <c r="R123" s="1534"/>
      <c r="S123" s="1534"/>
      <c r="T123" s="1534"/>
      <c r="U123" s="1534"/>
      <c r="V123" s="1534"/>
      <c r="W123" s="1534"/>
      <c r="X123" s="1536"/>
      <c r="Y123" s="1536"/>
      <c r="Z123" s="1534"/>
      <c r="AA123" s="1534"/>
      <c r="AB123" s="1534"/>
      <c r="AC123" s="1534"/>
      <c r="AD123" s="1534"/>
      <c r="AE123" s="1534"/>
      <c r="AF123" s="1534"/>
      <c r="AG123" s="1534"/>
      <c r="AH123" s="1534"/>
      <c r="AI123" s="1534"/>
      <c r="AJ123" s="1534"/>
      <c r="AK123" s="1534"/>
      <c r="AL123" s="1534"/>
      <c r="AM123" s="1534"/>
      <c r="AN123" s="1534"/>
      <c r="AO123" s="1534"/>
      <c r="AP123" s="1534"/>
      <c r="AQ123" s="1534"/>
      <c r="AR123" s="1534"/>
      <c r="AS123" s="1534"/>
      <c r="AT123" s="1534"/>
      <c r="AU123" s="1534"/>
      <c r="AV123" s="1534"/>
      <c r="AW123" s="1534"/>
      <c r="AX123" s="1534"/>
      <c r="AY123" s="1534"/>
      <c r="AZ123" s="1534"/>
      <c r="BA123" s="1534"/>
      <c r="BB123" s="1534"/>
      <c r="BC123" s="1534"/>
      <c r="BD123" s="1534"/>
      <c r="BE123" s="1534"/>
      <c r="BF123" s="1534"/>
      <c r="BG123" s="1534"/>
      <c r="BH123" s="1534"/>
      <c r="BI123" s="1534"/>
      <c r="BJ123" s="1534"/>
      <c r="BK123" s="1534"/>
      <c r="BL123" s="1534"/>
      <c r="BM123" s="1534"/>
      <c r="BN123" s="1534"/>
      <c r="BO123" s="1534"/>
      <c r="BP123" s="1534"/>
      <c r="BQ123" s="1534"/>
      <c r="BR123" s="1534"/>
      <c r="BS123" s="1534"/>
      <c r="BT123" s="1534"/>
      <c r="BU123" s="1534"/>
      <c r="BV123" s="1534"/>
      <c r="BW123" s="1534"/>
      <c r="BX123" s="1534"/>
      <c r="BY123" s="1534"/>
      <c r="BZ123" s="1534"/>
      <c r="CA123" s="1534"/>
      <c r="CB123" s="1534"/>
      <c r="CC123" s="1534"/>
      <c r="CD123" s="1534"/>
      <c r="CE123" s="1534"/>
      <c r="CF123" s="1534"/>
      <c r="CG123" s="1534"/>
      <c r="CH123" s="1534"/>
      <c r="CI123" s="1534"/>
      <c r="CJ123" s="1534"/>
      <c r="CK123" s="1534"/>
      <c r="CL123" s="1534"/>
      <c r="CM123" s="1534"/>
      <c r="CN123" s="1534"/>
      <c r="CO123" s="1534"/>
      <c r="CP123" s="1534"/>
      <c r="CQ123" s="1534"/>
      <c r="CR123" s="1534"/>
      <c r="CS123" s="1534"/>
      <c r="CT123" s="1534"/>
      <c r="CU123" s="1534"/>
      <c r="CV123" s="1534"/>
      <c r="CW123" s="1534"/>
      <c r="CX123" s="1534"/>
      <c r="CY123" s="1534"/>
      <c r="CZ123" s="1534"/>
      <c r="DA123" s="1534"/>
      <c r="DB123" s="1534"/>
      <c r="DC123" s="1534"/>
      <c r="DD123" s="1534"/>
      <c r="DE123" s="1534"/>
      <c r="DF123" s="1534"/>
      <c r="DG123" s="1534"/>
      <c r="DH123" s="1534"/>
      <c r="DI123" s="1534"/>
      <c r="DJ123" s="1534"/>
      <c r="DK123" s="1534"/>
      <c r="DL123" s="1534"/>
      <c r="DM123" s="1534"/>
      <c r="DN123" s="1534"/>
      <c r="DO123" s="1534"/>
      <c r="DP123" s="1534"/>
      <c r="DQ123" s="1534"/>
      <c r="DR123" s="1534"/>
      <c r="DS123" s="1534"/>
      <c r="DT123" s="1534"/>
      <c r="DU123" s="1534"/>
      <c r="DV123" s="1534"/>
      <c r="DW123" s="1534"/>
      <c r="DX123" s="1534"/>
      <c r="DY123" s="1534"/>
      <c r="DZ123" s="1534"/>
      <c r="EA123" s="1534"/>
      <c r="EB123" s="1534"/>
      <c r="EC123" s="1534"/>
      <c r="ED123" s="1534"/>
      <c r="EE123" s="1534"/>
      <c r="EF123" s="1534"/>
      <c r="EG123" s="1534"/>
      <c r="EH123" s="1534"/>
      <c r="EI123" s="1534"/>
      <c r="EJ123" s="1534"/>
      <c r="EK123" s="1534"/>
      <c r="EL123" s="1534"/>
      <c r="EM123" s="1534"/>
      <c r="EN123" s="1534"/>
      <c r="EO123" s="1534"/>
      <c r="EP123" s="1534"/>
      <c r="EQ123" s="1534"/>
      <c r="ER123" s="1534"/>
      <c r="ES123" s="1534"/>
      <c r="ET123" s="1534"/>
      <c r="EU123" s="1534"/>
      <c r="EV123" s="1534"/>
      <c r="EW123" s="1534"/>
      <c r="EX123" s="1534"/>
      <c r="EY123" s="1534"/>
      <c r="EZ123" s="1534"/>
      <c r="FA123" s="1534"/>
      <c r="FB123" s="1534"/>
      <c r="FC123" s="1534"/>
      <c r="FD123" s="1534"/>
      <c r="FE123" s="1534"/>
      <c r="FF123" s="1534"/>
      <c r="FG123" s="1534"/>
      <c r="FH123" s="1534"/>
      <c r="FI123" s="1534"/>
      <c r="FJ123" s="1534"/>
      <c r="FK123" s="1534"/>
      <c r="FL123" s="1534"/>
      <c r="FM123" s="1534"/>
      <c r="FN123" s="1534"/>
      <c r="FO123" s="1534"/>
      <c r="FP123" s="1534"/>
    </row>
    <row r="124" spans="1:172" s="55" customFormat="1">
      <c r="A124" s="1541"/>
      <c r="B124" s="1534"/>
      <c r="C124" s="1534" t="s">
        <v>1332</v>
      </c>
      <c r="D124" s="1540"/>
      <c r="E124" s="1534"/>
      <c r="F124" s="1534"/>
      <c r="G124" s="1534"/>
      <c r="H124" s="1534"/>
      <c r="I124" s="1534"/>
      <c r="J124" s="1534"/>
      <c r="K124" s="1534"/>
      <c r="L124" s="1534"/>
      <c r="M124" s="1534"/>
      <c r="N124" s="1534"/>
      <c r="O124" s="1534"/>
      <c r="P124" s="1534"/>
      <c r="Q124" s="1534"/>
      <c r="R124" s="1534"/>
      <c r="S124" s="1534"/>
      <c r="T124" s="1534"/>
      <c r="U124" s="1534"/>
      <c r="V124" s="1534"/>
      <c r="W124" s="1534"/>
      <c r="X124" s="1536"/>
      <c r="Y124" s="1534"/>
      <c r="Z124" s="1534"/>
      <c r="AA124" s="1534"/>
      <c r="AB124" s="1534"/>
      <c r="AC124" s="1534"/>
      <c r="AD124" s="1534"/>
      <c r="AE124" s="1534"/>
      <c r="AF124" s="1534"/>
      <c r="AG124" s="1534"/>
      <c r="AH124" s="1534"/>
      <c r="AI124" s="1534"/>
      <c r="AJ124" s="1534"/>
      <c r="AK124" s="1534"/>
      <c r="AL124" s="1534"/>
      <c r="AM124" s="1534"/>
      <c r="AN124" s="1534"/>
      <c r="AO124" s="1534"/>
      <c r="AP124" s="1534"/>
      <c r="AQ124" s="1534"/>
      <c r="AR124" s="1534"/>
      <c r="AS124" s="1534"/>
      <c r="AT124" s="1534"/>
      <c r="AU124" s="1534"/>
      <c r="AV124" s="1534"/>
      <c r="AW124" s="1534"/>
      <c r="AX124" s="1534"/>
      <c r="AY124" s="1534"/>
      <c r="AZ124" s="1534"/>
      <c r="BA124" s="1534"/>
      <c r="BB124" s="1534"/>
      <c r="BC124" s="1534"/>
      <c r="BD124" s="1534"/>
      <c r="BE124" s="1534"/>
      <c r="BF124" s="1534"/>
      <c r="BG124" s="1534"/>
      <c r="BH124" s="1534"/>
      <c r="BI124" s="1534"/>
      <c r="BJ124" s="1534"/>
      <c r="BK124" s="1534"/>
      <c r="BL124" s="1534"/>
      <c r="BM124" s="1534"/>
      <c r="BN124" s="1534"/>
      <c r="BO124" s="1534"/>
      <c r="BP124" s="1534"/>
      <c r="BQ124" s="1534"/>
      <c r="BR124" s="1534"/>
      <c r="BS124" s="1534"/>
      <c r="BT124" s="1534"/>
      <c r="BU124" s="1534"/>
      <c r="BV124" s="1534"/>
      <c r="BW124" s="1542"/>
      <c r="BX124" s="1534"/>
      <c r="BY124" s="1534"/>
      <c r="BZ124" s="1534"/>
      <c r="CA124" s="1534"/>
      <c r="CB124" s="1534"/>
      <c r="CC124" s="1534"/>
      <c r="CD124" s="1534"/>
      <c r="CE124" s="1534"/>
      <c r="CF124" s="1534"/>
      <c r="CG124" s="1534"/>
      <c r="CH124" s="1534"/>
      <c r="CI124" s="1534"/>
      <c r="CJ124" s="1534"/>
      <c r="CK124" s="1534"/>
      <c r="CL124" s="1534"/>
      <c r="CM124" s="1534"/>
      <c r="CN124" s="1534"/>
      <c r="CO124" s="1534"/>
      <c r="CP124" s="1534"/>
      <c r="CQ124" s="1534"/>
      <c r="CR124" s="1534"/>
      <c r="CS124" s="1534"/>
      <c r="CT124" s="1534"/>
      <c r="CU124" s="1534"/>
      <c r="CV124" s="1534"/>
      <c r="CW124" s="1534"/>
      <c r="CX124" s="1534"/>
      <c r="CY124" s="1534"/>
      <c r="CZ124" s="1534"/>
      <c r="DA124" s="1534"/>
      <c r="DB124" s="1534"/>
      <c r="DC124" s="1534"/>
      <c r="DD124" s="1534"/>
      <c r="DE124" s="1534"/>
      <c r="DF124" s="1534"/>
      <c r="DG124" s="1534"/>
      <c r="DH124" s="1534"/>
      <c r="DI124" s="1534"/>
      <c r="DJ124" s="1534"/>
      <c r="DK124" s="1534"/>
      <c r="DL124" s="1534"/>
      <c r="DM124" s="1534"/>
      <c r="DN124" s="1534"/>
      <c r="DO124" s="1534"/>
      <c r="DP124" s="1534"/>
      <c r="DQ124" s="1534"/>
      <c r="DR124" s="1534"/>
      <c r="DS124" s="1534"/>
      <c r="DT124" s="1534"/>
      <c r="DU124" s="1534"/>
      <c r="DV124" s="1534"/>
      <c r="DW124" s="1534"/>
      <c r="DX124" s="1534"/>
      <c r="DY124" s="1534"/>
      <c r="DZ124" s="1534"/>
      <c r="EA124" s="1534"/>
      <c r="EB124" s="1534"/>
      <c r="EC124" s="1534"/>
      <c r="ED124" s="1534"/>
      <c r="EE124" s="1534"/>
      <c r="EF124" s="1534"/>
      <c r="EG124" s="1534"/>
      <c r="EH124" s="1534"/>
      <c r="EI124" s="1534"/>
      <c r="EJ124" s="1534"/>
      <c r="EK124" s="1534"/>
      <c r="EL124" s="1534"/>
      <c r="EM124" s="1534"/>
      <c r="EN124" s="1534"/>
      <c r="EO124" s="1534"/>
      <c r="EP124" s="1534"/>
      <c r="EQ124" s="1534"/>
      <c r="ER124" s="1534"/>
      <c r="ES124" s="1534"/>
      <c r="ET124" s="1534"/>
      <c r="EU124" s="1534"/>
      <c r="EV124" s="1534"/>
      <c r="EW124" s="1534"/>
      <c r="EX124" s="1534"/>
      <c r="EY124" s="1534"/>
      <c r="EZ124" s="1534"/>
      <c r="FA124" s="1534"/>
      <c r="FB124" s="1534"/>
      <c r="FC124" s="1534"/>
      <c r="FD124" s="1534"/>
      <c r="FE124" s="1534"/>
      <c r="FF124" s="1534"/>
      <c r="FG124" s="1534"/>
      <c r="FH124" s="1534"/>
      <c r="FI124" s="1534"/>
      <c r="FJ124" s="1534"/>
      <c r="FK124" s="1534"/>
      <c r="FL124" s="1534"/>
      <c r="FM124" s="1534"/>
      <c r="FN124" s="1534"/>
      <c r="FO124" s="1534"/>
      <c r="FP124" s="1534"/>
    </row>
    <row r="125" spans="1:172" s="55" customFormat="1">
      <c r="A125" s="1541"/>
      <c r="B125" s="1536"/>
      <c r="C125" s="1534" t="s">
        <v>1353</v>
      </c>
      <c r="D125" s="1543"/>
      <c r="E125" s="1536"/>
      <c r="F125" s="1536"/>
      <c r="G125" s="1536"/>
      <c r="H125" s="1536"/>
      <c r="I125" s="1534"/>
      <c r="J125" s="1534"/>
      <c r="K125" s="1534"/>
      <c r="L125" s="1534"/>
      <c r="M125" s="1534"/>
      <c r="N125" s="1534"/>
      <c r="O125" s="1534"/>
      <c r="P125" s="1534"/>
      <c r="Q125" s="1534"/>
      <c r="R125" s="1534"/>
      <c r="S125" s="1534"/>
      <c r="T125" s="1534"/>
      <c r="U125" s="1534"/>
      <c r="V125" s="1534"/>
      <c r="W125" s="1534"/>
      <c r="X125" s="1534"/>
      <c r="Y125" s="1534"/>
      <c r="Z125" s="1534"/>
      <c r="AA125" s="1534"/>
      <c r="AB125" s="1534"/>
      <c r="AC125" s="1534"/>
      <c r="AD125" s="1534"/>
      <c r="AE125" s="1534"/>
      <c r="AF125" s="1534"/>
      <c r="AG125" s="1534"/>
      <c r="AH125" s="1534"/>
      <c r="AI125" s="1534"/>
      <c r="AJ125" s="1534"/>
      <c r="AK125" s="1534"/>
      <c r="AL125" s="1534"/>
      <c r="AM125" s="1534"/>
      <c r="AN125" s="1534"/>
      <c r="AO125" s="1534"/>
      <c r="AP125" s="1534"/>
      <c r="AQ125" s="1534"/>
      <c r="AR125" s="1534"/>
      <c r="AS125" s="1534"/>
      <c r="AT125" s="1534"/>
      <c r="AU125" s="1534"/>
      <c r="AV125" s="1534"/>
      <c r="AW125" s="1534"/>
      <c r="AX125" s="1534"/>
      <c r="AY125" s="1534"/>
      <c r="AZ125" s="1534"/>
      <c r="BA125" s="1534"/>
      <c r="BB125" s="1534"/>
      <c r="BC125" s="1534"/>
      <c r="BD125" s="1534"/>
      <c r="BE125" s="1534"/>
      <c r="BF125" s="1534"/>
      <c r="BG125" s="1534"/>
      <c r="BH125" s="1534"/>
      <c r="BI125" s="1534"/>
      <c r="BJ125" s="1534"/>
      <c r="BK125" s="1534"/>
      <c r="BL125" s="1534"/>
      <c r="BM125" s="1534"/>
      <c r="BN125" s="1534"/>
      <c r="BO125" s="1534"/>
      <c r="BP125" s="1534"/>
      <c r="BQ125" s="1534"/>
      <c r="BR125" s="1534"/>
      <c r="BS125" s="1534"/>
      <c r="BT125" s="1534"/>
      <c r="BU125" s="1534"/>
      <c r="BV125" s="1534"/>
      <c r="BW125" s="1542"/>
      <c r="BX125" s="1534"/>
      <c r="BY125" s="1534"/>
      <c r="BZ125" s="1534"/>
      <c r="CA125" s="1534"/>
      <c r="CB125" s="1534"/>
      <c r="CC125" s="1534"/>
      <c r="CD125" s="1534"/>
      <c r="CE125" s="1534"/>
      <c r="CF125" s="1534"/>
      <c r="CG125" s="1534"/>
      <c r="CH125" s="1534"/>
      <c r="CI125" s="1534"/>
      <c r="CJ125" s="1534"/>
      <c r="CK125" s="1534"/>
      <c r="CL125" s="1534"/>
      <c r="CM125" s="1534"/>
      <c r="CN125" s="1534"/>
      <c r="CO125" s="1534"/>
      <c r="CP125" s="1534"/>
      <c r="CQ125" s="1534"/>
      <c r="CR125" s="1534"/>
      <c r="CS125" s="1534"/>
      <c r="CT125" s="1534"/>
      <c r="CU125" s="1534"/>
      <c r="CV125" s="1534"/>
      <c r="CW125" s="1534"/>
      <c r="CX125" s="1534"/>
      <c r="CY125" s="1534"/>
      <c r="CZ125" s="1534"/>
      <c r="DA125" s="1534"/>
      <c r="DB125" s="1534"/>
      <c r="DC125" s="1534"/>
      <c r="DD125" s="1534"/>
      <c r="DE125" s="1534"/>
      <c r="DF125" s="1534"/>
      <c r="DG125" s="1534"/>
      <c r="DH125" s="1534"/>
      <c r="DI125" s="1534"/>
      <c r="DJ125" s="1534"/>
      <c r="DK125" s="1534"/>
      <c r="DL125" s="1534"/>
      <c r="DM125" s="1534"/>
      <c r="DN125" s="1534"/>
      <c r="DO125" s="1534"/>
      <c r="DP125" s="1534"/>
      <c r="DQ125" s="1534"/>
      <c r="DR125" s="1534"/>
      <c r="DS125" s="1534"/>
      <c r="DT125" s="1534"/>
      <c r="DU125" s="1534"/>
      <c r="DV125" s="1534"/>
      <c r="DW125" s="1534"/>
      <c r="DX125" s="1534"/>
      <c r="DY125" s="1534"/>
      <c r="DZ125" s="1534"/>
      <c r="EA125" s="1534"/>
      <c r="EB125" s="1534"/>
      <c r="EC125" s="1534"/>
      <c r="ED125" s="1534"/>
      <c r="EE125" s="1534"/>
      <c r="EF125" s="1534"/>
      <c r="EG125" s="1534"/>
      <c r="EH125" s="1534"/>
      <c r="EI125" s="1534"/>
      <c r="EJ125" s="1534"/>
      <c r="EK125" s="1534"/>
      <c r="EL125" s="1534"/>
      <c r="EM125" s="1534"/>
      <c r="EN125" s="1534"/>
      <c r="EO125" s="1534"/>
      <c r="EP125" s="1534"/>
      <c r="EQ125" s="1534"/>
      <c r="ER125" s="1534"/>
      <c r="ES125" s="1534"/>
      <c r="ET125" s="1534"/>
      <c r="EU125" s="1534"/>
      <c r="EV125" s="1534"/>
      <c r="EW125" s="1534"/>
      <c r="EX125" s="1534"/>
      <c r="EY125" s="1534"/>
      <c r="EZ125" s="1534"/>
      <c r="FA125" s="1534"/>
      <c r="FB125" s="1534"/>
      <c r="FC125" s="1534"/>
      <c r="FD125" s="1534"/>
      <c r="FE125" s="1534"/>
      <c r="FF125" s="1534"/>
      <c r="FG125" s="1534"/>
      <c r="FH125" s="1534"/>
      <c r="FI125" s="1534"/>
      <c r="FJ125" s="1534"/>
      <c r="FK125" s="1534"/>
      <c r="FL125" s="1534"/>
      <c r="FM125" s="1534"/>
      <c r="FN125" s="1534"/>
      <c r="FO125" s="1534"/>
      <c r="FP125" s="1534"/>
    </row>
    <row r="126" spans="1:172" s="55" customFormat="1">
      <c r="A126" s="1541"/>
      <c r="B126" s="1536"/>
      <c r="C126" s="1534"/>
      <c r="D126" s="1544"/>
      <c r="E126" s="1544"/>
      <c r="F126" s="1544"/>
      <c r="G126" s="1544"/>
      <c r="H126" s="1544"/>
      <c r="I126" s="1544"/>
      <c r="J126" s="1545"/>
      <c r="K126" s="1545"/>
      <c r="L126" s="1534"/>
      <c r="M126" s="1534"/>
      <c r="N126" s="1534"/>
      <c r="O126" s="1534"/>
      <c r="P126" s="1534"/>
      <c r="Q126" s="1534"/>
      <c r="R126" s="1534"/>
      <c r="S126" s="1534"/>
      <c r="T126" s="1534"/>
      <c r="U126" s="1534"/>
      <c r="V126" s="1534"/>
      <c r="W126" s="1534"/>
      <c r="X126" s="1534"/>
      <c r="Y126" s="1534"/>
      <c r="Z126" s="1534"/>
      <c r="AA126" s="1534"/>
      <c r="AB126" s="1534"/>
      <c r="AC126" s="1534"/>
      <c r="AD126" s="1534"/>
      <c r="AE126" s="1534"/>
      <c r="AF126" s="1534"/>
      <c r="AG126" s="1534"/>
      <c r="AH126" s="1534"/>
      <c r="AI126" s="1534"/>
      <c r="AJ126" s="1534"/>
      <c r="AK126" s="1534"/>
      <c r="AL126" s="1534"/>
      <c r="AM126" s="1534"/>
      <c r="AN126" s="1534"/>
      <c r="AO126" s="1534"/>
      <c r="AP126" s="1534"/>
      <c r="AQ126" s="1534"/>
      <c r="AR126" s="1534"/>
      <c r="AS126" s="1534"/>
      <c r="AT126" s="1534"/>
      <c r="AU126" s="1534"/>
      <c r="AV126" s="1534"/>
      <c r="AW126" s="1534"/>
      <c r="AX126" s="1534"/>
      <c r="AY126" s="1534"/>
      <c r="AZ126" s="1534"/>
      <c r="BA126" s="1534"/>
      <c r="BB126" s="1534"/>
      <c r="BC126" s="1534"/>
      <c r="BD126" s="1534"/>
      <c r="BE126" s="1534"/>
      <c r="BF126" s="1534"/>
      <c r="BG126" s="1534"/>
      <c r="BH126" s="1534"/>
      <c r="BI126" s="1534"/>
      <c r="BJ126" s="1534"/>
      <c r="BK126" s="1534"/>
      <c r="BL126" s="1534"/>
      <c r="BM126" s="1534"/>
      <c r="BN126" s="1534"/>
      <c r="BO126" s="1534"/>
      <c r="BP126" s="1534"/>
      <c r="BQ126" s="1534"/>
      <c r="BR126" s="1534"/>
      <c r="BS126" s="1534"/>
      <c r="BT126" s="1534"/>
      <c r="BU126" s="1534"/>
      <c r="BV126" s="1534"/>
      <c r="BW126" s="1534"/>
      <c r="BX126" s="1534"/>
      <c r="BY126" s="1534"/>
      <c r="BZ126" s="1534"/>
      <c r="CA126" s="1534"/>
      <c r="CB126" s="1534"/>
      <c r="CC126" s="1534"/>
      <c r="CD126" s="1534"/>
      <c r="CE126" s="1534"/>
      <c r="CF126" s="1534"/>
      <c r="CG126" s="1534"/>
      <c r="CH126" s="1534"/>
      <c r="CI126" s="1534"/>
      <c r="CJ126" s="1534"/>
      <c r="CK126" s="1534"/>
      <c r="CL126" s="1534"/>
      <c r="CM126" s="1534"/>
      <c r="CN126" s="1534"/>
      <c r="CO126" s="1534"/>
      <c r="CP126" s="1534"/>
      <c r="CQ126" s="1534"/>
      <c r="CR126" s="1534"/>
      <c r="CS126" s="1534"/>
      <c r="CT126" s="1534"/>
      <c r="CU126" s="1534"/>
      <c r="CV126" s="1534"/>
      <c r="CW126" s="1534"/>
      <c r="CX126" s="1534"/>
      <c r="CY126" s="1534"/>
      <c r="CZ126" s="1534"/>
      <c r="DA126" s="1534"/>
      <c r="DB126" s="1534"/>
      <c r="DC126" s="1534"/>
      <c r="DD126" s="1534"/>
      <c r="DE126" s="1534"/>
      <c r="DF126" s="1534"/>
      <c r="DG126" s="1534"/>
      <c r="DH126" s="1534"/>
      <c r="DI126" s="1534"/>
      <c r="DJ126" s="1534"/>
      <c r="DK126" s="1534"/>
      <c r="DL126" s="1534"/>
      <c r="DM126" s="1534"/>
      <c r="DN126" s="1534"/>
      <c r="DO126" s="1534"/>
      <c r="DP126" s="1534"/>
      <c r="DQ126" s="1534"/>
      <c r="DR126" s="1534"/>
      <c r="DS126" s="1534"/>
      <c r="DT126" s="1534"/>
      <c r="DU126" s="1534"/>
      <c r="DV126" s="1534"/>
      <c r="DW126" s="1534"/>
      <c r="DX126" s="1534"/>
      <c r="DY126" s="1534"/>
      <c r="DZ126" s="1534"/>
      <c r="EA126" s="1534"/>
      <c r="EB126" s="1534"/>
      <c r="EC126" s="1534"/>
      <c r="ED126" s="1534"/>
      <c r="EE126" s="1534"/>
      <c r="EF126" s="1534"/>
      <c r="EG126" s="1534"/>
      <c r="EH126" s="1534"/>
      <c r="EI126" s="1534"/>
      <c r="EJ126" s="1534"/>
      <c r="EK126" s="1534"/>
      <c r="EL126" s="1534"/>
      <c r="EM126" s="1534"/>
      <c r="EN126" s="1534"/>
      <c r="EO126" s="1534"/>
      <c r="EP126" s="1534"/>
      <c r="EQ126" s="1534"/>
      <c r="ER126" s="1534"/>
      <c r="ES126" s="1534"/>
      <c r="ET126" s="1534"/>
      <c r="EU126" s="1534"/>
      <c r="EV126" s="1534"/>
      <c r="EW126" s="1534"/>
      <c r="EX126" s="1534"/>
      <c r="EY126" s="1534"/>
      <c r="EZ126" s="1534"/>
      <c r="FA126" s="1534"/>
      <c r="FB126" s="1534"/>
      <c r="FC126" s="1534"/>
      <c r="FD126" s="1534"/>
      <c r="FE126" s="1534"/>
      <c r="FF126" s="1534"/>
      <c r="FG126" s="1534"/>
      <c r="FH126" s="1534"/>
      <c r="FI126" s="1534"/>
      <c r="FJ126" s="1534"/>
      <c r="FK126" s="1534"/>
      <c r="FL126" s="1534"/>
      <c r="FM126" s="1534"/>
      <c r="FN126" s="1534"/>
      <c r="FO126" s="1534"/>
      <c r="FP126" s="1534"/>
    </row>
    <row r="127" spans="1:172" s="55" customFormat="1">
      <c r="A127" s="1542"/>
      <c r="B127" s="1536"/>
      <c r="C127" s="1536" t="s">
        <v>1300</v>
      </c>
      <c r="D127" s="1544"/>
      <c r="E127" s="1544"/>
      <c r="F127" s="1544"/>
      <c r="G127" s="1544"/>
      <c r="H127" s="1544"/>
      <c r="I127" s="1544"/>
      <c r="J127" s="1544"/>
      <c r="K127" s="1544"/>
      <c r="L127" s="1534"/>
      <c r="M127" s="1534"/>
      <c r="N127" s="1534"/>
      <c r="O127" s="1534"/>
      <c r="P127" s="1534"/>
      <c r="Q127" s="1534"/>
      <c r="R127" s="1534"/>
      <c r="S127" s="1534"/>
      <c r="T127" s="1534"/>
      <c r="U127" s="1534"/>
      <c r="V127" s="1534"/>
      <c r="W127" s="1534"/>
      <c r="X127" s="1534"/>
      <c r="Y127" s="1534"/>
      <c r="Z127" s="1534"/>
      <c r="AA127" s="1534"/>
      <c r="AB127" s="1534"/>
      <c r="AC127" s="1534"/>
      <c r="AD127" s="1534"/>
      <c r="AE127" s="1534"/>
      <c r="AF127" s="1534"/>
      <c r="AG127" s="1534"/>
      <c r="AH127" s="1534"/>
      <c r="AI127" s="1534"/>
      <c r="AJ127" s="1534"/>
      <c r="AK127" s="1534"/>
      <c r="AL127" s="1534"/>
      <c r="AM127" s="1534"/>
      <c r="AN127" s="1534"/>
      <c r="AO127" s="1534"/>
      <c r="AP127" s="1534"/>
      <c r="AQ127" s="1534"/>
      <c r="AR127" s="1534"/>
      <c r="AS127" s="1534"/>
      <c r="AT127" s="1534"/>
      <c r="AU127" s="1534"/>
      <c r="AV127" s="1534"/>
      <c r="AW127" s="1534"/>
      <c r="AX127" s="1534"/>
      <c r="AY127" s="1534"/>
      <c r="AZ127" s="1534"/>
      <c r="BA127" s="1534"/>
      <c r="BB127" s="1534"/>
      <c r="BC127" s="1534"/>
      <c r="BD127" s="1534"/>
      <c r="BE127" s="1534"/>
      <c r="BF127" s="1534"/>
      <c r="BG127" s="1534"/>
      <c r="BH127" s="1534"/>
      <c r="BI127" s="1534"/>
      <c r="BJ127" s="1534"/>
      <c r="BK127" s="1534"/>
      <c r="BL127" s="1534"/>
      <c r="BM127" s="1534"/>
      <c r="BN127" s="1534"/>
      <c r="BO127" s="1534"/>
      <c r="BP127" s="1534"/>
      <c r="BQ127" s="1534"/>
      <c r="BR127" s="1534"/>
      <c r="BS127" s="1534"/>
      <c r="BT127" s="1534"/>
      <c r="BU127" s="1534"/>
      <c r="BV127" s="1534"/>
      <c r="BW127" s="1534"/>
      <c r="BX127" s="1534"/>
      <c r="BY127" s="1534"/>
      <c r="BZ127" s="1534"/>
      <c r="CA127" s="1534"/>
      <c r="CB127" s="1534"/>
      <c r="CC127" s="1534"/>
      <c r="CD127" s="1534"/>
      <c r="CE127" s="1534"/>
      <c r="CF127" s="1534"/>
      <c r="CG127" s="1534"/>
      <c r="CH127" s="1534"/>
      <c r="CI127" s="1534"/>
      <c r="CJ127" s="1534"/>
      <c r="CK127" s="1534"/>
      <c r="CL127" s="1534"/>
      <c r="CM127" s="1534"/>
      <c r="CN127" s="1534"/>
      <c r="CO127" s="1534"/>
      <c r="CP127" s="1534"/>
      <c r="CQ127" s="1534"/>
      <c r="CR127" s="1534"/>
      <c r="CS127" s="1534"/>
      <c r="CT127" s="1534"/>
      <c r="CU127" s="1534"/>
      <c r="CV127" s="1534"/>
      <c r="CW127" s="1534"/>
      <c r="CX127" s="1534"/>
      <c r="CY127" s="1534"/>
      <c r="CZ127" s="1534"/>
      <c r="DA127" s="1534"/>
      <c r="DB127" s="1534"/>
      <c r="DC127" s="1534"/>
      <c r="DD127" s="1534"/>
      <c r="DE127" s="1534"/>
      <c r="DF127" s="1534"/>
      <c r="DG127" s="1534"/>
      <c r="DH127" s="1534"/>
      <c r="DI127" s="1534"/>
      <c r="DJ127" s="1534"/>
      <c r="DK127" s="1534"/>
      <c r="DL127" s="1534"/>
      <c r="DM127" s="1534"/>
      <c r="DN127" s="1534"/>
      <c r="DO127" s="1534"/>
      <c r="DP127" s="1534"/>
      <c r="DQ127" s="1534"/>
      <c r="DR127" s="1534"/>
      <c r="DS127" s="1534"/>
      <c r="DT127" s="1534"/>
      <c r="DU127" s="1534"/>
      <c r="DV127" s="1534"/>
      <c r="DW127" s="1534"/>
      <c r="DX127" s="1534"/>
      <c r="DY127" s="1534"/>
      <c r="DZ127" s="1534"/>
      <c r="EA127" s="1534"/>
      <c r="EB127" s="1534"/>
      <c r="EC127" s="1534"/>
      <c r="ED127" s="1534"/>
      <c r="EE127" s="1534"/>
      <c r="EF127" s="1534"/>
      <c r="EG127" s="1534"/>
      <c r="EH127" s="1534"/>
      <c r="EI127" s="1534"/>
      <c r="EJ127" s="1534"/>
      <c r="EK127" s="1534"/>
      <c r="EL127" s="1534"/>
      <c r="EM127" s="1534"/>
      <c r="EN127" s="1534"/>
      <c r="EO127" s="1534"/>
      <c r="EP127" s="1534"/>
      <c r="EQ127" s="1534"/>
      <c r="ER127" s="1534"/>
      <c r="ES127" s="1534"/>
      <c r="ET127" s="1534"/>
      <c r="EU127" s="1534"/>
      <c r="EV127" s="1534"/>
      <c r="EW127" s="1534"/>
      <c r="EX127" s="1534"/>
      <c r="EY127" s="1534"/>
      <c r="EZ127" s="1534"/>
      <c r="FA127" s="1534"/>
      <c r="FB127" s="1534"/>
      <c r="FC127" s="1534"/>
      <c r="FD127" s="1534"/>
      <c r="FE127" s="1534"/>
      <c r="FF127" s="1534"/>
      <c r="FG127" s="1534"/>
      <c r="FH127" s="1534"/>
      <c r="FI127" s="1534"/>
      <c r="FJ127" s="1534"/>
      <c r="FK127" s="1534"/>
      <c r="FL127" s="1534"/>
      <c r="FM127" s="1534"/>
      <c r="FN127" s="1534"/>
      <c r="FO127" s="1534"/>
      <c r="FP127" s="1534"/>
    </row>
    <row r="128" spans="1:172" s="55" customFormat="1">
      <c r="A128" s="1542"/>
      <c r="B128" s="1536"/>
      <c r="C128" s="1536"/>
      <c r="D128" s="1544"/>
      <c r="E128" s="1544"/>
      <c r="F128" s="1544"/>
      <c r="G128" s="1544"/>
      <c r="H128" s="1544"/>
      <c r="I128" s="1544"/>
      <c r="J128" s="1544"/>
      <c r="K128" s="1544"/>
      <c r="L128" s="1534"/>
      <c r="M128" s="1534"/>
      <c r="N128" s="1534"/>
      <c r="O128" s="1534"/>
      <c r="P128" s="1534"/>
      <c r="Q128" s="1534"/>
      <c r="R128" s="1534"/>
      <c r="S128" s="1534"/>
      <c r="T128" s="1534"/>
      <c r="U128" s="1534"/>
      <c r="V128" s="1534"/>
      <c r="W128" s="1534"/>
      <c r="X128" s="1534"/>
      <c r="Y128" s="1534"/>
      <c r="Z128" s="1534"/>
      <c r="AA128" s="1534"/>
      <c r="AB128" s="1534"/>
      <c r="AC128" s="1534"/>
      <c r="AD128" s="1534"/>
      <c r="AE128" s="1534"/>
      <c r="AF128" s="1534"/>
      <c r="AG128" s="1534"/>
      <c r="AH128" s="1534"/>
      <c r="AI128" s="1534"/>
      <c r="AJ128" s="1534"/>
      <c r="AK128" s="1534"/>
      <c r="AL128" s="1534"/>
      <c r="AM128" s="1534"/>
      <c r="AN128" s="1534"/>
      <c r="AO128" s="1534"/>
      <c r="AP128" s="1534"/>
      <c r="AQ128" s="1534"/>
      <c r="AR128" s="1534"/>
      <c r="AS128" s="1534"/>
      <c r="AT128" s="1534"/>
      <c r="AU128" s="1534"/>
      <c r="AV128" s="1534"/>
      <c r="AW128" s="1534"/>
      <c r="AX128" s="1534"/>
      <c r="AY128" s="1534"/>
      <c r="AZ128" s="1534"/>
      <c r="BA128" s="1534"/>
      <c r="BB128" s="1534"/>
      <c r="BC128" s="1534"/>
      <c r="BD128" s="1534"/>
      <c r="BE128" s="1534"/>
      <c r="BF128" s="1534"/>
      <c r="BG128" s="1534"/>
      <c r="BH128" s="1534"/>
      <c r="BI128" s="1534"/>
      <c r="BJ128" s="1534"/>
      <c r="BK128" s="1534"/>
      <c r="BL128" s="1534"/>
      <c r="BM128" s="1534"/>
      <c r="BN128" s="1534"/>
      <c r="BO128" s="1534"/>
      <c r="BP128" s="1534"/>
      <c r="BQ128" s="1534"/>
      <c r="BR128" s="1534"/>
      <c r="BS128" s="1534"/>
      <c r="BT128" s="1534"/>
      <c r="BU128" s="1534"/>
      <c r="BV128" s="1534"/>
      <c r="BW128" s="1534"/>
      <c r="BX128" s="1534"/>
      <c r="BY128" s="1534"/>
      <c r="BZ128" s="1534"/>
      <c r="CA128" s="1534"/>
      <c r="CB128" s="1534"/>
      <c r="CC128" s="1534"/>
      <c r="CD128" s="1534"/>
      <c r="CE128" s="1534"/>
      <c r="CF128" s="1534"/>
      <c r="CG128" s="1534"/>
      <c r="CH128" s="1534"/>
      <c r="CI128" s="1534"/>
      <c r="CJ128" s="1534"/>
      <c r="CK128" s="1534"/>
      <c r="CL128" s="1534"/>
      <c r="CM128" s="1534"/>
      <c r="CN128" s="1534"/>
      <c r="CO128" s="1534"/>
      <c r="CP128" s="1534"/>
      <c r="CQ128" s="1534"/>
      <c r="CR128" s="1534"/>
      <c r="CS128" s="1534"/>
      <c r="CT128" s="1534"/>
      <c r="CU128" s="1534"/>
      <c r="CV128" s="1534"/>
      <c r="CW128" s="1534"/>
      <c r="CX128" s="1534"/>
      <c r="CY128" s="1534"/>
      <c r="CZ128" s="1534"/>
      <c r="DA128" s="1534"/>
      <c r="DB128" s="1534"/>
      <c r="DC128" s="1534"/>
      <c r="DD128" s="1534"/>
      <c r="DE128" s="1534"/>
      <c r="DF128" s="1534"/>
      <c r="DG128" s="1534"/>
      <c r="DH128" s="1534"/>
      <c r="DI128" s="1534"/>
      <c r="DJ128" s="1534"/>
      <c r="DK128" s="1534"/>
      <c r="DL128" s="1534"/>
      <c r="DM128" s="1534"/>
      <c r="DN128" s="1534"/>
      <c r="DO128" s="1534"/>
      <c r="DP128" s="1534"/>
      <c r="DQ128" s="1534"/>
      <c r="DR128" s="1534"/>
      <c r="DS128" s="1534"/>
      <c r="DT128" s="1534"/>
      <c r="DU128" s="1534"/>
      <c r="DV128" s="1534"/>
      <c r="DW128" s="1534"/>
      <c r="DX128" s="1534"/>
      <c r="DY128" s="1534"/>
      <c r="DZ128" s="1534"/>
      <c r="EA128" s="1534"/>
      <c r="EB128" s="1534"/>
      <c r="EC128" s="1534"/>
      <c r="ED128" s="1534"/>
      <c r="EE128" s="1534"/>
      <c r="EF128" s="1534"/>
      <c r="EG128" s="1534"/>
      <c r="EH128" s="1534"/>
      <c r="EI128" s="1534"/>
      <c r="EJ128" s="1534"/>
      <c r="EK128" s="1534"/>
      <c r="EL128" s="1534"/>
      <c r="EM128" s="1534"/>
      <c r="EN128" s="1534"/>
      <c r="EO128" s="1534"/>
      <c r="EP128" s="1534"/>
      <c r="EQ128" s="1534"/>
      <c r="ER128" s="1534"/>
      <c r="ES128" s="1534"/>
      <c r="ET128" s="1534"/>
      <c r="EU128" s="1534"/>
      <c r="EV128" s="1534"/>
      <c r="EW128" s="1534"/>
      <c r="EX128" s="1534"/>
      <c r="EY128" s="1534"/>
      <c r="EZ128" s="1534"/>
      <c r="FA128" s="1534"/>
      <c r="FB128" s="1534"/>
      <c r="FC128" s="1534"/>
      <c r="FD128" s="1534"/>
      <c r="FE128" s="1534"/>
      <c r="FF128" s="1534"/>
      <c r="FG128" s="1534"/>
      <c r="FH128" s="1534"/>
      <c r="FI128" s="1534"/>
      <c r="FJ128" s="1534"/>
      <c r="FK128" s="1534"/>
      <c r="FL128" s="1534"/>
      <c r="FM128" s="1534"/>
      <c r="FN128" s="1534"/>
      <c r="FO128" s="1534"/>
      <c r="FP128" s="1534"/>
    </row>
    <row r="129" spans="1:172" s="55" customFormat="1">
      <c r="A129" s="1542"/>
      <c r="B129" s="1536"/>
      <c r="C129" s="1536" t="s">
        <v>1302</v>
      </c>
      <c r="D129" s="1544"/>
      <c r="E129" s="1544"/>
      <c r="F129" s="1544"/>
      <c r="G129" s="1544"/>
      <c r="H129" s="1544"/>
      <c r="I129" s="1544"/>
      <c r="J129" s="1544"/>
      <c r="K129" s="1544"/>
      <c r="L129" s="1534"/>
      <c r="M129" s="1534"/>
      <c r="N129" s="1534"/>
      <c r="O129" s="1534"/>
      <c r="P129" s="1534"/>
      <c r="Q129" s="1534"/>
      <c r="R129" s="1534"/>
      <c r="S129" s="1534"/>
      <c r="T129" s="1534"/>
      <c r="U129" s="1534"/>
      <c r="V129" s="1534"/>
      <c r="W129" s="1534"/>
      <c r="X129" s="1534"/>
      <c r="Y129" s="1534"/>
      <c r="Z129" s="1534"/>
      <c r="AA129" s="1534"/>
      <c r="AB129" s="1534"/>
      <c r="AC129" s="1534"/>
      <c r="AD129" s="1534"/>
      <c r="AE129" s="1534"/>
      <c r="AF129" s="1534"/>
      <c r="AG129" s="1534"/>
      <c r="AH129" s="1534"/>
      <c r="AI129" s="1534"/>
      <c r="AJ129" s="1534"/>
      <c r="AK129" s="1534"/>
      <c r="AL129" s="1534"/>
      <c r="AM129" s="1534"/>
      <c r="AN129" s="1534"/>
      <c r="AO129" s="1534"/>
      <c r="AP129" s="1534"/>
      <c r="AQ129" s="1534"/>
      <c r="AR129" s="1534"/>
      <c r="AS129" s="1534"/>
      <c r="AT129" s="1534"/>
      <c r="AU129" s="1534"/>
      <c r="AV129" s="1534"/>
      <c r="AW129" s="1534"/>
      <c r="AX129" s="1534"/>
      <c r="AY129" s="1534"/>
      <c r="AZ129" s="1534"/>
      <c r="BA129" s="1534"/>
      <c r="BB129" s="1534"/>
      <c r="BC129" s="1534"/>
      <c r="BD129" s="1534"/>
      <c r="BE129" s="1534"/>
      <c r="BF129" s="1534"/>
      <c r="BG129" s="1534"/>
      <c r="BH129" s="1534"/>
      <c r="BI129" s="1534"/>
      <c r="BJ129" s="1534"/>
      <c r="BK129" s="1534"/>
      <c r="BL129" s="1534"/>
      <c r="BM129" s="1534"/>
      <c r="BN129" s="1534"/>
      <c r="BO129" s="1534"/>
      <c r="BP129" s="1534"/>
      <c r="BQ129" s="1534"/>
      <c r="BR129" s="1534"/>
      <c r="BS129" s="1534"/>
      <c r="BT129" s="1534"/>
      <c r="BU129" s="1534"/>
      <c r="BV129" s="1534"/>
      <c r="BW129" s="1534"/>
      <c r="BX129" s="1534"/>
      <c r="BY129" s="1534"/>
      <c r="BZ129" s="1534"/>
      <c r="CA129" s="1534"/>
      <c r="CB129" s="1534"/>
      <c r="CC129" s="1534"/>
      <c r="CD129" s="1534"/>
      <c r="CE129" s="1534"/>
      <c r="CF129" s="1534"/>
      <c r="CG129" s="1534"/>
      <c r="CH129" s="1534"/>
      <c r="CI129" s="1534"/>
      <c r="CJ129" s="1534"/>
      <c r="CK129" s="1534"/>
      <c r="CL129" s="1534"/>
      <c r="CM129" s="1534"/>
      <c r="CN129" s="1534"/>
      <c r="CO129" s="1534"/>
      <c r="CP129" s="1534"/>
      <c r="CQ129" s="1534"/>
      <c r="CR129" s="1534"/>
      <c r="CS129" s="1534"/>
      <c r="CT129" s="1534"/>
      <c r="CU129" s="1534"/>
      <c r="CV129" s="1534"/>
      <c r="CW129" s="1534"/>
      <c r="CX129" s="1534"/>
      <c r="CY129" s="1534"/>
      <c r="CZ129" s="1534"/>
      <c r="DA129" s="1534"/>
      <c r="DB129" s="1534"/>
      <c r="DC129" s="1534"/>
      <c r="DD129" s="1534"/>
      <c r="DE129" s="1534"/>
      <c r="DF129" s="1534"/>
      <c r="DG129" s="1534"/>
      <c r="DH129" s="1534"/>
      <c r="DI129" s="1534"/>
      <c r="DJ129" s="1534"/>
      <c r="DK129" s="1534"/>
      <c r="DL129" s="1534"/>
      <c r="DM129" s="1534"/>
      <c r="DN129" s="1534"/>
      <c r="DO129" s="1534"/>
      <c r="DP129" s="1534"/>
      <c r="DQ129" s="1534"/>
      <c r="DR129" s="1534"/>
      <c r="DS129" s="1534"/>
      <c r="DT129" s="1534"/>
      <c r="DU129" s="1534"/>
      <c r="DV129" s="1534"/>
      <c r="DW129" s="1534"/>
      <c r="DX129" s="1534"/>
      <c r="DY129" s="1534"/>
      <c r="DZ129" s="1534"/>
      <c r="EA129" s="1534"/>
      <c r="EB129" s="1534"/>
      <c r="EC129" s="1534"/>
      <c r="ED129" s="1534"/>
      <c r="EE129" s="1534"/>
      <c r="EF129" s="1534"/>
      <c r="EG129" s="1534"/>
      <c r="EH129" s="1534"/>
      <c r="EI129" s="1534"/>
      <c r="EJ129" s="1534"/>
      <c r="EK129" s="1534"/>
      <c r="EL129" s="1534"/>
      <c r="EM129" s="1534"/>
      <c r="EN129" s="1534"/>
      <c r="EO129" s="1534"/>
      <c r="EP129" s="1534"/>
      <c r="EQ129" s="1534"/>
      <c r="ER129" s="1534"/>
      <c r="ES129" s="1534"/>
      <c r="ET129" s="1534"/>
      <c r="EU129" s="1534"/>
      <c r="EV129" s="1534"/>
      <c r="EW129" s="1534"/>
      <c r="EX129" s="1534"/>
      <c r="EY129" s="1534"/>
      <c r="EZ129" s="1534"/>
      <c r="FA129" s="1534"/>
      <c r="FB129" s="1534"/>
      <c r="FC129" s="1534"/>
      <c r="FD129" s="1534"/>
      <c r="FE129" s="1534"/>
      <c r="FF129" s="1534"/>
      <c r="FG129" s="1534"/>
      <c r="FH129" s="1534"/>
      <c r="FI129" s="1534"/>
      <c r="FJ129" s="1534"/>
      <c r="FK129" s="1534"/>
      <c r="FL129" s="1534"/>
      <c r="FM129" s="1534"/>
      <c r="FN129" s="1534"/>
      <c r="FO129" s="1534"/>
      <c r="FP129" s="1534"/>
    </row>
    <row r="130" spans="1:172" s="55" customFormat="1">
      <c r="A130" s="1542"/>
      <c r="B130" s="1536"/>
      <c r="C130" s="1536"/>
      <c r="D130" s="1544"/>
      <c r="E130" s="1544"/>
      <c r="F130" s="1544"/>
      <c r="G130" s="1544"/>
      <c r="H130" s="1544"/>
      <c r="I130" s="1544"/>
      <c r="J130" s="1544"/>
      <c r="K130" s="1544"/>
      <c r="L130" s="1534"/>
      <c r="M130" s="1534"/>
      <c r="N130" s="1534"/>
      <c r="O130" s="1534"/>
      <c r="P130" s="1534"/>
      <c r="Q130" s="1534"/>
      <c r="R130" s="1534"/>
      <c r="S130" s="1534"/>
      <c r="T130" s="1534"/>
      <c r="U130" s="1534"/>
      <c r="V130" s="1534"/>
      <c r="W130" s="1534"/>
      <c r="X130" s="1534"/>
      <c r="Y130" s="1534"/>
      <c r="Z130" s="1534"/>
      <c r="AA130" s="1534"/>
      <c r="AB130" s="1534"/>
      <c r="AC130" s="1534"/>
      <c r="AD130" s="1534"/>
      <c r="AE130" s="1534"/>
      <c r="AF130" s="1534"/>
      <c r="AG130" s="1534"/>
      <c r="AH130" s="1534"/>
      <c r="AI130" s="1534"/>
      <c r="AJ130" s="1534"/>
      <c r="AK130" s="1534"/>
      <c r="AL130" s="1534"/>
      <c r="AM130" s="1534"/>
      <c r="AN130" s="1534"/>
      <c r="AO130" s="1534"/>
      <c r="AP130" s="1534"/>
      <c r="AQ130" s="1534"/>
      <c r="AR130" s="1534"/>
      <c r="AS130" s="1534"/>
      <c r="AT130" s="1534"/>
      <c r="AU130" s="1534"/>
      <c r="AV130" s="1534"/>
      <c r="AW130" s="1534"/>
      <c r="AX130" s="1534"/>
      <c r="AY130" s="1534"/>
      <c r="AZ130" s="1534"/>
      <c r="BA130" s="1534"/>
      <c r="BB130" s="1534"/>
      <c r="BC130" s="1534"/>
      <c r="BD130" s="1534"/>
      <c r="BE130" s="1534"/>
      <c r="BF130" s="1534"/>
      <c r="BG130" s="1534"/>
      <c r="BH130" s="1534"/>
      <c r="BI130" s="1534"/>
      <c r="BJ130" s="1534"/>
      <c r="BK130" s="1534"/>
      <c r="BL130" s="1534"/>
      <c r="BM130" s="1534"/>
      <c r="BN130" s="1534"/>
      <c r="BO130" s="1534"/>
      <c r="BP130" s="1534"/>
      <c r="BQ130" s="1534"/>
      <c r="BR130" s="1534"/>
      <c r="BS130" s="1534"/>
      <c r="BT130" s="1534"/>
      <c r="BU130" s="1534"/>
      <c r="BV130" s="1534"/>
      <c r="BW130" s="1534"/>
      <c r="BX130" s="1534"/>
      <c r="BY130" s="1534"/>
      <c r="BZ130" s="1534"/>
      <c r="CA130" s="1534"/>
      <c r="CB130" s="1534"/>
      <c r="CC130" s="1534"/>
      <c r="CD130" s="1534"/>
      <c r="CE130" s="1534"/>
      <c r="CF130" s="1534"/>
      <c r="CG130" s="1534"/>
      <c r="CH130" s="1534"/>
      <c r="CI130" s="1534"/>
      <c r="CJ130" s="1534"/>
      <c r="CK130" s="1534"/>
      <c r="CL130" s="1534"/>
      <c r="CM130" s="1534"/>
      <c r="CN130" s="1534"/>
      <c r="CO130" s="1534"/>
      <c r="CP130" s="1534"/>
      <c r="CQ130" s="1534"/>
      <c r="CR130" s="1534"/>
      <c r="CS130" s="1534"/>
      <c r="CT130" s="1534"/>
      <c r="CU130" s="1534"/>
      <c r="CV130" s="1534"/>
      <c r="CW130" s="1534"/>
      <c r="CX130" s="1534"/>
      <c r="CY130" s="1534"/>
      <c r="CZ130" s="1534"/>
      <c r="DA130" s="1534"/>
      <c r="DB130" s="1534"/>
      <c r="DC130" s="1534"/>
      <c r="DD130" s="1534"/>
      <c r="DE130" s="1534"/>
      <c r="DF130" s="1534"/>
      <c r="DG130" s="1534"/>
      <c r="DH130" s="1534"/>
      <c r="DI130" s="1534"/>
      <c r="DJ130" s="1534"/>
      <c r="DK130" s="1534"/>
      <c r="DL130" s="1534"/>
      <c r="DM130" s="1534"/>
      <c r="DN130" s="1534"/>
      <c r="DO130" s="1534"/>
      <c r="DP130" s="1534"/>
      <c r="DQ130" s="1534"/>
      <c r="DR130" s="1534"/>
      <c r="DS130" s="1534"/>
      <c r="DT130" s="1534"/>
      <c r="DU130" s="1534"/>
      <c r="DV130" s="1534"/>
      <c r="DW130" s="1534"/>
      <c r="DX130" s="1534"/>
      <c r="DY130" s="1534"/>
      <c r="DZ130" s="1534"/>
      <c r="EA130" s="1534"/>
      <c r="EB130" s="1534"/>
      <c r="EC130" s="1534"/>
      <c r="ED130" s="1534"/>
      <c r="EE130" s="1534"/>
      <c r="EF130" s="1534"/>
      <c r="EG130" s="1534"/>
      <c r="EH130" s="1534"/>
      <c r="EI130" s="1534"/>
      <c r="EJ130" s="1534"/>
      <c r="EK130" s="1534"/>
      <c r="EL130" s="1534"/>
      <c r="EM130" s="1534"/>
      <c r="EN130" s="1534"/>
      <c r="EO130" s="1534"/>
      <c r="EP130" s="1534"/>
      <c r="EQ130" s="1534"/>
      <c r="ER130" s="1534"/>
      <c r="ES130" s="1534"/>
      <c r="ET130" s="1534"/>
      <c r="EU130" s="1534"/>
      <c r="EV130" s="1534"/>
      <c r="EW130" s="1534"/>
      <c r="EX130" s="1534"/>
      <c r="EY130" s="1534"/>
      <c r="EZ130" s="1534"/>
      <c r="FA130" s="1534"/>
      <c r="FB130" s="1534"/>
      <c r="FC130" s="1534"/>
      <c r="FD130" s="1534"/>
      <c r="FE130" s="1534"/>
      <c r="FF130" s="1534"/>
      <c r="FG130" s="1534"/>
      <c r="FH130" s="1534"/>
      <c r="FI130" s="1534"/>
      <c r="FJ130" s="1534"/>
      <c r="FK130" s="1534"/>
      <c r="FL130" s="1534"/>
      <c r="FM130" s="1534"/>
      <c r="FN130" s="1534"/>
      <c r="FO130" s="1534"/>
      <c r="FP130" s="1534"/>
    </row>
    <row r="131" spans="1:172" s="55" customFormat="1">
      <c r="A131" s="1542"/>
      <c r="B131" s="1536"/>
      <c r="C131" s="1536" t="s">
        <v>1301</v>
      </c>
      <c r="D131" s="1544"/>
      <c r="E131" s="1544"/>
      <c r="F131" s="1544"/>
      <c r="G131" s="1544"/>
      <c r="H131" s="1544"/>
      <c r="I131" s="1544"/>
      <c r="J131" s="1544"/>
      <c r="K131" s="1544"/>
      <c r="L131" s="1534"/>
      <c r="M131" s="1534"/>
      <c r="N131" s="1534"/>
      <c r="O131" s="1534"/>
      <c r="P131" s="1534"/>
      <c r="Q131" s="1534"/>
      <c r="R131" s="1534"/>
      <c r="S131" s="1534"/>
      <c r="T131" s="1534"/>
      <c r="U131" s="1534"/>
      <c r="V131" s="1534"/>
      <c r="W131" s="1534"/>
      <c r="X131" s="1534"/>
      <c r="Y131" s="1534"/>
      <c r="Z131" s="1534"/>
      <c r="AA131" s="1534"/>
      <c r="AB131" s="1534"/>
      <c r="AC131" s="1534"/>
      <c r="AD131" s="1534"/>
      <c r="AE131" s="1534"/>
      <c r="AF131" s="1534"/>
      <c r="AG131" s="1534"/>
      <c r="AH131" s="1534"/>
      <c r="AI131" s="1534"/>
      <c r="AJ131" s="1534"/>
      <c r="AK131" s="1534"/>
      <c r="AL131" s="1534"/>
      <c r="AM131" s="1534"/>
      <c r="AN131" s="1534"/>
      <c r="AO131" s="1534"/>
      <c r="AP131" s="1534"/>
      <c r="AQ131" s="1534"/>
      <c r="AR131" s="1534"/>
      <c r="AS131" s="1534"/>
      <c r="AT131" s="1534"/>
      <c r="AU131" s="1534"/>
      <c r="AV131" s="1534"/>
      <c r="AW131" s="1534"/>
      <c r="AX131" s="1534"/>
      <c r="AY131" s="1534"/>
      <c r="AZ131" s="1534"/>
      <c r="BA131" s="1534"/>
      <c r="BB131" s="1534"/>
      <c r="BC131" s="1534"/>
      <c r="BD131" s="1534"/>
      <c r="BE131" s="1534"/>
      <c r="BF131" s="1534"/>
      <c r="BG131" s="1534"/>
      <c r="BH131" s="1534"/>
      <c r="BI131" s="1534"/>
      <c r="BJ131" s="1534"/>
      <c r="BK131" s="1534"/>
      <c r="BL131" s="1534"/>
      <c r="BM131" s="1534"/>
      <c r="BN131" s="1534"/>
      <c r="BO131" s="1534"/>
      <c r="BP131" s="1534"/>
      <c r="BQ131" s="1534"/>
      <c r="BR131" s="1534"/>
      <c r="BS131" s="1534"/>
      <c r="BT131" s="1534"/>
      <c r="BU131" s="1534"/>
      <c r="BV131" s="1534"/>
      <c r="BW131" s="1534"/>
      <c r="BX131" s="1534"/>
      <c r="BY131" s="1534"/>
      <c r="BZ131" s="1534"/>
      <c r="CA131" s="1534"/>
      <c r="CB131" s="1534"/>
      <c r="CC131" s="1534"/>
      <c r="CD131" s="1534"/>
      <c r="CE131" s="1534"/>
      <c r="CF131" s="1534"/>
      <c r="CG131" s="1534"/>
      <c r="CH131" s="1534"/>
      <c r="CI131" s="1534"/>
      <c r="CJ131" s="1534"/>
      <c r="CK131" s="1534"/>
      <c r="CL131" s="1534"/>
      <c r="CM131" s="1534"/>
      <c r="CN131" s="1534"/>
      <c r="CO131" s="1534"/>
      <c r="CP131" s="1534"/>
      <c r="CQ131" s="1534"/>
      <c r="CR131" s="1534"/>
      <c r="CS131" s="1534"/>
      <c r="CT131" s="1534"/>
      <c r="CU131" s="1534"/>
      <c r="CV131" s="1534"/>
      <c r="CW131" s="1534"/>
      <c r="CX131" s="1534"/>
      <c r="CY131" s="1534"/>
      <c r="CZ131" s="1534"/>
      <c r="DA131" s="1534"/>
      <c r="DB131" s="1534"/>
      <c r="DC131" s="1534"/>
      <c r="DD131" s="1534"/>
      <c r="DE131" s="1534"/>
      <c r="DF131" s="1534"/>
      <c r="DG131" s="1534"/>
      <c r="DH131" s="1534"/>
      <c r="DI131" s="1534"/>
      <c r="DJ131" s="1534"/>
      <c r="DK131" s="1534"/>
      <c r="DL131" s="1534"/>
      <c r="DM131" s="1534"/>
      <c r="DN131" s="1534"/>
      <c r="DO131" s="1534"/>
      <c r="DP131" s="1534"/>
      <c r="DQ131" s="1534"/>
      <c r="DR131" s="1534"/>
      <c r="DS131" s="1534"/>
      <c r="DT131" s="1534"/>
      <c r="DU131" s="1534"/>
      <c r="DV131" s="1534"/>
      <c r="DW131" s="1534"/>
      <c r="DX131" s="1534"/>
      <c r="DY131" s="1534"/>
      <c r="DZ131" s="1534"/>
      <c r="EA131" s="1534"/>
      <c r="EB131" s="1534"/>
      <c r="EC131" s="1534"/>
      <c r="ED131" s="1534"/>
      <c r="EE131" s="1534"/>
      <c r="EF131" s="1534"/>
      <c r="EG131" s="1534"/>
      <c r="EH131" s="1534"/>
      <c r="EI131" s="1534"/>
      <c r="EJ131" s="1534"/>
      <c r="EK131" s="1534"/>
      <c r="EL131" s="1534"/>
      <c r="EM131" s="1534"/>
      <c r="EN131" s="1534"/>
      <c r="EO131" s="1534"/>
      <c r="EP131" s="1534"/>
      <c r="EQ131" s="1534"/>
      <c r="ER131" s="1534"/>
      <c r="ES131" s="1534"/>
      <c r="ET131" s="1534"/>
      <c r="EU131" s="1534"/>
      <c r="EV131" s="1534"/>
      <c r="EW131" s="1534"/>
      <c r="EX131" s="1534"/>
      <c r="EY131" s="1534"/>
      <c r="EZ131" s="1534"/>
      <c r="FA131" s="1534"/>
      <c r="FB131" s="1534"/>
      <c r="FC131" s="1534"/>
      <c r="FD131" s="1534"/>
      <c r="FE131" s="1534"/>
      <c r="FF131" s="1534"/>
      <c r="FG131" s="1534"/>
      <c r="FH131" s="1534"/>
      <c r="FI131" s="1534"/>
      <c r="FJ131" s="1534"/>
      <c r="FK131" s="1534"/>
      <c r="FL131" s="1534"/>
      <c r="FM131" s="1534"/>
      <c r="FN131" s="1534"/>
      <c r="FO131" s="1534"/>
      <c r="FP131" s="1534"/>
    </row>
    <row r="132" spans="1:172" s="55" customFormat="1" ht="222.75">
      <c r="A132" s="1542"/>
      <c r="B132" s="1534"/>
      <c r="C132" s="1546" t="s">
        <v>1199</v>
      </c>
      <c r="D132" s="1536"/>
      <c r="E132" s="1536"/>
      <c r="F132" s="1536"/>
      <c r="G132" s="1536"/>
      <c r="H132" s="1536"/>
      <c r="I132" s="1536"/>
      <c r="J132" s="1536"/>
      <c r="K132" s="1536"/>
      <c r="L132" s="1534"/>
      <c r="M132" s="1534"/>
      <c r="N132" s="1534"/>
      <c r="O132" s="1534"/>
      <c r="P132" s="1534"/>
      <c r="Q132" s="1534"/>
      <c r="R132" s="1534"/>
      <c r="S132" s="1534"/>
      <c r="T132" s="1534"/>
      <c r="U132" s="1534"/>
      <c r="V132" s="1534"/>
      <c r="W132" s="1534"/>
      <c r="X132" s="1534"/>
      <c r="Y132" s="1534"/>
      <c r="Z132" s="1534"/>
      <c r="AA132" s="1534"/>
      <c r="AB132" s="1534"/>
      <c r="AC132" s="1534"/>
      <c r="AD132" s="1534"/>
      <c r="AE132" s="1534"/>
      <c r="AF132" s="1534"/>
      <c r="AG132" s="1534"/>
      <c r="AH132" s="1534"/>
      <c r="AI132" s="1534"/>
      <c r="AJ132" s="1534"/>
      <c r="AK132" s="1534"/>
      <c r="AL132" s="1534"/>
      <c r="AM132" s="1534"/>
      <c r="AN132" s="1534"/>
      <c r="AO132" s="1534"/>
      <c r="AP132" s="1534"/>
      <c r="AQ132" s="1534"/>
      <c r="AR132" s="1534"/>
      <c r="AS132" s="1534"/>
      <c r="AT132" s="1534"/>
      <c r="AU132" s="1534"/>
      <c r="AV132" s="1534"/>
      <c r="AW132" s="1534"/>
      <c r="AX132" s="1534"/>
      <c r="AY132" s="1534"/>
      <c r="AZ132" s="1534"/>
      <c r="BA132" s="1534"/>
      <c r="BB132" s="1534"/>
      <c r="BC132" s="1534"/>
      <c r="BD132" s="1534"/>
      <c r="BE132" s="1534"/>
      <c r="BF132" s="1534"/>
      <c r="BG132" s="1534"/>
      <c r="BH132" s="1534"/>
      <c r="BI132" s="1534"/>
      <c r="BJ132" s="1534"/>
      <c r="BK132" s="1534"/>
      <c r="BL132" s="1534"/>
      <c r="BM132" s="1534"/>
      <c r="BN132" s="1534"/>
      <c r="BO132" s="1534"/>
      <c r="BP132" s="1534"/>
      <c r="BQ132" s="1534"/>
      <c r="BR132" s="1534"/>
      <c r="BS132" s="1534"/>
      <c r="BT132" s="1534"/>
      <c r="BU132" s="1534"/>
      <c r="BV132" s="1534"/>
      <c r="BW132" s="1534"/>
      <c r="BX132" s="1534"/>
      <c r="BY132" s="1534"/>
      <c r="BZ132" s="1534"/>
      <c r="CA132" s="1534"/>
      <c r="CB132" s="1534"/>
      <c r="CC132" s="1534"/>
      <c r="CD132" s="1534"/>
      <c r="CE132" s="1534"/>
      <c r="CF132" s="1534"/>
      <c r="CG132" s="1534"/>
      <c r="CH132" s="1534"/>
      <c r="CI132" s="1534"/>
      <c r="CJ132" s="1534"/>
      <c r="CK132" s="1534"/>
      <c r="CL132" s="1534"/>
      <c r="CM132" s="1534"/>
      <c r="CN132" s="1534"/>
      <c r="CO132" s="1534"/>
      <c r="CP132" s="1534"/>
      <c r="CQ132" s="1534"/>
      <c r="CR132" s="1534"/>
      <c r="CS132" s="1534"/>
      <c r="CT132" s="1534"/>
      <c r="CU132" s="1534"/>
      <c r="CV132" s="1534"/>
      <c r="CW132" s="1534"/>
      <c r="CX132" s="1534"/>
      <c r="CY132" s="1534"/>
      <c r="CZ132" s="1534"/>
      <c r="DA132" s="1534"/>
      <c r="DB132" s="1534"/>
      <c r="DC132" s="1534"/>
      <c r="DD132" s="1534"/>
      <c r="DE132" s="1534"/>
      <c r="DF132" s="1534"/>
      <c r="DG132" s="1534"/>
      <c r="DH132" s="1534"/>
      <c r="DI132" s="1534"/>
      <c r="DJ132" s="1534"/>
      <c r="DK132" s="1534"/>
      <c r="DL132" s="1534"/>
      <c r="DM132" s="1534"/>
      <c r="DN132" s="1534"/>
      <c r="DO132" s="1534"/>
      <c r="DP132" s="1534"/>
      <c r="DQ132" s="1534"/>
      <c r="DR132" s="1534"/>
      <c r="DS132" s="1534"/>
      <c r="DT132" s="1534"/>
      <c r="DU132" s="1534"/>
      <c r="DV132" s="1534"/>
      <c r="DW132" s="1534"/>
      <c r="DX132" s="1534"/>
      <c r="DY132" s="1534"/>
      <c r="DZ132" s="1534"/>
      <c r="EA132" s="1534"/>
      <c r="EB132" s="1534"/>
      <c r="EC132" s="1534"/>
      <c r="ED132" s="1534"/>
      <c r="EE132" s="1534"/>
      <c r="EF132" s="1534"/>
      <c r="EG132" s="1534"/>
      <c r="EH132" s="1534"/>
      <c r="EI132" s="1534"/>
      <c r="EJ132" s="1534"/>
      <c r="EK132" s="1534"/>
      <c r="EL132" s="1534"/>
      <c r="EM132" s="1534"/>
      <c r="EN132" s="1534"/>
      <c r="EO132" s="1534"/>
      <c r="EP132" s="1534"/>
      <c r="EQ132" s="1534"/>
      <c r="ER132" s="1534"/>
      <c r="ES132" s="1534"/>
      <c r="ET132" s="1534"/>
      <c r="EU132" s="1534"/>
      <c r="EV132" s="1534"/>
      <c r="EW132" s="1534"/>
      <c r="EX132" s="1534"/>
      <c r="EY132" s="1534"/>
      <c r="EZ132" s="1534"/>
      <c r="FA132" s="1534"/>
      <c r="FB132" s="1534"/>
      <c r="FC132" s="1534"/>
      <c r="FD132" s="1534"/>
      <c r="FE132" s="1534"/>
      <c r="FF132" s="1534"/>
      <c r="FG132" s="1534"/>
      <c r="FH132" s="1534"/>
      <c r="FI132" s="1534"/>
      <c r="FJ132" s="1534"/>
      <c r="FK132" s="1534"/>
      <c r="FL132" s="1534"/>
      <c r="FM132" s="1534"/>
      <c r="FN132" s="1534"/>
      <c r="FO132" s="1534"/>
      <c r="FP132" s="1534"/>
    </row>
    <row r="133" spans="1:172" s="55" customFormat="1">
      <c r="A133" s="1542"/>
      <c r="B133" s="1534"/>
      <c r="C133" s="1534"/>
      <c r="D133" s="668"/>
      <c r="E133" s="1536"/>
      <c r="F133" s="1536"/>
      <c r="G133" s="1536"/>
      <c r="H133" s="1536"/>
      <c r="I133" s="1536"/>
      <c r="J133" s="1536"/>
      <c r="K133" s="1536"/>
      <c r="L133" s="1534"/>
      <c r="M133" s="1534"/>
      <c r="N133" s="1534"/>
      <c r="O133" s="1534"/>
      <c r="P133" s="1534"/>
      <c r="Q133" s="1534"/>
      <c r="R133" s="1534"/>
      <c r="S133" s="1534"/>
      <c r="T133" s="1534"/>
      <c r="U133" s="1534"/>
      <c r="V133" s="1534"/>
      <c r="W133" s="1534"/>
      <c r="X133" s="1534"/>
      <c r="Y133" s="1534"/>
      <c r="Z133" s="1534"/>
      <c r="AA133" s="1534"/>
      <c r="AB133" s="1534"/>
      <c r="AC133" s="1534"/>
      <c r="AD133" s="1534"/>
      <c r="AE133" s="1534"/>
      <c r="AF133" s="1534"/>
      <c r="AG133" s="1534"/>
      <c r="AH133" s="1534"/>
      <c r="AI133" s="1534"/>
      <c r="AJ133" s="1534"/>
      <c r="AK133" s="1534"/>
      <c r="AL133" s="1534"/>
      <c r="AM133" s="1534"/>
      <c r="AN133" s="1534"/>
      <c r="AO133" s="1534"/>
      <c r="AP133" s="1534"/>
      <c r="AQ133" s="1534"/>
      <c r="AR133" s="1534"/>
      <c r="AS133" s="1534"/>
      <c r="AT133" s="1534"/>
      <c r="AU133" s="1534"/>
      <c r="AV133" s="1534"/>
      <c r="AW133" s="1534"/>
      <c r="AX133" s="1534"/>
      <c r="AY133" s="1534"/>
      <c r="AZ133" s="1534"/>
      <c r="BA133" s="1534"/>
      <c r="BB133" s="1534"/>
      <c r="BC133" s="1534"/>
      <c r="BD133" s="1534"/>
      <c r="BE133" s="1534"/>
      <c r="BF133" s="1534"/>
      <c r="BG133" s="1534"/>
      <c r="BH133" s="1534"/>
      <c r="BI133" s="1534"/>
      <c r="BJ133" s="1534"/>
      <c r="BK133" s="1534"/>
      <c r="BL133" s="1534"/>
      <c r="BM133" s="1534"/>
      <c r="BN133" s="1534"/>
      <c r="BO133" s="1534"/>
      <c r="BP133" s="1534"/>
      <c r="BQ133" s="1534"/>
      <c r="BR133" s="1534"/>
      <c r="BS133" s="1534"/>
      <c r="BT133" s="1534"/>
      <c r="BU133" s="1534"/>
      <c r="BV133" s="1534"/>
      <c r="BW133" s="1534"/>
      <c r="BX133" s="1534"/>
      <c r="BY133" s="1534"/>
      <c r="BZ133" s="1534"/>
      <c r="CA133" s="1534"/>
      <c r="CB133" s="1534"/>
      <c r="CC133" s="1534"/>
      <c r="CD133" s="1534"/>
      <c r="CE133" s="1534"/>
      <c r="CF133" s="1534"/>
      <c r="CG133" s="1534"/>
      <c r="CH133" s="1534"/>
      <c r="CI133" s="1534"/>
      <c r="CJ133" s="1534"/>
      <c r="CK133" s="1534"/>
      <c r="CL133" s="1534"/>
      <c r="CM133" s="1534"/>
      <c r="CN133" s="1534"/>
      <c r="CO133" s="1534"/>
      <c r="CP133" s="1534"/>
      <c r="CQ133" s="1534"/>
      <c r="CR133" s="1534"/>
      <c r="CS133" s="1534"/>
      <c r="CT133" s="1534"/>
      <c r="CU133" s="1534"/>
      <c r="CV133" s="1534"/>
      <c r="CW133" s="1534"/>
      <c r="CX133" s="1534"/>
      <c r="CY133" s="1534"/>
      <c r="CZ133" s="1534"/>
      <c r="DA133" s="1534"/>
      <c r="DB133" s="1534"/>
      <c r="DC133" s="1534"/>
      <c r="DD133" s="1534"/>
      <c r="DE133" s="1534"/>
      <c r="DF133" s="1534"/>
      <c r="DG133" s="1534"/>
      <c r="DH133" s="1534"/>
      <c r="DI133" s="1534"/>
      <c r="DJ133" s="1534"/>
      <c r="DK133" s="1534"/>
      <c r="DL133" s="1534"/>
      <c r="DM133" s="1534"/>
      <c r="DN133" s="1534"/>
      <c r="DO133" s="1534"/>
      <c r="DP133" s="1534"/>
      <c r="DQ133" s="1534"/>
      <c r="DR133" s="1534"/>
      <c r="DS133" s="1534"/>
      <c r="DT133" s="1534"/>
      <c r="DU133" s="1534"/>
      <c r="DV133" s="1534"/>
      <c r="DW133" s="1534"/>
      <c r="DX133" s="1534"/>
      <c r="DY133" s="1534"/>
      <c r="DZ133" s="1534"/>
      <c r="EA133" s="1534"/>
      <c r="EB133" s="1534"/>
      <c r="EC133" s="1534"/>
      <c r="ED133" s="1534"/>
      <c r="EE133" s="1534"/>
      <c r="EF133" s="1534"/>
      <c r="EG133" s="1534"/>
      <c r="EH133" s="1534"/>
      <c r="EI133" s="1534"/>
      <c r="EJ133" s="1534"/>
      <c r="EK133" s="1534"/>
      <c r="EL133" s="1534"/>
      <c r="EM133" s="1534"/>
      <c r="EN133" s="1534"/>
      <c r="EO133" s="1534"/>
      <c r="EP133" s="1534"/>
      <c r="EQ133" s="1534"/>
      <c r="ER133" s="1534"/>
      <c r="ES133" s="1534"/>
      <c r="ET133" s="1534"/>
      <c r="EU133" s="1534"/>
      <c r="EV133" s="1534"/>
      <c r="EW133" s="1534"/>
      <c r="EX133" s="1534"/>
      <c r="EY133" s="1534"/>
      <c r="EZ133" s="1534"/>
      <c r="FA133" s="1534"/>
      <c r="FB133" s="1534"/>
      <c r="FC133" s="1534"/>
      <c r="FD133" s="1534"/>
      <c r="FE133" s="1534"/>
      <c r="FF133" s="1534"/>
      <c r="FG133" s="1534"/>
      <c r="FH133" s="1534"/>
      <c r="FI133" s="1534"/>
      <c r="FJ133" s="1534"/>
      <c r="FK133" s="1534"/>
      <c r="FL133" s="1534"/>
      <c r="FM133" s="1534"/>
      <c r="FN133" s="1534"/>
      <c r="FO133" s="1534"/>
      <c r="FP133" s="1534"/>
    </row>
    <row r="134" spans="1:172" s="55" customFormat="1">
      <c r="A134" s="1542"/>
      <c r="B134" s="1536"/>
      <c r="C134" s="1536"/>
      <c r="D134" s="668"/>
      <c r="E134" s="1536"/>
      <c r="F134" s="1536"/>
      <c r="G134" s="1536"/>
      <c r="H134" s="1536"/>
      <c r="I134" s="1536"/>
      <c r="J134" s="1536"/>
      <c r="K134" s="1536"/>
      <c r="L134" s="1534"/>
      <c r="M134" s="1534"/>
      <c r="N134" s="1534"/>
      <c r="O134" s="1534"/>
      <c r="P134" s="1534"/>
      <c r="Q134" s="1534"/>
      <c r="R134" s="1534"/>
      <c r="S134" s="1534"/>
      <c r="T134" s="1534"/>
      <c r="U134" s="1534"/>
      <c r="V134" s="1534"/>
      <c r="W134" s="1534"/>
      <c r="X134" s="1534"/>
      <c r="Y134" s="1534"/>
      <c r="Z134" s="1534"/>
      <c r="AA134" s="1534"/>
      <c r="AB134" s="1534"/>
      <c r="AC134" s="1534"/>
      <c r="AD134" s="1534"/>
      <c r="AE134" s="1534"/>
      <c r="AF134" s="1534"/>
      <c r="AG134" s="1534"/>
      <c r="AH134" s="1534"/>
      <c r="AI134" s="1534"/>
      <c r="AJ134" s="1534"/>
      <c r="AK134" s="1534"/>
      <c r="AL134" s="1534"/>
      <c r="AM134" s="1534"/>
      <c r="AN134" s="1534"/>
      <c r="AO134" s="1534"/>
      <c r="AP134" s="1534"/>
      <c r="AQ134" s="1534"/>
      <c r="AR134" s="1534"/>
      <c r="AS134" s="1534"/>
      <c r="AT134" s="1534"/>
      <c r="AU134" s="1534"/>
      <c r="AV134" s="1534"/>
      <c r="AW134" s="1534"/>
      <c r="AX134" s="1534"/>
      <c r="AY134" s="1534"/>
      <c r="AZ134" s="1534"/>
      <c r="BA134" s="1534"/>
      <c r="BB134" s="1534"/>
      <c r="BC134" s="1534"/>
      <c r="BD134" s="1534"/>
      <c r="BE134" s="1534"/>
      <c r="BF134" s="1534"/>
      <c r="BG134" s="1534"/>
      <c r="BH134" s="1534"/>
      <c r="BI134" s="1534"/>
      <c r="BJ134" s="1534"/>
      <c r="BK134" s="1534"/>
      <c r="BL134" s="1534"/>
      <c r="BM134" s="1534"/>
      <c r="BN134" s="1534"/>
      <c r="BO134" s="1534"/>
      <c r="BP134" s="1534"/>
      <c r="BQ134" s="1534"/>
      <c r="BR134" s="1534"/>
      <c r="BS134" s="1534"/>
      <c r="BT134" s="1534"/>
      <c r="BU134" s="1534"/>
      <c r="BV134" s="1534"/>
      <c r="BW134" s="1534"/>
      <c r="BX134" s="1534"/>
      <c r="BY134" s="1534"/>
      <c r="BZ134" s="1534"/>
      <c r="CA134" s="1534"/>
      <c r="CB134" s="1534"/>
      <c r="CC134" s="1534"/>
      <c r="CD134" s="1534"/>
      <c r="CE134" s="1534"/>
      <c r="CF134" s="1534"/>
      <c r="CG134" s="1534"/>
      <c r="CH134" s="1534"/>
      <c r="CI134" s="1534"/>
      <c r="CJ134" s="1534"/>
      <c r="CK134" s="1534"/>
      <c r="CL134" s="1534"/>
      <c r="CM134" s="1534"/>
      <c r="CN134" s="1534"/>
      <c r="CO134" s="1534"/>
      <c r="CP134" s="1534"/>
      <c r="CQ134" s="1534"/>
      <c r="CR134" s="1534"/>
      <c r="CS134" s="1534"/>
      <c r="CT134" s="1534"/>
      <c r="CU134" s="1534"/>
      <c r="CV134" s="1534"/>
      <c r="CW134" s="1534"/>
      <c r="CX134" s="1534"/>
      <c r="CY134" s="1534"/>
      <c r="CZ134" s="1534"/>
      <c r="DA134" s="1534"/>
      <c r="DB134" s="1534"/>
      <c r="DC134" s="1534"/>
      <c r="DD134" s="1534"/>
      <c r="DE134" s="1534"/>
      <c r="DF134" s="1534"/>
      <c r="DG134" s="1534"/>
      <c r="DH134" s="1534"/>
      <c r="DI134" s="1534"/>
      <c r="DJ134" s="1534"/>
      <c r="DK134" s="1534"/>
      <c r="DL134" s="1534"/>
      <c r="DM134" s="1534"/>
      <c r="DN134" s="1534"/>
      <c r="DO134" s="1534"/>
      <c r="DP134" s="1534"/>
      <c r="DQ134" s="1534"/>
      <c r="DR134" s="1534"/>
      <c r="DS134" s="1534"/>
      <c r="DT134" s="1534"/>
      <c r="DU134" s="1534"/>
      <c r="DV134" s="1534"/>
      <c r="DW134" s="1534"/>
      <c r="DX134" s="1534"/>
      <c r="DY134" s="1534"/>
      <c r="DZ134" s="1534"/>
      <c r="EA134" s="1534"/>
      <c r="EB134" s="1534"/>
      <c r="EC134" s="1534"/>
      <c r="ED134" s="1534"/>
      <c r="EE134" s="1534"/>
      <c r="EF134" s="1534"/>
      <c r="EG134" s="1534"/>
      <c r="EH134" s="1534"/>
      <c r="EI134" s="1534"/>
      <c r="EJ134" s="1534"/>
      <c r="EK134" s="1534"/>
      <c r="EL134" s="1534"/>
      <c r="EM134" s="1534"/>
      <c r="EN134" s="1534"/>
      <c r="EO134" s="1534"/>
      <c r="EP134" s="1534"/>
      <c r="EQ134" s="1534"/>
      <c r="ER134" s="1534"/>
      <c r="ES134" s="1534"/>
      <c r="ET134" s="1534"/>
      <c r="EU134" s="1534"/>
      <c r="EV134" s="1534"/>
      <c r="EW134" s="1534"/>
      <c r="EX134" s="1534"/>
      <c r="EY134" s="1534"/>
      <c r="EZ134" s="1534"/>
      <c r="FA134" s="1534"/>
      <c r="FB134" s="1534"/>
      <c r="FC134" s="1534"/>
      <c r="FD134" s="1534"/>
      <c r="FE134" s="1534"/>
      <c r="FF134" s="1534"/>
      <c r="FG134" s="1534"/>
      <c r="FH134" s="1534"/>
      <c r="FI134" s="1534"/>
      <c r="FJ134" s="1534"/>
      <c r="FK134" s="1534"/>
      <c r="FL134" s="1534"/>
      <c r="FM134" s="1534"/>
      <c r="FN134" s="1534"/>
      <c r="FO134" s="1534"/>
      <c r="FP134" s="1534"/>
    </row>
    <row r="135" spans="1:172" s="55" customFormat="1">
      <c r="A135" s="1542"/>
      <c r="B135" s="1536"/>
      <c r="C135" s="1536"/>
      <c r="D135" s="668"/>
      <c r="E135" s="1536"/>
      <c r="F135" s="1536"/>
      <c r="G135" s="1536"/>
      <c r="H135" s="1536"/>
      <c r="I135" s="1536"/>
      <c r="J135" s="1536"/>
      <c r="K135" s="1536"/>
      <c r="L135" s="1534"/>
      <c r="M135" s="1534"/>
      <c r="N135" s="1534"/>
      <c r="O135" s="1534"/>
      <c r="P135" s="1534"/>
      <c r="Q135" s="1534"/>
      <c r="R135" s="1534"/>
      <c r="S135" s="1534"/>
      <c r="T135" s="1534"/>
      <c r="U135" s="1534"/>
      <c r="V135" s="1534"/>
      <c r="W135" s="1534"/>
      <c r="X135" s="1534"/>
      <c r="Y135" s="1534"/>
      <c r="Z135" s="1534"/>
      <c r="AA135" s="1534"/>
      <c r="AB135" s="1534"/>
      <c r="AC135" s="1534"/>
      <c r="AD135" s="1534"/>
      <c r="AE135" s="1534"/>
      <c r="AF135" s="1534"/>
      <c r="AG135" s="1534"/>
      <c r="AH135" s="1534"/>
      <c r="AI135" s="1534"/>
      <c r="AJ135" s="1534"/>
      <c r="AK135" s="1534"/>
      <c r="AL135" s="1534"/>
      <c r="AM135" s="1534"/>
      <c r="AN135" s="1534"/>
      <c r="AO135" s="1534"/>
      <c r="AP135" s="1534"/>
      <c r="AQ135" s="1534"/>
      <c r="AR135" s="1534"/>
      <c r="AS135" s="1534"/>
      <c r="AT135" s="1534"/>
      <c r="AU135" s="1534"/>
      <c r="AV135" s="1534"/>
      <c r="AW135" s="1534"/>
      <c r="AX135" s="1534"/>
      <c r="AY135" s="1534"/>
      <c r="AZ135" s="1534"/>
      <c r="BA135" s="1534"/>
      <c r="BB135" s="1534"/>
      <c r="BC135" s="1534"/>
      <c r="BD135" s="1534"/>
      <c r="BE135" s="1534"/>
      <c r="BF135" s="1534"/>
      <c r="BG135" s="1534"/>
      <c r="BH135" s="1534"/>
      <c r="BI135" s="1534"/>
      <c r="BJ135" s="1534"/>
      <c r="BK135" s="1534"/>
      <c r="BL135" s="1534"/>
      <c r="BM135" s="1534"/>
      <c r="BN135" s="1534"/>
      <c r="BO135" s="1534"/>
      <c r="BP135" s="1534"/>
      <c r="BQ135" s="1534"/>
      <c r="BR135" s="1534"/>
      <c r="BS135" s="1534"/>
      <c r="BT135" s="1534"/>
      <c r="BU135" s="1534"/>
      <c r="BV135" s="1534"/>
      <c r="BW135" s="1534"/>
      <c r="BX135" s="1534"/>
      <c r="BY135" s="1534"/>
      <c r="BZ135" s="1534"/>
      <c r="CA135" s="1534"/>
      <c r="CB135" s="1534"/>
      <c r="CC135" s="1534"/>
      <c r="CD135" s="1534"/>
      <c r="CE135" s="1534"/>
      <c r="CF135" s="1534"/>
      <c r="CG135" s="1534"/>
      <c r="CH135" s="1534"/>
      <c r="CI135" s="1534"/>
      <c r="CJ135" s="1534"/>
      <c r="CK135" s="1534"/>
      <c r="CL135" s="1534"/>
      <c r="CM135" s="1534"/>
      <c r="CN135" s="1534"/>
      <c r="CO135" s="1534"/>
      <c r="CP135" s="1534"/>
      <c r="CQ135" s="1534"/>
      <c r="CR135" s="1534"/>
      <c r="CS135" s="1534"/>
      <c r="CT135" s="1534"/>
      <c r="CU135" s="1534"/>
      <c r="CV135" s="1534"/>
      <c r="CW135" s="1534"/>
      <c r="CX135" s="1534"/>
      <c r="CY135" s="1534"/>
      <c r="CZ135" s="1534"/>
      <c r="DA135" s="1534"/>
      <c r="DB135" s="1534"/>
      <c r="DC135" s="1534"/>
      <c r="DD135" s="1534"/>
      <c r="DE135" s="1534"/>
      <c r="DF135" s="1534"/>
      <c r="DG135" s="1534"/>
      <c r="DH135" s="1534"/>
      <c r="DI135" s="1534"/>
      <c r="DJ135" s="1534"/>
      <c r="DK135" s="1534"/>
      <c r="DL135" s="1534"/>
      <c r="DM135" s="1534"/>
      <c r="DN135" s="1534"/>
      <c r="DO135" s="1534"/>
      <c r="DP135" s="1534"/>
      <c r="DQ135" s="1534"/>
      <c r="DR135" s="1534"/>
      <c r="DS135" s="1534"/>
      <c r="DT135" s="1534"/>
      <c r="DU135" s="1534"/>
      <c r="DV135" s="1534"/>
      <c r="DW135" s="1534"/>
      <c r="DX135" s="1534"/>
      <c r="DY135" s="1534"/>
      <c r="DZ135" s="1534"/>
      <c r="EA135" s="1534"/>
      <c r="EB135" s="1534"/>
      <c r="EC135" s="1534"/>
      <c r="ED135" s="1534"/>
      <c r="EE135" s="1534"/>
      <c r="EF135" s="1534"/>
      <c r="EG135" s="1534"/>
      <c r="EH135" s="1534"/>
      <c r="EI135" s="1534"/>
      <c r="EJ135" s="1534"/>
      <c r="EK135" s="1534"/>
      <c r="EL135" s="1534"/>
      <c r="EM135" s="1534"/>
      <c r="EN135" s="1534"/>
      <c r="EO135" s="1534"/>
      <c r="EP135" s="1534"/>
      <c r="EQ135" s="1534"/>
      <c r="ER135" s="1534"/>
      <c r="ES135" s="1534"/>
      <c r="ET135" s="1534"/>
      <c r="EU135" s="1534"/>
      <c r="EV135" s="1534"/>
      <c r="EW135" s="1534"/>
      <c r="EX135" s="1534"/>
      <c r="EY135" s="1534"/>
      <c r="EZ135" s="1534"/>
      <c r="FA135" s="1534"/>
      <c r="FB135" s="1534"/>
      <c r="FC135" s="1534"/>
      <c r="FD135" s="1534"/>
      <c r="FE135" s="1534"/>
      <c r="FF135" s="1534"/>
      <c r="FG135" s="1534"/>
      <c r="FH135" s="1534"/>
      <c r="FI135" s="1534"/>
      <c r="FJ135" s="1534"/>
      <c r="FK135" s="1534"/>
      <c r="FL135" s="1534"/>
      <c r="FM135" s="1534"/>
      <c r="FN135" s="1534"/>
      <c r="FO135" s="1534"/>
      <c r="FP135" s="1534"/>
    </row>
    <row r="136" spans="1:172" s="55" customFormat="1">
      <c r="A136" s="1542"/>
      <c r="B136" s="1536"/>
      <c r="C136" s="1536"/>
      <c r="D136" s="668"/>
      <c r="E136" s="1536"/>
      <c r="F136" s="1536"/>
      <c r="G136" s="1536"/>
      <c r="H136" s="1536"/>
      <c r="I136" s="1536"/>
      <c r="J136" s="1536"/>
      <c r="K136" s="1536"/>
      <c r="L136" s="1534"/>
      <c r="M136" s="1534"/>
      <c r="N136" s="1534"/>
      <c r="O136" s="1534"/>
      <c r="P136" s="1534"/>
      <c r="Q136" s="1534"/>
      <c r="R136" s="1534"/>
      <c r="S136" s="1534"/>
      <c r="T136" s="1534"/>
      <c r="U136" s="1534"/>
      <c r="V136" s="1534"/>
      <c r="W136" s="1534"/>
      <c r="X136" s="1534"/>
      <c r="Y136" s="1534"/>
      <c r="Z136" s="1534"/>
      <c r="AA136" s="1534"/>
      <c r="AB136" s="1534"/>
      <c r="AC136" s="1534"/>
      <c r="AD136" s="1534"/>
      <c r="AE136" s="1534"/>
      <c r="AF136" s="1534"/>
      <c r="AG136" s="1534"/>
      <c r="AH136" s="1534"/>
      <c r="AI136" s="1534"/>
      <c r="AJ136" s="1534"/>
      <c r="AK136" s="1534"/>
      <c r="AL136" s="1534"/>
      <c r="AM136" s="1534"/>
      <c r="AN136" s="1534"/>
      <c r="AO136" s="1534"/>
      <c r="AP136" s="1534"/>
      <c r="AQ136" s="1534"/>
      <c r="AR136" s="1534"/>
      <c r="AS136" s="1534"/>
      <c r="AT136" s="1534"/>
      <c r="AU136" s="1534"/>
      <c r="AV136" s="1534"/>
      <c r="AW136" s="1534"/>
      <c r="AX136" s="1534"/>
      <c r="AY136" s="1534"/>
      <c r="AZ136" s="1534"/>
      <c r="BA136" s="1534"/>
      <c r="BB136" s="1534"/>
      <c r="BC136" s="1534"/>
      <c r="BD136" s="1534"/>
      <c r="BE136" s="1534"/>
      <c r="BF136" s="1534"/>
      <c r="BG136" s="1534"/>
      <c r="BH136" s="1534"/>
      <c r="BI136" s="1534"/>
      <c r="BJ136" s="1534"/>
      <c r="BK136" s="1534"/>
      <c r="BL136" s="1534"/>
      <c r="BM136" s="1534"/>
      <c r="BN136" s="1534"/>
      <c r="BO136" s="1534"/>
      <c r="BP136" s="1534"/>
      <c r="BQ136" s="1534"/>
      <c r="BR136" s="1534"/>
      <c r="BS136" s="1534"/>
      <c r="BT136" s="1534"/>
      <c r="BU136" s="1534"/>
      <c r="BV136" s="1534"/>
      <c r="BW136" s="1534"/>
      <c r="BX136" s="1534"/>
      <c r="BY136" s="1534"/>
      <c r="BZ136" s="1534"/>
      <c r="CA136" s="1534"/>
      <c r="CB136" s="1534"/>
      <c r="CC136" s="1534"/>
      <c r="CD136" s="1534"/>
      <c r="CE136" s="1534"/>
      <c r="CF136" s="1534"/>
      <c r="CG136" s="1534"/>
      <c r="CH136" s="1534"/>
      <c r="CI136" s="1534"/>
      <c r="CJ136" s="1534"/>
      <c r="CK136" s="1534"/>
      <c r="CL136" s="1534"/>
      <c r="CM136" s="1534"/>
      <c r="CN136" s="1534"/>
      <c r="CO136" s="1534"/>
      <c r="CP136" s="1534"/>
      <c r="CQ136" s="1534"/>
      <c r="CR136" s="1534"/>
      <c r="CS136" s="1534"/>
      <c r="CT136" s="1534"/>
      <c r="CU136" s="1534"/>
      <c r="CV136" s="1534"/>
      <c r="CW136" s="1534"/>
      <c r="CX136" s="1534"/>
      <c r="CY136" s="1534"/>
      <c r="CZ136" s="1534"/>
      <c r="DA136" s="1534"/>
      <c r="DB136" s="1534"/>
      <c r="DC136" s="1534"/>
      <c r="DD136" s="1534"/>
      <c r="DE136" s="1534"/>
      <c r="DF136" s="1534"/>
      <c r="DG136" s="1534"/>
      <c r="DH136" s="1534"/>
      <c r="DI136" s="1534"/>
      <c r="DJ136" s="1534"/>
      <c r="DK136" s="1534"/>
      <c r="DL136" s="1534"/>
      <c r="DM136" s="1534"/>
      <c r="DN136" s="1534"/>
      <c r="DO136" s="1534"/>
      <c r="DP136" s="1534"/>
      <c r="DQ136" s="1534"/>
      <c r="DR136" s="1534"/>
      <c r="DS136" s="1534"/>
      <c r="DT136" s="1534"/>
      <c r="DU136" s="1534"/>
      <c r="DV136" s="1534"/>
      <c r="DW136" s="1534"/>
      <c r="DX136" s="1534"/>
      <c r="DY136" s="1534"/>
      <c r="DZ136" s="1534"/>
      <c r="EA136" s="1534"/>
      <c r="EB136" s="1534"/>
      <c r="EC136" s="1534"/>
      <c r="ED136" s="1534"/>
      <c r="EE136" s="1534"/>
      <c r="EF136" s="1534"/>
      <c r="EG136" s="1534"/>
      <c r="EH136" s="1534"/>
      <c r="EI136" s="1534"/>
      <c r="EJ136" s="1534"/>
      <c r="EK136" s="1534"/>
      <c r="EL136" s="1534"/>
      <c r="EM136" s="1534"/>
      <c r="EN136" s="1534"/>
      <c r="EO136" s="1534"/>
      <c r="EP136" s="1534"/>
      <c r="EQ136" s="1534"/>
      <c r="ER136" s="1534"/>
      <c r="ES136" s="1534"/>
      <c r="ET136" s="1534"/>
      <c r="EU136" s="1534"/>
      <c r="EV136" s="1534"/>
      <c r="EW136" s="1534"/>
      <c r="EX136" s="1534"/>
      <c r="EY136" s="1534"/>
      <c r="EZ136" s="1534"/>
      <c r="FA136" s="1534"/>
      <c r="FB136" s="1534"/>
      <c r="FC136" s="1534"/>
      <c r="FD136" s="1534"/>
      <c r="FE136" s="1534"/>
      <c r="FF136" s="1534"/>
      <c r="FG136" s="1534"/>
      <c r="FH136" s="1534"/>
      <c r="FI136" s="1534"/>
      <c r="FJ136" s="1534"/>
      <c r="FK136" s="1534"/>
      <c r="FL136" s="1534"/>
      <c r="FM136" s="1534"/>
      <c r="FN136" s="1534"/>
      <c r="FO136" s="1534"/>
      <c r="FP136" s="1534"/>
    </row>
    <row r="137" spans="1:172" s="55" customFormat="1">
      <c r="A137" s="1542"/>
      <c r="B137" s="1536"/>
      <c r="C137" s="1536"/>
      <c r="D137" s="668"/>
      <c r="E137" s="1536"/>
      <c r="F137" s="1536"/>
      <c r="G137" s="1536"/>
      <c r="H137" s="1536"/>
      <c r="I137" s="1536"/>
      <c r="J137" s="1536"/>
      <c r="K137" s="1536"/>
      <c r="L137" s="1534"/>
      <c r="M137" s="1534"/>
      <c r="N137" s="1534"/>
      <c r="O137" s="1534"/>
      <c r="P137" s="1534"/>
      <c r="Q137" s="1534"/>
      <c r="R137" s="1534"/>
      <c r="S137" s="1534"/>
      <c r="T137" s="1534"/>
      <c r="U137" s="1534"/>
      <c r="V137" s="1534"/>
      <c r="W137" s="1534"/>
      <c r="X137" s="1534"/>
      <c r="Y137" s="1534"/>
      <c r="Z137" s="1534"/>
      <c r="AA137" s="1534"/>
      <c r="AB137" s="1534"/>
      <c r="AC137" s="1534"/>
      <c r="AD137" s="1534"/>
      <c r="AE137" s="1534"/>
      <c r="AF137" s="1534"/>
      <c r="AG137" s="1534"/>
      <c r="AH137" s="1534"/>
      <c r="AI137" s="1534"/>
      <c r="AJ137" s="1534"/>
      <c r="AK137" s="1534"/>
      <c r="AL137" s="1534"/>
      <c r="AM137" s="1534"/>
      <c r="AN137" s="1534"/>
      <c r="AO137" s="1534"/>
      <c r="AP137" s="1534"/>
      <c r="AQ137" s="1534"/>
      <c r="AR137" s="1534"/>
      <c r="AS137" s="1534"/>
      <c r="AT137" s="1534"/>
      <c r="AU137" s="1534"/>
      <c r="AV137" s="1534"/>
      <c r="AW137" s="1534"/>
      <c r="AX137" s="1534"/>
      <c r="AY137" s="1534"/>
      <c r="AZ137" s="1534"/>
      <c r="BA137" s="1534"/>
      <c r="BB137" s="1534"/>
      <c r="BC137" s="1534"/>
      <c r="BD137" s="1534"/>
      <c r="BE137" s="1534"/>
      <c r="BF137" s="1534"/>
      <c r="BG137" s="1534"/>
      <c r="BH137" s="1534"/>
      <c r="BI137" s="1534"/>
      <c r="BJ137" s="1534"/>
      <c r="BK137" s="1534"/>
      <c r="BL137" s="1534"/>
      <c r="BM137" s="1534"/>
      <c r="BN137" s="1534"/>
      <c r="BO137" s="1534"/>
      <c r="BP137" s="1534"/>
      <c r="BQ137" s="1534"/>
      <c r="BR137" s="1534"/>
      <c r="BS137" s="1534"/>
      <c r="BT137" s="1534"/>
      <c r="BU137" s="1534"/>
      <c r="BV137" s="1534"/>
      <c r="BW137" s="1534"/>
      <c r="BX137" s="1534"/>
      <c r="BY137" s="1534"/>
      <c r="BZ137" s="1534"/>
      <c r="CA137" s="1534"/>
      <c r="CB137" s="1534"/>
      <c r="CC137" s="1534"/>
      <c r="CD137" s="1534"/>
      <c r="CE137" s="1534"/>
      <c r="CF137" s="1534"/>
      <c r="CG137" s="1534"/>
      <c r="CH137" s="1534"/>
      <c r="CI137" s="1534"/>
      <c r="CJ137" s="1534"/>
      <c r="CK137" s="1534"/>
      <c r="CL137" s="1534"/>
      <c r="CM137" s="1534"/>
      <c r="CN137" s="1534"/>
      <c r="CO137" s="1534"/>
      <c r="CP137" s="1534"/>
      <c r="CQ137" s="1534"/>
      <c r="CR137" s="1534"/>
      <c r="CS137" s="1534"/>
      <c r="CT137" s="1534"/>
      <c r="CU137" s="1534"/>
      <c r="CV137" s="1534"/>
      <c r="CW137" s="1534"/>
      <c r="CX137" s="1534"/>
      <c r="CY137" s="1534"/>
      <c r="CZ137" s="1534"/>
      <c r="DA137" s="1534"/>
      <c r="DB137" s="1534"/>
      <c r="DC137" s="1534"/>
      <c r="DD137" s="1534"/>
      <c r="DE137" s="1534"/>
      <c r="DF137" s="1534"/>
      <c r="DG137" s="1534"/>
      <c r="DH137" s="1534"/>
      <c r="DI137" s="1534"/>
      <c r="DJ137" s="1534"/>
      <c r="DK137" s="1534"/>
      <c r="DL137" s="1534"/>
      <c r="DM137" s="1534"/>
      <c r="DN137" s="1534"/>
      <c r="DO137" s="1534"/>
      <c r="DP137" s="1534"/>
      <c r="DQ137" s="1534"/>
      <c r="DR137" s="1534"/>
      <c r="DS137" s="1534"/>
      <c r="DT137" s="1534"/>
      <c r="DU137" s="1534"/>
      <c r="DV137" s="1534"/>
      <c r="DW137" s="1534"/>
      <c r="DX137" s="1534"/>
      <c r="DY137" s="1534"/>
      <c r="DZ137" s="1534"/>
      <c r="EA137" s="1534"/>
      <c r="EB137" s="1534"/>
      <c r="EC137" s="1534"/>
      <c r="ED137" s="1534"/>
      <c r="EE137" s="1534"/>
      <c r="EF137" s="1534"/>
      <c r="EG137" s="1534"/>
      <c r="EH137" s="1534"/>
      <c r="EI137" s="1534"/>
      <c r="EJ137" s="1534"/>
      <c r="EK137" s="1534"/>
      <c r="EL137" s="1534"/>
      <c r="EM137" s="1534"/>
      <c r="EN137" s="1534"/>
      <c r="EO137" s="1534"/>
      <c r="EP137" s="1534"/>
      <c r="EQ137" s="1534"/>
      <c r="ER137" s="1534"/>
      <c r="ES137" s="1534"/>
      <c r="ET137" s="1534"/>
      <c r="EU137" s="1534"/>
      <c r="EV137" s="1534"/>
      <c r="EW137" s="1534"/>
      <c r="EX137" s="1534"/>
      <c r="EY137" s="1534"/>
      <c r="EZ137" s="1534"/>
      <c r="FA137" s="1534"/>
      <c r="FB137" s="1534"/>
      <c r="FC137" s="1534"/>
      <c r="FD137" s="1534"/>
      <c r="FE137" s="1534"/>
      <c r="FF137" s="1534"/>
      <c r="FG137" s="1534"/>
      <c r="FH137" s="1534"/>
      <c r="FI137" s="1534"/>
      <c r="FJ137" s="1534"/>
      <c r="FK137" s="1534"/>
      <c r="FL137" s="1534"/>
      <c r="FM137" s="1534"/>
      <c r="FN137" s="1534"/>
      <c r="FO137" s="1534"/>
      <c r="FP137" s="1534"/>
    </row>
    <row r="138" spans="1:172" s="55" customFormat="1">
      <c r="A138" s="1542"/>
      <c r="B138" s="1536"/>
      <c r="C138" s="1536"/>
      <c r="D138" s="668"/>
      <c r="E138" s="1536"/>
      <c r="F138" s="1536"/>
      <c r="G138" s="1536"/>
      <c r="H138" s="1536"/>
      <c r="I138" s="1536"/>
      <c r="J138" s="1536"/>
      <c r="K138" s="1536"/>
      <c r="L138" s="1534"/>
      <c r="M138" s="1534"/>
      <c r="N138" s="1534"/>
      <c r="O138" s="1534"/>
      <c r="P138" s="1534"/>
      <c r="Q138" s="1534"/>
      <c r="R138" s="1534"/>
      <c r="S138" s="1534"/>
      <c r="T138" s="1534"/>
      <c r="U138" s="1534"/>
      <c r="V138" s="1534"/>
      <c r="W138" s="1534"/>
      <c r="X138" s="1534"/>
      <c r="Y138" s="1534"/>
      <c r="Z138" s="1534"/>
      <c r="AA138" s="1534"/>
      <c r="AB138" s="1534"/>
      <c r="AC138" s="1534"/>
      <c r="AD138" s="1534"/>
      <c r="AE138" s="1534"/>
      <c r="AF138" s="1534"/>
      <c r="AG138" s="1534"/>
      <c r="AH138" s="1534"/>
      <c r="AI138" s="1534"/>
      <c r="AJ138" s="1534"/>
      <c r="AK138" s="1534"/>
      <c r="AL138" s="1534"/>
      <c r="AM138" s="1534"/>
      <c r="AN138" s="1534"/>
      <c r="AO138" s="1534"/>
      <c r="AP138" s="1534"/>
      <c r="AQ138" s="1534"/>
      <c r="AR138" s="1534"/>
      <c r="AS138" s="1534"/>
      <c r="AT138" s="1534"/>
      <c r="AU138" s="1534"/>
      <c r="AV138" s="1534"/>
      <c r="AW138" s="1534"/>
      <c r="AX138" s="1534"/>
      <c r="AY138" s="1534"/>
      <c r="AZ138" s="1534"/>
      <c r="BA138" s="1534"/>
      <c r="BB138" s="1534"/>
      <c r="BC138" s="1534"/>
      <c r="BD138" s="1534"/>
      <c r="BE138" s="1534"/>
      <c r="BF138" s="1534"/>
      <c r="BG138" s="1534"/>
      <c r="BH138" s="1534"/>
      <c r="BI138" s="1534"/>
      <c r="BJ138" s="1534"/>
      <c r="BK138" s="1534"/>
      <c r="BL138" s="1534"/>
      <c r="BM138" s="1534"/>
      <c r="BN138" s="1534"/>
      <c r="BO138" s="1534"/>
      <c r="BP138" s="1534"/>
      <c r="BQ138" s="1534"/>
      <c r="BR138" s="1534"/>
      <c r="BS138" s="1534"/>
      <c r="BT138" s="1534"/>
      <c r="BU138" s="1534"/>
      <c r="BV138" s="1534"/>
      <c r="BW138" s="1534"/>
      <c r="BX138" s="1534"/>
      <c r="BY138" s="1534"/>
      <c r="BZ138" s="1534"/>
      <c r="CA138" s="1534"/>
      <c r="CB138" s="1534"/>
      <c r="CC138" s="1534"/>
      <c r="CD138" s="1534"/>
      <c r="CE138" s="1534"/>
      <c r="CF138" s="1534"/>
      <c r="CG138" s="1534"/>
      <c r="CH138" s="1534"/>
      <c r="CI138" s="1534"/>
      <c r="CJ138" s="1534"/>
      <c r="CK138" s="1534"/>
      <c r="CL138" s="1534"/>
      <c r="CM138" s="1534"/>
      <c r="CN138" s="1534"/>
      <c r="CO138" s="1534"/>
      <c r="CP138" s="1534"/>
      <c r="CQ138" s="1534"/>
      <c r="CR138" s="1534"/>
      <c r="CS138" s="1534"/>
      <c r="CT138" s="1534"/>
      <c r="CU138" s="1534"/>
      <c r="CV138" s="1534"/>
      <c r="CW138" s="1534"/>
      <c r="CX138" s="1534"/>
      <c r="CY138" s="1534"/>
      <c r="CZ138" s="1534"/>
      <c r="DA138" s="1534"/>
      <c r="DB138" s="1534"/>
      <c r="DC138" s="1534"/>
      <c r="DD138" s="1534"/>
      <c r="DE138" s="1534"/>
      <c r="DF138" s="1534"/>
      <c r="DG138" s="1534"/>
      <c r="DH138" s="1534"/>
      <c r="DI138" s="1534"/>
      <c r="DJ138" s="1534"/>
      <c r="DK138" s="1534"/>
      <c r="DL138" s="1534"/>
      <c r="DM138" s="1534"/>
      <c r="DN138" s="1534"/>
      <c r="DO138" s="1534"/>
      <c r="DP138" s="1534"/>
      <c r="DQ138" s="1534"/>
      <c r="DR138" s="1534"/>
      <c r="DS138" s="1534"/>
      <c r="DT138" s="1534"/>
      <c r="DU138" s="1534"/>
      <c r="DV138" s="1534"/>
      <c r="DW138" s="1534"/>
      <c r="DX138" s="1534"/>
      <c r="DY138" s="1534"/>
      <c r="DZ138" s="1534"/>
      <c r="EA138" s="1534"/>
      <c r="EB138" s="1534"/>
      <c r="EC138" s="1534"/>
      <c r="ED138" s="1534"/>
      <c r="EE138" s="1534"/>
      <c r="EF138" s="1534"/>
      <c r="EG138" s="1534"/>
      <c r="EH138" s="1534"/>
      <c r="EI138" s="1534"/>
      <c r="EJ138" s="1534"/>
      <c r="EK138" s="1534"/>
      <c r="EL138" s="1534"/>
      <c r="EM138" s="1534"/>
      <c r="EN138" s="1534"/>
      <c r="EO138" s="1534"/>
      <c r="EP138" s="1534"/>
      <c r="EQ138" s="1534"/>
      <c r="ER138" s="1534"/>
      <c r="ES138" s="1534"/>
      <c r="ET138" s="1534"/>
      <c r="EU138" s="1534"/>
      <c r="EV138" s="1534"/>
      <c r="EW138" s="1534"/>
      <c r="EX138" s="1534"/>
      <c r="EY138" s="1534"/>
      <c r="EZ138" s="1534"/>
      <c r="FA138" s="1534"/>
      <c r="FB138" s="1534"/>
      <c r="FC138" s="1534"/>
      <c r="FD138" s="1534"/>
      <c r="FE138" s="1534"/>
      <c r="FF138" s="1534"/>
      <c r="FG138" s="1534"/>
      <c r="FH138" s="1534"/>
      <c r="FI138" s="1534"/>
      <c r="FJ138" s="1534"/>
      <c r="FK138" s="1534"/>
      <c r="FL138" s="1534"/>
      <c r="FM138" s="1534"/>
      <c r="FN138" s="1534"/>
      <c r="FO138" s="1534"/>
      <c r="FP138" s="1534"/>
    </row>
    <row r="139" spans="1:172" s="55" customFormat="1">
      <c r="A139" s="1542"/>
      <c r="B139" s="1536"/>
      <c r="C139" s="1536"/>
      <c r="D139" s="668"/>
      <c r="E139" s="1536"/>
      <c r="F139" s="1536"/>
      <c r="G139" s="1536"/>
      <c r="H139" s="1536"/>
      <c r="I139" s="1536"/>
      <c r="J139" s="1536"/>
      <c r="K139" s="1536"/>
      <c r="L139" s="1534"/>
      <c r="M139" s="1534"/>
      <c r="N139" s="1534"/>
      <c r="O139" s="1534"/>
      <c r="P139" s="1534"/>
      <c r="Q139" s="1534"/>
      <c r="R139" s="1534"/>
      <c r="S139" s="1534"/>
      <c r="T139" s="1534"/>
      <c r="U139" s="1534"/>
      <c r="V139" s="1534"/>
      <c r="W139" s="1534"/>
      <c r="X139" s="1534"/>
      <c r="Y139" s="1534"/>
      <c r="Z139" s="1534"/>
      <c r="AA139" s="1534"/>
      <c r="AB139" s="1534"/>
      <c r="AC139" s="1534"/>
      <c r="AD139" s="1534"/>
      <c r="AE139" s="1534"/>
      <c r="AF139" s="1534"/>
      <c r="AG139" s="1534"/>
      <c r="AH139" s="1534"/>
      <c r="AI139" s="1534"/>
      <c r="AJ139" s="1534"/>
      <c r="AK139" s="1534"/>
      <c r="AL139" s="1534"/>
      <c r="AM139" s="1534"/>
      <c r="AN139" s="1534"/>
      <c r="AO139" s="1534"/>
      <c r="AP139" s="1534"/>
      <c r="AQ139" s="1534"/>
      <c r="AR139" s="1534"/>
      <c r="AS139" s="1534"/>
      <c r="AT139" s="1534"/>
      <c r="AU139" s="1534"/>
      <c r="AV139" s="1534"/>
      <c r="AW139" s="1534"/>
      <c r="AX139" s="1534"/>
      <c r="AY139" s="1534"/>
      <c r="AZ139" s="1534"/>
      <c r="BA139" s="1534"/>
      <c r="BB139" s="1534"/>
      <c r="BC139" s="1534"/>
      <c r="BD139" s="1534"/>
      <c r="BE139" s="1534"/>
      <c r="BF139" s="1534"/>
      <c r="BG139" s="1534"/>
      <c r="BH139" s="1534"/>
      <c r="BI139" s="1534"/>
      <c r="BJ139" s="1534"/>
      <c r="BK139" s="1534"/>
      <c r="BL139" s="1534"/>
      <c r="BM139" s="1534"/>
      <c r="BN139" s="1534"/>
      <c r="BO139" s="1534"/>
      <c r="BP139" s="1534"/>
      <c r="BQ139" s="1534"/>
      <c r="BR139" s="1534"/>
      <c r="BS139" s="1534"/>
      <c r="BT139" s="1534"/>
      <c r="BU139" s="1534"/>
      <c r="BV139" s="1534"/>
      <c r="BW139" s="1534"/>
      <c r="BX139" s="1534"/>
      <c r="BY139" s="1534"/>
      <c r="BZ139" s="1534"/>
      <c r="CA139" s="1534"/>
      <c r="CB139" s="1534"/>
      <c r="CC139" s="1534"/>
      <c r="CD139" s="1534"/>
      <c r="CE139" s="1534"/>
      <c r="CF139" s="1534"/>
      <c r="CG139" s="1534"/>
      <c r="CH139" s="1534"/>
      <c r="CI139" s="1534"/>
      <c r="CJ139" s="1534"/>
      <c r="CK139" s="1534"/>
      <c r="CL139" s="1534"/>
      <c r="CM139" s="1534"/>
      <c r="CN139" s="1534"/>
      <c r="CO139" s="1534"/>
      <c r="CP139" s="1534"/>
      <c r="CQ139" s="1534"/>
      <c r="CR139" s="1534"/>
      <c r="CS139" s="1534"/>
      <c r="CT139" s="1534"/>
      <c r="CU139" s="1534"/>
      <c r="CV139" s="1534"/>
      <c r="CW139" s="1534"/>
      <c r="CX139" s="1534"/>
      <c r="CY139" s="1534"/>
      <c r="CZ139" s="1534"/>
      <c r="DA139" s="1534"/>
      <c r="DB139" s="1534"/>
      <c r="DC139" s="1534"/>
      <c r="DD139" s="1534"/>
      <c r="DE139" s="1534"/>
      <c r="DF139" s="1534"/>
      <c r="DG139" s="1534"/>
      <c r="DH139" s="1534"/>
      <c r="DI139" s="1534"/>
      <c r="DJ139" s="1534"/>
      <c r="DK139" s="1534"/>
      <c r="DL139" s="1534"/>
      <c r="DM139" s="1534"/>
      <c r="DN139" s="1534"/>
      <c r="DO139" s="1534"/>
      <c r="DP139" s="1534"/>
      <c r="DQ139" s="1534"/>
      <c r="DR139" s="1534"/>
      <c r="DS139" s="1534"/>
      <c r="DT139" s="1534"/>
      <c r="DU139" s="1534"/>
      <c r="DV139" s="1534"/>
      <c r="DW139" s="1534"/>
      <c r="DX139" s="1534"/>
      <c r="DY139" s="1534"/>
      <c r="DZ139" s="1534"/>
      <c r="EA139" s="1534"/>
      <c r="EB139" s="1534"/>
      <c r="EC139" s="1534"/>
      <c r="ED139" s="1534"/>
      <c r="EE139" s="1534"/>
      <c r="EF139" s="1534"/>
      <c r="EG139" s="1534"/>
      <c r="EH139" s="1534"/>
      <c r="EI139" s="1534"/>
      <c r="EJ139" s="1534"/>
      <c r="EK139" s="1534"/>
      <c r="EL139" s="1534"/>
      <c r="EM139" s="1534"/>
      <c r="EN139" s="1534"/>
      <c r="EO139" s="1534"/>
      <c r="EP139" s="1534"/>
      <c r="EQ139" s="1534"/>
      <c r="ER139" s="1534"/>
      <c r="ES139" s="1534"/>
      <c r="ET139" s="1534"/>
      <c r="EU139" s="1534"/>
      <c r="EV139" s="1534"/>
      <c r="EW139" s="1534"/>
      <c r="EX139" s="1534"/>
      <c r="EY139" s="1534"/>
      <c r="EZ139" s="1534"/>
      <c r="FA139" s="1534"/>
      <c r="FB139" s="1534"/>
      <c r="FC139" s="1534"/>
      <c r="FD139" s="1534"/>
      <c r="FE139" s="1534"/>
      <c r="FF139" s="1534"/>
      <c r="FG139" s="1534"/>
      <c r="FH139" s="1534"/>
      <c r="FI139" s="1534"/>
      <c r="FJ139" s="1534"/>
      <c r="FK139" s="1534"/>
      <c r="FL139" s="1534"/>
      <c r="FM139" s="1534"/>
      <c r="FN139" s="1534"/>
      <c r="FO139" s="1534"/>
      <c r="FP139" s="1534"/>
    </row>
    <row r="140" spans="1:172" s="55" customFormat="1">
      <c r="A140" s="1542"/>
      <c r="B140" s="1536"/>
      <c r="C140" s="1536"/>
      <c r="D140" s="668"/>
      <c r="E140" s="1536"/>
      <c r="F140" s="1536"/>
      <c r="G140" s="1536"/>
      <c r="H140" s="1536"/>
      <c r="I140" s="1536"/>
      <c r="J140" s="1536"/>
      <c r="K140" s="1536"/>
      <c r="L140" s="1534"/>
      <c r="M140" s="1534"/>
      <c r="N140" s="1534"/>
      <c r="O140" s="1534"/>
      <c r="P140" s="1534"/>
      <c r="Q140" s="1534"/>
      <c r="R140" s="1534"/>
      <c r="S140" s="1534"/>
      <c r="T140" s="1534"/>
      <c r="U140" s="1534"/>
      <c r="V140" s="1534"/>
      <c r="W140" s="1534"/>
      <c r="X140" s="1534"/>
      <c r="Y140" s="1534"/>
      <c r="Z140" s="1534"/>
      <c r="AA140" s="1534"/>
      <c r="AB140" s="1534"/>
      <c r="AC140" s="1534"/>
      <c r="AD140" s="1534"/>
      <c r="AE140" s="1534"/>
      <c r="AF140" s="1534"/>
      <c r="AG140" s="1534"/>
      <c r="AH140" s="1534"/>
      <c r="AI140" s="1534"/>
      <c r="AJ140" s="1534"/>
      <c r="AK140" s="1534"/>
      <c r="AL140" s="1534"/>
      <c r="AM140" s="1534"/>
      <c r="AN140" s="1534"/>
      <c r="AO140" s="1534"/>
      <c r="AP140" s="1534"/>
      <c r="AQ140" s="1534"/>
      <c r="AR140" s="1534"/>
      <c r="AS140" s="1534"/>
      <c r="AT140" s="1534"/>
      <c r="AU140" s="1534"/>
      <c r="AV140" s="1534"/>
      <c r="AW140" s="1534"/>
      <c r="AX140" s="1534"/>
      <c r="AY140" s="1534"/>
      <c r="AZ140" s="1534"/>
      <c r="BA140" s="1534"/>
      <c r="BB140" s="1534"/>
      <c r="BC140" s="1534"/>
      <c r="BD140" s="1534"/>
      <c r="BE140" s="1534"/>
      <c r="BF140" s="1534"/>
      <c r="BG140" s="1534"/>
      <c r="BH140" s="1534"/>
      <c r="BI140" s="1534"/>
      <c r="BJ140" s="1534"/>
      <c r="BK140" s="1534"/>
      <c r="BL140" s="1534"/>
      <c r="BM140" s="1534"/>
      <c r="BN140" s="1534"/>
      <c r="BO140" s="1534"/>
      <c r="BP140" s="1534"/>
      <c r="BQ140" s="1534"/>
      <c r="BR140" s="1534"/>
      <c r="BS140" s="1534"/>
      <c r="BT140" s="1534"/>
      <c r="BU140" s="1534"/>
      <c r="BV140" s="1534"/>
      <c r="BW140" s="1534"/>
      <c r="BX140" s="1534"/>
      <c r="BY140" s="1534"/>
      <c r="BZ140" s="1534"/>
      <c r="CA140" s="1534"/>
      <c r="CB140" s="1534"/>
      <c r="CC140" s="1534"/>
      <c r="CD140" s="1534"/>
      <c r="CE140" s="1534"/>
      <c r="CF140" s="1534"/>
      <c r="CG140" s="1534"/>
      <c r="CH140" s="1534"/>
      <c r="CI140" s="1534"/>
      <c r="CJ140" s="1534"/>
      <c r="CK140" s="1534"/>
      <c r="CL140" s="1534"/>
      <c r="CM140" s="1534"/>
      <c r="CN140" s="1534"/>
      <c r="CO140" s="1534"/>
      <c r="CP140" s="1534"/>
      <c r="CQ140" s="1534"/>
      <c r="CR140" s="1534"/>
      <c r="CS140" s="1534"/>
      <c r="CT140" s="1534"/>
      <c r="CU140" s="1534"/>
      <c r="CV140" s="1534"/>
      <c r="CW140" s="1534"/>
      <c r="CX140" s="1534"/>
      <c r="CY140" s="1534"/>
      <c r="CZ140" s="1534"/>
      <c r="DA140" s="1534"/>
      <c r="DB140" s="1534"/>
      <c r="DC140" s="1534"/>
      <c r="DD140" s="1534"/>
      <c r="DE140" s="1534"/>
      <c r="DF140" s="1534"/>
      <c r="DG140" s="1534"/>
      <c r="DH140" s="1534"/>
      <c r="DI140" s="1534"/>
      <c r="DJ140" s="1534"/>
      <c r="DK140" s="1534"/>
      <c r="DL140" s="1534"/>
      <c r="DM140" s="1534"/>
      <c r="DN140" s="1534"/>
      <c r="DO140" s="1534"/>
      <c r="DP140" s="1534"/>
      <c r="DQ140" s="1534"/>
      <c r="DR140" s="1534"/>
      <c r="DS140" s="1534"/>
      <c r="DT140" s="1534"/>
      <c r="DU140" s="1534"/>
      <c r="DV140" s="1534"/>
      <c r="DW140" s="1534"/>
      <c r="DX140" s="1534"/>
      <c r="DY140" s="1534"/>
      <c r="DZ140" s="1534"/>
      <c r="EA140" s="1534"/>
      <c r="EB140" s="1534"/>
      <c r="EC140" s="1534"/>
      <c r="ED140" s="1534"/>
      <c r="EE140" s="1534"/>
      <c r="EF140" s="1534"/>
      <c r="EG140" s="1534"/>
      <c r="EH140" s="1534"/>
      <c r="EI140" s="1534"/>
      <c r="EJ140" s="1534"/>
      <c r="EK140" s="1534"/>
      <c r="EL140" s="1534"/>
      <c r="EM140" s="1534"/>
      <c r="EN140" s="1534"/>
      <c r="EO140" s="1534"/>
      <c r="EP140" s="1534"/>
      <c r="EQ140" s="1534"/>
      <c r="ER140" s="1534"/>
      <c r="ES140" s="1534"/>
      <c r="ET140" s="1534"/>
      <c r="EU140" s="1534"/>
      <c r="EV140" s="1534"/>
      <c r="EW140" s="1534"/>
      <c r="EX140" s="1534"/>
      <c r="EY140" s="1534"/>
      <c r="EZ140" s="1534"/>
      <c r="FA140" s="1534"/>
      <c r="FB140" s="1534"/>
      <c r="FC140" s="1534"/>
      <c r="FD140" s="1534"/>
      <c r="FE140" s="1534"/>
      <c r="FF140" s="1534"/>
      <c r="FG140" s="1534"/>
      <c r="FH140" s="1534"/>
      <c r="FI140" s="1534"/>
      <c r="FJ140" s="1534"/>
      <c r="FK140" s="1534"/>
      <c r="FL140" s="1534"/>
      <c r="FM140" s="1534"/>
      <c r="FN140" s="1534"/>
      <c r="FO140" s="1534"/>
      <c r="FP140" s="1534"/>
    </row>
    <row r="141" spans="1:172" s="55" customFormat="1">
      <c r="A141" s="1542"/>
      <c r="B141" s="1536"/>
      <c r="C141" s="1536"/>
      <c r="D141" s="668"/>
      <c r="E141" s="1536"/>
      <c r="F141" s="1536"/>
      <c r="G141" s="1536"/>
      <c r="H141" s="1536"/>
      <c r="I141" s="1536"/>
      <c r="J141" s="1536"/>
      <c r="K141" s="1536"/>
      <c r="L141" s="1534"/>
      <c r="M141" s="1534"/>
      <c r="N141" s="1534"/>
      <c r="O141" s="1534"/>
      <c r="P141" s="1534"/>
      <c r="Q141" s="1534"/>
      <c r="R141" s="1534"/>
      <c r="S141" s="1534"/>
      <c r="T141" s="1534"/>
      <c r="U141" s="1534"/>
      <c r="V141" s="1534"/>
      <c r="W141" s="1534"/>
      <c r="X141" s="1534"/>
      <c r="Y141" s="1534"/>
      <c r="Z141" s="1534"/>
      <c r="AA141" s="1534"/>
      <c r="AB141" s="1534"/>
      <c r="AC141" s="1534"/>
      <c r="AD141" s="1534"/>
      <c r="AE141" s="1534"/>
      <c r="AF141" s="1534"/>
      <c r="AG141" s="1534"/>
      <c r="AH141" s="1534"/>
      <c r="AI141" s="1534"/>
      <c r="AJ141" s="1534"/>
      <c r="AK141" s="1534"/>
      <c r="AL141" s="1534"/>
      <c r="AM141" s="1534"/>
      <c r="AN141" s="1534"/>
      <c r="AO141" s="1534"/>
      <c r="AP141" s="1534"/>
      <c r="AQ141" s="1534"/>
      <c r="AR141" s="1534"/>
      <c r="AS141" s="1534"/>
      <c r="AT141" s="1534"/>
      <c r="AU141" s="1534"/>
      <c r="AV141" s="1534"/>
      <c r="AW141" s="1534"/>
      <c r="AX141" s="1534"/>
      <c r="AY141" s="1534"/>
      <c r="AZ141" s="1534"/>
      <c r="BA141" s="1534"/>
      <c r="BB141" s="1534"/>
      <c r="BC141" s="1534"/>
      <c r="BD141" s="1534"/>
      <c r="BE141" s="1534"/>
      <c r="BF141" s="1534"/>
      <c r="BG141" s="1534"/>
      <c r="BH141" s="1534"/>
      <c r="BI141" s="1534"/>
      <c r="BJ141" s="1534"/>
      <c r="BK141" s="1534"/>
      <c r="BL141" s="1534"/>
      <c r="BM141" s="1534"/>
      <c r="BN141" s="1534"/>
      <c r="BO141" s="1534"/>
      <c r="BP141" s="1534"/>
      <c r="BQ141" s="1534"/>
      <c r="BR141" s="1534"/>
      <c r="BS141" s="1534"/>
      <c r="BT141" s="1534"/>
      <c r="BU141" s="1534"/>
      <c r="BV141" s="1534"/>
      <c r="BW141" s="1534"/>
      <c r="BX141" s="1534"/>
      <c r="BY141" s="1534"/>
      <c r="BZ141" s="1534"/>
      <c r="CA141" s="1534"/>
      <c r="CB141" s="1534"/>
      <c r="CC141" s="1534"/>
      <c r="CD141" s="1534"/>
      <c r="CE141" s="1534"/>
      <c r="CF141" s="1534"/>
      <c r="CG141" s="1534"/>
      <c r="CH141" s="1534"/>
      <c r="CI141" s="1534"/>
      <c r="CJ141" s="1534"/>
      <c r="CK141" s="1534"/>
      <c r="CL141" s="1534"/>
      <c r="CM141" s="1534"/>
      <c r="CN141" s="1534"/>
      <c r="CO141" s="1534"/>
      <c r="CP141" s="1534"/>
      <c r="CQ141" s="1534"/>
      <c r="CR141" s="1534"/>
      <c r="CS141" s="1534"/>
      <c r="CT141" s="1534"/>
      <c r="CU141" s="1534"/>
      <c r="CV141" s="1534"/>
      <c r="CW141" s="1534"/>
      <c r="CX141" s="1534"/>
      <c r="CY141" s="1534" t="s">
        <v>1247</v>
      </c>
      <c r="CZ141" s="1534"/>
      <c r="DA141" s="1534"/>
      <c r="DB141" s="1534"/>
      <c r="DC141" s="1534"/>
      <c r="DD141" s="1534"/>
      <c r="DE141" s="1534"/>
      <c r="DF141" s="1534"/>
      <c r="DG141" s="1534"/>
      <c r="DH141" s="1534"/>
      <c r="DI141" s="1534"/>
      <c r="DJ141" s="1534"/>
      <c r="DK141" s="1534"/>
      <c r="DL141" s="1534"/>
      <c r="DM141" s="1534"/>
      <c r="DN141" s="1534"/>
      <c r="DO141" s="1534"/>
      <c r="DP141" s="1534"/>
      <c r="DQ141" s="1534"/>
      <c r="DR141" s="1534"/>
      <c r="DS141" s="1534"/>
      <c r="DT141" s="1534"/>
      <c r="DU141" s="1534"/>
      <c r="DV141" s="1534"/>
      <c r="DW141" s="1534"/>
      <c r="DX141" s="1534"/>
      <c r="DY141" s="1534"/>
      <c r="DZ141" s="1534"/>
      <c r="EA141" s="1534"/>
      <c r="EB141" s="1534"/>
      <c r="EC141" s="1534"/>
      <c r="ED141" s="1534"/>
      <c r="EE141" s="1534"/>
      <c r="EF141" s="1534"/>
      <c r="EG141" s="1534"/>
      <c r="EH141" s="1534"/>
      <c r="EI141" s="1534"/>
      <c r="EJ141" s="1534"/>
      <c r="EK141" s="1534"/>
      <c r="EL141" s="1534"/>
      <c r="EM141" s="1534"/>
      <c r="EN141" s="1534"/>
      <c r="EO141" s="1534"/>
      <c r="EP141" s="1534"/>
      <c r="EQ141" s="1534"/>
      <c r="ER141" s="1534"/>
      <c r="ES141" s="1534"/>
      <c r="ET141" s="1534"/>
      <c r="EU141" s="1534"/>
      <c r="EV141" s="1534"/>
      <c r="EW141" s="1534"/>
      <c r="EX141" s="1534"/>
      <c r="EY141" s="1534"/>
      <c r="EZ141" s="1534"/>
      <c r="FA141" s="1534"/>
      <c r="FB141" s="1534"/>
      <c r="FC141" s="1534"/>
      <c r="FD141" s="1534"/>
      <c r="FE141" s="1534"/>
      <c r="FF141" s="1534"/>
      <c r="FG141" s="1534"/>
      <c r="FH141" s="1534"/>
      <c r="FI141" s="1534"/>
      <c r="FJ141" s="1534"/>
      <c r="FK141" s="1534"/>
      <c r="FL141" s="1534"/>
      <c r="FM141" s="1534"/>
      <c r="FN141" s="1534"/>
      <c r="FO141" s="1534"/>
      <c r="FP141" s="1534"/>
    </row>
    <row r="142" spans="1:172" s="55" customFormat="1">
      <c r="A142" s="1542"/>
      <c r="B142" s="1536"/>
      <c r="C142" s="1536"/>
      <c r="D142" s="668"/>
      <c r="E142" s="1536"/>
      <c r="F142" s="1536"/>
      <c r="G142" s="1536"/>
      <c r="H142" s="1536"/>
      <c r="I142" s="1536"/>
      <c r="J142" s="1536"/>
      <c r="K142" s="1536"/>
      <c r="L142" s="1534"/>
      <c r="M142" s="1534"/>
      <c r="N142" s="1534"/>
      <c r="O142" s="1534"/>
      <c r="P142" s="1534"/>
      <c r="Q142" s="1534"/>
      <c r="R142" s="1534"/>
      <c r="S142" s="1534"/>
      <c r="T142" s="1534"/>
      <c r="U142" s="1534"/>
      <c r="V142" s="1534"/>
      <c r="W142" s="1534"/>
      <c r="X142" s="1534"/>
      <c r="Y142" s="1534"/>
      <c r="Z142" s="1534"/>
      <c r="AA142" s="1534"/>
      <c r="AB142" s="1534"/>
      <c r="AC142" s="1534"/>
      <c r="AD142" s="1534"/>
      <c r="AE142" s="1534"/>
      <c r="AF142" s="1534"/>
      <c r="AG142" s="1534"/>
      <c r="AH142" s="1534"/>
      <c r="AI142" s="1534"/>
      <c r="AJ142" s="1534"/>
      <c r="AK142" s="1534"/>
      <c r="AL142" s="1534"/>
      <c r="AM142" s="1534"/>
      <c r="AN142" s="1534"/>
      <c r="AO142" s="1534"/>
      <c r="AP142" s="1534"/>
      <c r="AQ142" s="1534"/>
      <c r="AR142" s="1534"/>
      <c r="AS142" s="1534"/>
      <c r="AT142" s="1534"/>
      <c r="AU142" s="1534"/>
      <c r="AV142" s="1534"/>
      <c r="AW142" s="1534"/>
      <c r="AX142" s="1534"/>
      <c r="AY142" s="1534"/>
      <c r="AZ142" s="1534"/>
      <c r="BA142" s="1534"/>
      <c r="BB142" s="1534"/>
      <c r="BC142" s="1534"/>
      <c r="BD142" s="1534"/>
      <c r="BE142" s="1534"/>
      <c r="BF142" s="1534"/>
      <c r="BG142" s="1534"/>
      <c r="BH142" s="1534"/>
      <c r="BI142" s="1534"/>
      <c r="BJ142" s="1534"/>
      <c r="BK142" s="1534"/>
      <c r="BL142" s="1534"/>
      <c r="BM142" s="1534"/>
      <c r="BN142" s="1534"/>
      <c r="BO142" s="1534"/>
      <c r="BP142" s="1534"/>
      <c r="BQ142" s="1534"/>
      <c r="BR142" s="1534"/>
      <c r="BS142" s="1534"/>
      <c r="BT142" s="1534"/>
      <c r="BU142" s="1534"/>
      <c r="BV142" s="1534"/>
      <c r="BW142" s="1534"/>
      <c r="BX142" s="1534"/>
      <c r="BY142" s="1534"/>
      <c r="BZ142" s="1534"/>
      <c r="CA142" s="1534"/>
      <c r="CB142" s="1534"/>
      <c r="CC142" s="1534"/>
      <c r="CD142" s="1534"/>
      <c r="CE142" s="1534"/>
      <c r="CF142" s="1534"/>
      <c r="CG142" s="1534"/>
      <c r="CH142" s="1534"/>
      <c r="CI142" s="1534"/>
      <c r="CJ142" s="1534"/>
      <c r="CK142" s="1534"/>
      <c r="CL142" s="1534"/>
      <c r="CM142" s="1534"/>
      <c r="CN142" s="1534"/>
      <c r="CO142" s="1534"/>
      <c r="CP142" s="1534"/>
      <c r="CQ142" s="1534"/>
      <c r="CR142" s="1534"/>
      <c r="CS142" s="1534"/>
      <c r="CT142" s="1534"/>
      <c r="CU142" s="1534"/>
      <c r="CV142" s="1534"/>
      <c r="CW142" s="1534"/>
      <c r="CX142" s="1534"/>
      <c r="CY142" s="1534"/>
      <c r="CZ142" s="1534"/>
      <c r="DA142" s="1534"/>
      <c r="DB142" s="1534"/>
      <c r="DC142" s="1534"/>
      <c r="DD142" s="1534"/>
      <c r="DE142" s="1534"/>
      <c r="DF142" s="1534"/>
      <c r="DG142" s="1534"/>
      <c r="DH142" s="1534"/>
      <c r="DI142" s="1534"/>
      <c r="DJ142" s="1534"/>
      <c r="DK142" s="1534"/>
      <c r="DL142" s="1534"/>
      <c r="DM142" s="1534"/>
      <c r="DN142" s="1534"/>
      <c r="DO142" s="1534"/>
      <c r="DP142" s="1534"/>
      <c r="DQ142" s="1534"/>
      <c r="DR142" s="1534"/>
      <c r="DS142" s="1534"/>
      <c r="DT142" s="1534"/>
      <c r="DU142" s="1534"/>
      <c r="DV142" s="1534"/>
      <c r="DW142" s="1534"/>
      <c r="DX142" s="1534"/>
      <c r="DY142" s="1534"/>
      <c r="DZ142" s="1534"/>
      <c r="EA142" s="1534"/>
      <c r="EB142" s="1534"/>
      <c r="EC142" s="1534"/>
      <c r="ED142" s="1534"/>
      <c r="EE142" s="1534"/>
      <c r="EF142" s="1534"/>
      <c r="EG142" s="1534"/>
      <c r="EH142" s="1534"/>
      <c r="EI142" s="1534"/>
      <c r="EJ142" s="1534"/>
      <c r="EK142" s="1534"/>
      <c r="EL142" s="1534"/>
      <c r="EM142" s="1534"/>
      <c r="EN142" s="1534"/>
      <c r="EO142" s="1534"/>
      <c r="EP142" s="1534"/>
      <c r="EQ142" s="1534"/>
      <c r="ER142" s="1534"/>
      <c r="ES142" s="1534"/>
      <c r="ET142" s="1534"/>
      <c r="EU142" s="1534"/>
      <c r="EV142" s="1534"/>
      <c r="EW142" s="1534"/>
      <c r="EX142" s="1534"/>
      <c r="EY142" s="1534"/>
      <c r="EZ142" s="1534"/>
      <c r="FA142" s="1534"/>
      <c r="FB142" s="1534"/>
      <c r="FC142" s="1534"/>
      <c r="FD142" s="1534"/>
      <c r="FE142" s="1534"/>
      <c r="FF142" s="1534"/>
      <c r="FG142" s="1534"/>
      <c r="FH142" s="1534"/>
      <c r="FI142" s="1534"/>
      <c r="FJ142" s="1534"/>
      <c r="FK142" s="1534"/>
      <c r="FL142" s="1534"/>
      <c r="FM142" s="1534"/>
      <c r="FN142" s="1534"/>
      <c r="FO142" s="1534"/>
      <c r="FP142" s="1534"/>
    </row>
    <row r="143" spans="1:172" s="55" customFormat="1">
      <c r="A143" s="1542"/>
      <c r="B143" s="1536"/>
      <c r="C143" s="1536"/>
      <c r="D143" s="668"/>
      <c r="E143" s="1536"/>
      <c r="F143" s="1536"/>
      <c r="G143" s="1536"/>
      <c r="H143" s="1536"/>
      <c r="I143" s="1536"/>
      <c r="J143" s="1536"/>
      <c r="K143" s="1536"/>
      <c r="L143" s="1534"/>
      <c r="M143" s="1534"/>
      <c r="N143" s="1534"/>
      <c r="O143" s="1534"/>
      <c r="P143" s="1534"/>
      <c r="Q143" s="1534"/>
      <c r="R143" s="1534"/>
      <c r="S143" s="1534"/>
      <c r="T143" s="1534"/>
      <c r="U143" s="1534"/>
      <c r="V143" s="1534"/>
      <c r="W143" s="1534"/>
      <c r="X143" s="1534"/>
      <c r="Y143" s="1534"/>
      <c r="Z143" s="1534"/>
      <c r="AA143" s="1534"/>
      <c r="AB143" s="1534"/>
      <c r="AC143" s="1534"/>
      <c r="AD143" s="1534"/>
      <c r="AE143" s="1534"/>
      <c r="AF143" s="1534"/>
      <c r="AG143" s="1534"/>
      <c r="AH143" s="1534"/>
      <c r="AI143" s="1534"/>
      <c r="AJ143" s="1534"/>
      <c r="AK143" s="1534"/>
      <c r="AL143" s="1534"/>
      <c r="AM143" s="1534"/>
      <c r="AN143" s="1534"/>
      <c r="AO143" s="1534"/>
      <c r="AP143" s="1534"/>
      <c r="AQ143" s="1534"/>
      <c r="AR143" s="1534"/>
      <c r="AS143" s="1534"/>
      <c r="AT143" s="1534"/>
      <c r="AU143" s="1534"/>
      <c r="AV143" s="1534"/>
      <c r="AW143" s="1534"/>
      <c r="AX143" s="1534"/>
      <c r="AY143" s="1534"/>
      <c r="AZ143" s="1534"/>
      <c r="BA143" s="1534"/>
      <c r="BB143" s="1534"/>
      <c r="BC143" s="1534"/>
      <c r="BD143" s="1534"/>
      <c r="BE143" s="1534"/>
      <c r="BF143" s="1534"/>
      <c r="BG143" s="1534"/>
      <c r="BH143" s="1534"/>
      <c r="BI143" s="1534"/>
      <c r="BJ143" s="1534"/>
      <c r="BK143" s="1534"/>
      <c r="BL143" s="1534"/>
      <c r="BM143" s="1534"/>
      <c r="BN143" s="1534"/>
      <c r="BO143" s="1534"/>
      <c r="BP143" s="1534"/>
      <c r="BQ143" s="1534"/>
      <c r="BR143" s="1534"/>
      <c r="BS143" s="1534"/>
      <c r="BT143" s="1534"/>
      <c r="BU143" s="1534"/>
      <c r="BV143" s="1534"/>
      <c r="BW143" s="1534"/>
      <c r="BX143" s="1534"/>
      <c r="BY143" s="1534"/>
      <c r="BZ143" s="1534"/>
      <c r="CA143" s="1534"/>
      <c r="CB143" s="1534"/>
      <c r="CC143" s="1534"/>
      <c r="CD143" s="1534"/>
      <c r="CE143" s="1534"/>
      <c r="CF143" s="1534"/>
      <c r="CG143" s="1534"/>
      <c r="CH143" s="1534"/>
      <c r="CI143" s="1534"/>
      <c r="CJ143" s="1534"/>
      <c r="CK143" s="1534"/>
      <c r="CL143" s="1534"/>
      <c r="CM143" s="1534"/>
      <c r="CN143" s="1534"/>
      <c r="CO143" s="1534"/>
      <c r="CP143" s="1534"/>
      <c r="CQ143" s="1534"/>
      <c r="CR143" s="1534"/>
      <c r="CS143" s="1534"/>
      <c r="CT143" s="1534"/>
      <c r="CU143" s="1534"/>
      <c r="CV143" s="1534"/>
      <c r="CW143" s="1534"/>
      <c r="CX143" s="1534"/>
      <c r="CY143" s="1534"/>
      <c r="CZ143" s="1534"/>
      <c r="DA143" s="1534"/>
      <c r="DB143" s="1534"/>
      <c r="DC143" s="1534"/>
      <c r="DD143" s="1534"/>
      <c r="DE143" s="1534"/>
      <c r="DF143" s="1534"/>
      <c r="DG143" s="1534"/>
      <c r="DH143" s="1534"/>
      <c r="DI143" s="1534"/>
      <c r="DJ143" s="1534"/>
      <c r="DK143" s="1534"/>
      <c r="DL143" s="1534"/>
      <c r="DM143" s="1534"/>
      <c r="DN143" s="1534"/>
      <c r="DO143" s="1534"/>
      <c r="DP143" s="1534"/>
      <c r="DQ143" s="1534"/>
      <c r="DR143" s="1534"/>
      <c r="DS143" s="1534"/>
      <c r="DT143" s="1534"/>
      <c r="DU143" s="1534"/>
      <c r="DV143" s="1534"/>
      <c r="DW143" s="1534"/>
      <c r="DX143" s="1534"/>
      <c r="DY143" s="1534"/>
      <c r="DZ143" s="1534"/>
      <c r="EA143" s="1534"/>
      <c r="EB143" s="1534"/>
      <c r="EC143" s="1534"/>
      <c r="ED143" s="1534"/>
      <c r="EE143" s="1534"/>
      <c r="EF143" s="1534"/>
      <c r="EG143" s="1534"/>
      <c r="EH143" s="1534"/>
      <c r="EI143" s="1534"/>
      <c r="EJ143" s="1534"/>
      <c r="EK143" s="1534"/>
      <c r="EL143" s="1534"/>
      <c r="EM143" s="1534"/>
      <c r="EN143" s="1534"/>
      <c r="EO143" s="1534"/>
      <c r="EP143" s="1534"/>
      <c r="EQ143" s="1534"/>
      <c r="ER143" s="1534"/>
      <c r="ES143" s="1534"/>
      <c r="ET143" s="1534"/>
      <c r="EU143" s="1534"/>
      <c r="EV143" s="1534"/>
      <c r="EW143" s="1534"/>
      <c r="EX143" s="1534"/>
      <c r="EY143" s="1534"/>
      <c r="EZ143" s="1534"/>
      <c r="FA143" s="1534"/>
      <c r="FB143" s="1534"/>
      <c r="FC143" s="1534"/>
      <c r="FD143" s="1534"/>
      <c r="FE143" s="1534"/>
      <c r="FF143" s="1534"/>
      <c r="FG143" s="1534"/>
      <c r="FH143" s="1534"/>
      <c r="FI143" s="1534"/>
      <c r="FJ143" s="1534"/>
      <c r="FK143" s="1534"/>
      <c r="FL143" s="1534"/>
      <c r="FM143" s="1534"/>
      <c r="FN143" s="1534"/>
      <c r="FO143" s="1534"/>
      <c r="FP143" s="1534"/>
    </row>
    <row r="144" spans="1:172" s="55" customFormat="1">
      <c r="A144" s="1542"/>
      <c r="B144" s="1536"/>
      <c r="C144" s="1536"/>
      <c r="D144" s="668"/>
      <c r="E144" s="1536"/>
      <c r="F144" s="1536"/>
      <c r="G144" s="1536"/>
      <c r="H144" s="1536"/>
      <c r="I144" s="1536"/>
      <c r="J144" s="1536"/>
      <c r="K144" s="1536"/>
      <c r="L144" s="1534"/>
      <c r="M144" s="1534"/>
      <c r="N144" s="1534"/>
      <c r="O144" s="1534"/>
      <c r="P144" s="1534"/>
      <c r="Q144" s="1534"/>
      <c r="R144" s="1534"/>
      <c r="S144" s="1534"/>
      <c r="T144" s="1534"/>
      <c r="U144" s="1534"/>
      <c r="V144" s="1534"/>
      <c r="W144" s="1534"/>
      <c r="X144" s="1534"/>
      <c r="Y144" s="1534"/>
      <c r="Z144" s="1534"/>
      <c r="AA144" s="1534"/>
      <c r="AB144" s="1534"/>
      <c r="AC144" s="1534"/>
      <c r="AD144" s="1534"/>
      <c r="AE144" s="1534"/>
      <c r="AF144" s="1534"/>
      <c r="AG144" s="1534"/>
      <c r="AH144" s="1534"/>
      <c r="AI144" s="1534"/>
      <c r="AJ144" s="1534"/>
      <c r="AK144" s="1534"/>
      <c r="AL144" s="1534"/>
      <c r="AM144" s="1534"/>
      <c r="AN144" s="1534"/>
      <c r="AO144" s="1534"/>
      <c r="AP144" s="1534"/>
      <c r="AQ144" s="1534"/>
      <c r="AR144" s="1534"/>
      <c r="AS144" s="1534"/>
      <c r="AT144" s="1534"/>
      <c r="AU144" s="1534"/>
      <c r="AV144" s="1534"/>
      <c r="AW144" s="1534"/>
      <c r="AX144" s="1534"/>
      <c r="AY144" s="1534"/>
      <c r="AZ144" s="1534"/>
      <c r="BA144" s="1534"/>
      <c r="BB144" s="1534"/>
      <c r="BC144" s="1534"/>
      <c r="BD144" s="1534"/>
      <c r="BE144" s="1534"/>
      <c r="BF144" s="1534"/>
      <c r="BG144" s="1534"/>
      <c r="BH144" s="1534"/>
      <c r="BI144" s="1534"/>
      <c r="BJ144" s="1534"/>
      <c r="BK144" s="1534"/>
      <c r="BL144" s="1534"/>
      <c r="BM144" s="1534"/>
      <c r="BN144" s="1534"/>
      <c r="BO144" s="1534"/>
      <c r="BP144" s="1534"/>
      <c r="BQ144" s="1534"/>
      <c r="BR144" s="1534"/>
      <c r="BS144" s="1534"/>
      <c r="BT144" s="1534"/>
      <c r="BU144" s="1534"/>
      <c r="BV144" s="1534"/>
      <c r="BW144" s="1534"/>
      <c r="BX144" s="1534"/>
      <c r="BY144" s="1534"/>
      <c r="BZ144" s="1534"/>
      <c r="CA144" s="1534"/>
      <c r="CB144" s="1534"/>
      <c r="CC144" s="1534"/>
      <c r="CD144" s="1534"/>
      <c r="CE144" s="1534"/>
      <c r="CF144" s="1534"/>
      <c r="CG144" s="1534"/>
      <c r="CH144" s="1534"/>
      <c r="CI144" s="1534"/>
      <c r="CJ144" s="1534"/>
      <c r="CK144" s="1534"/>
      <c r="CL144" s="1534"/>
      <c r="CM144" s="1534"/>
      <c r="CN144" s="1534"/>
      <c r="CO144" s="1534"/>
      <c r="CP144" s="1534"/>
      <c r="CQ144" s="1534"/>
      <c r="CR144" s="1534"/>
      <c r="CS144" s="1534"/>
      <c r="CT144" s="1534"/>
      <c r="CU144" s="1534"/>
      <c r="CV144" s="1534"/>
      <c r="CW144" s="1534"/>
      <c r="CX144" s="1534"/>
      <c r="CY144" s="1534"/>
      <c r="CZ144" s="1534"/>
      <c r="DA144" s="1534"/>
      <c r="DB144" s="1534"/>
      <c r="DC144" s="1534"/>
      <c r="DD144" s="1534"/>
      <c r="DE144" s="1534"/>
      <c r="DF144" s="1534"/>
      <c r="DG144" s="1534"/>
      <c r="DH144" s="1534"/>
      <c r="DI144" s="1534"/>
      <c r="DJ144" s="1534"/>
      <c r="DK144" s="1534"/>
      <c r="DL144" s="1534"/>
      <c r="DM144" s="1534"/>
      <c r="DN144" s="1534"/>
      <c r="DO144" s="1534"/>
      <c r="DP144" s="1534"/>
      <c r="DQ144" s="1534"/>
      <c r="DR144" s="1534"/>
      <c r="DS144" s="1534"/>
      <c r="DT144" s="1534"/>
      <c r="DU144" s="1534"/>
      <c r="DV144" s="1534"/>
      <c r="DW144" s="1534"/>
      <c r="DX144" s="1534"/>
      <c r="DY144" s="1534"/>
      <c r="DZ144" s="1534"/>
      <c r="EA144" s="1534"/>
      <c r="EB144" s="1534"/>
      <c r="EC144" s="1534"/>
      <c r="ED144" s="1534"/>
      <c r="EE144" s="1534"/>
      <c r="EF144" s="1534"/>
      <c r="EG144" s="1534"/>
      <c r="EH144" s="1534"/>
      <c r="EI144" s="1534"/>
      <c r="EJ144" s="1534"/>
      <c r="EK144" s="1534"/>
      <c r="EL144" s="1534"/>
      <c r="EM144" s="1534"/>
      <c r="EN144" s="1534"/>
      <c r="EO144" s="1534"/>
      <c r="EP144" s="1534"/>
      <c r="EQ144" s="1534"/>
      <c r="ER144" s="1534"/>
      <c r="ES144" s="1534"/>
      <c r="ET144" s="1534"/>
      <c r="EU144" s="1534"/>
      <c r="EV144" s="1534"/>
      <c r="EW144" s="1534"/>
      <c r="EX144" s="1534"/>
      <c r="EY144" s="1534"/>
      <c r="EZ144" s="1534"/>
      <c r="FA144" s="1534"/>
      <c r="FB144" s="1534"/>
      <c r="FC144" s="1534"/>
      <c r="FD144" s="1534"/>
      <c r="FE144" s="1534"/>
      <c r="FF144" s="1534"/>
      <c r="FG144" s="1534"/>
      <c r="FH144" s="1534"/>
      <c r="FI144" s="1534"/>
      <c r="FJ144" s="1534"/>
      <c r="FK144" s="1534"/>
      <c r="FL144" s="1534"/>
      <c r="FM144" s="1534"/>
      <c r="FN144" s="1534"/>
      <c r="FO144" s="1534"/>
      <c r="FP144" s="1534"/>
    </row>
    <row r="145" spans="1:172" s="55" customFormat="1">
      <c r="A145" s="1542"/>
      <c r="B145" s="1536"/>
      <c r="C145" s="1536"/>
      <c r="D145" s="668"/>
      <c r="E145" s="1536"/>
      <c r="F145" s="1536"/>
      <c r="G145" s="1536"/>
      <c r="H145" s="1536"/>
      <c r="I145" s="1536"/>
      <c r="J145" s="1536"/>
      <c r="K145" s="1536"/>
      <c r="L145" s="1534"/>
      <c r="M145" s="1534"/>
      <c r="N145" s="1534"/>
      <c r="O145" s="1534"/>
      <c r="P145" s="1534"/>
      <c r="Q145" s="1534"/>
      <c r="R145" s="1534"/>
      <c r="S145" s="1534"/>
      <c r="T145" s="1534"/>
      <c r="U145" s="1534"/>
      <c r="V145" s="1534"/>
      <c r="W145" s="1534"/>
      <c r="X145" s="1534"/>
      <c r="Y145" s="1534"/>
      <c r="Z145" s="1534"/>
      <c r="AA145" s="1534"/>
      <c r="AB145" s="1534"/>
      <c r="AC145" s="1534"/>
      <c r="AD145" s="1534"/>
      <c r="AE145" s="1534"/>
      <c r="AF145" s="1534"/>
      <c r="AG145" s="1534"/>
      <c r="AH145" s="1534"/>
      <c r="AI145" s="1534"/>
      <c r="AJ145" s="1534"/>
      <c r="AK145" s="1534"/>
      <c r="AL145" s="1534"/>
      <c r="AM145" s="1534"/>
      <c r="AN145" s="1534"/>
      <c r="AO145" s="1534"/>
      <c r="AP145" s="1534"/>
      <c r="AQ145" s="1534"/>
      <c r="AR145" s="1534"/>
      <c r="AS145" s="1534"/>
      <c r="AT145" s="1534"/>
      <c r="AU145" s="1534"/>
      <c r="AV145" s="1534"/>
      <c r="AW145" s="1534"/>
      <c r="AX145" s="1534"/>
      <c r="AY145" s="1534"/>
      <c r="AZ145" s="1534"/>
      <c r="BA145" s="1534"/>
      <c r="BB145" s="1534"/>
      <c r="BC145" s="1534"/>
      <c r="BD145" s="1534"/>
      <c r="BE145" s="1534"/>
      <c r="BF145" s="1534"/>
      <c r="BG145" s="1534"/>
      <c r="BH145" s="1534"/>
      <c r="BI145" s="1534"/>
      <c r="BJ145" s="1534"/>
      <c r="BK145" s="1534"/>
      <c r="BL145" s="1534"/>
      <c r="BM145" s="1534"/>
      <c r="BN145" s="1534"/>
      <c r="BO145" s="1534"/>
      <c r="BP145" s="1534"/>
      <c r="BQ145" s="1534"/>
      <c r="BR145" s="1534"/>
      <c r="BS145" s="1534"/>
      <c r="BT145" s="1534"/>
      <c r="BU145" s="1534"/>
      <c r="BV145" s="1534"/>
      <c r="BW145" s="1534"/>
      <c r="BX145" s="1534"/>
      <c r="BY145" s="1534"/>
      <c r="BZ145" s="1534"/>
      <c r="CA145" s="1534"/>
      <c r="CB145" s="1534"/>
      <c r="CC145" s="1534"/>
      <c r="CD145" s="1534"/>
      <c r="CE145" s="1534"/>
      <c r="CF145" s="1534"/>
      <c r="CG145" s="1534"/>
      <c r="CH145" s="1534"/>
      <c r="CI145" s="1534"/>
      <c r="CJ145" s="1534"/>
      <c r="CK145" s="1534"/>
      <c r="CL145" s="1534"/>
      <c r="CM145" s="1534"/>
      <c r="CN145" s="1534"/>
      <c r="CO145" s="1534"/>
      <c r="CP145" s="1534"/>
      <c r="CQ145" s="1534"/>
      <c r="CR145" s="1534"/>
      <c r="CS145" s="1534"/>
      <c r="CT145" s="1534"/>
      <c r="CU145" s="1534"/>
      <c r="CV145" s="1534"/>
      <c r="CW145" s="1534"/>
      <c r="CX145" s="1534"/>
      <c r="CY145" s="1534"/>
      <c r="CZ145" s="1534"/>
      <c r="DA145" s="1534"/>
      <c r="DB145" s="1534"/>
      <c r="DC145" s="1534"/>
      <c r="DD145" s="1534"/>
      <c r="DE145" s="1534"/>
      <c r="DF145" s="1534"/>
      <c r="DG145" s="1534"/>
      <c r="DH145" s="1534"/>
      <c r="DI145" s="1534"/>
      <c r="DJ145" s="1534"/>
      <c r="DK145" s="1534"/>
      <c r="DL145" s="1534"/>
      <c r="DM145" s="1534"/>
      <c r="DN145" s="1534"/>
      <c r="DO145" s="1534"/>
      <c r="DP145" s="1534"/>
      <c r="DQ145" s="1534"/>
      <c r="DR145" s="1534"/>
      <c r="DS145" s="1534"/>
      <c r="DT145" s="1534"/>
      <c r="DU145" s="1534"/>
      <c r="DV145" s="1534"/>
      <c r="DW145" s="1534"/>
      <c r="DX145" s="1534"/>
      <c r="DY145" s="1534"/>
      <c r="DZ145" s="1534"/>
      <c r="EA145" s="1534"/>
      <c r="EB145" s="1534"/>
      <c r="EC145" s="1534"/>
      <c r="ED145" s="1534"/>
      <c r="EE145" s="1534"/>
      <c r="EF145" s="1534"/>
      <c r="EG145" s="1534"/>
      <c r="EH145" s="1534"/>
      <c r="EI145" s="1534"/>
      <c r="EJ145" s="1534"/>
      <c r="EK145" s="1534"/>
      <c r="EL145" s="1534"/>
      <c r="EM145" s="1534"/>
      <c r="EN145" s="1534"/>
      <c r="EO145" s="1534"/>
      <c r="EP145" s="1534"/>
      <c r="EQ145" s="1534"/>
      <c r="ER145" s="1534"/>
      <c r="ES145" s="1534"/>
      <c r="ET145" s="1534"/>
      <c r="EU145" s="1534"/>
      <c r="EV145" s="1534"/>
      <c r="EW145" s="1534"/>
      <c r="EX145" s="1534"/>
      <c r="EY145" s="1534"/>
      <c r="EZ145" s="1534"/>
      <c r="FA145" s="1534"/>
      <c r="FB145" s="1534"/>
      <c r="FC145" s="1534"/>
      <c r="FD145" s="1534"/>
      <c r="FE145" s="1534"/>
      <c r="FF145" s="1534"/>
      <c r="FG145" s="1534"/>
      <c r="FH145" s="1534"/>
      <c r="FI145" s="1534"/>
      <c r="FJ145" s="1534"/>
      <c r="FK145" s="1534"/>
      <c r="FL145" s="1534"/>
      <c r="FM145" s="1534"/>
      <c r="FN145" s="1534"/>
      <c r="FO145" s="1534"/>
      <c r="FP145" s="1534"/>
    </row>
    <row r="146" spans="1:172" s="55" customFormat="1">
      <c r="A146" s="1542"/>
      <c r="B146" s="1536"/>
      <c r="C146" s="1536"/>
      <c r="D146" s="668"/>
      <c r="E146" s="1536"/>
      <c r="F146" s="1536"/>
      <c r="G146" s="1536"/>
      <c r="H146" s="1536"/>
      <c r="I146" s="1536"/>
      <c r="J146" s="1536"/>
      <c r="K146" s="1536"/>
      <c r="L146" s="1534"/>
      <c r="M146" s="1534"/>
      <c r="N146" s="1534"/>
      <c r="O146" s="1534"/>
      <c r="P146" s="1534"/>
      <c r="Q146" s="1534"/>
      <c r="R146" s="1534"/>
      <c r="S146" s="1534"/>
      <c r="T146" s="1534"/>
      <c r="U146" s="1534"/>
      <c r="V146" s="1534"/>
      <c r="W146" s="1534"/>
      <c r="X146" s="1534"/>
      <c r="Y146" s="1534"/>
      <c r="Z146" s="1534"/>
      <c r="AA146" s="1534"/>
      <c r="AB146" s="1534"/>
      <c r="AC146" s="1534"/>
      <c r="AD146" s="1534"/>
      <c r="AE146" s="1534"/>
      <c r="AF146" s="1534"/>
      <c r="AG146" s="1534"/>
      <c r="AH146" s="1534"/>
      <c r="AI146" s="1534"/>
      <c r="AJ146" s="1534"/>
      <c r="AK146" s="1534"/>
      <c r="AL146" s="1534"/>
      <c r="AM146" s="1534"/>
      <c r="AN146" s="1534"/>
      <c r="AO146" s="1534"/>
      <c r="AP146" s="1534"/>
      <c r="AQ146" s="1534"/>
      <c r="AR146" s="1534"/>
      <c r="AS146" s="1534"/>
      <c r="AT146" s="1534"/>
      <c r="AU146" s="1534"/>
      <c r="AV146" s="1534"/>
      <c r="AW146" s="1534"/>
      <c r="AX146" s="1534"/>
      <c r="AY146" s="1534"/>
      <c r="AZ146" s="1534"/>
      <c r="BA146" s="1534"/>
      <c r="BB146" s="1534"/>
      <c r="BC146" s="1534"/>
      <c r="BD146" s="1534"/>
      <c r="BE146" s="1534"/>
      <c r="BF146" s="1534"/>
      <c r="BG146" s="1534"/>
      <c r="BH146" s="1534"/>
      <c r="BI146" s="1534"/>
      <c r="BJ146" s="1534"/>
      <c r="BK146" s="1534"/>
      <c r="BL146" s="1534"/>
      <c r="BM146" s="1534"/>
      <c r="BN146" s="1534"/>
      <c r="BO146" s="1534"/>
      <c r="BP146" s="1534"/>
      <c r="BQ146" s="1534"/>
      <c r="BR146" s="1534"/>
      <c r="BS146" s="1534"/>
      <c r="BT146" s="1534"/>
      <c r="BU146" s="1534"/>
      <c r="BV146" s="1534"/>
      <c r="BW146" s="1534"/>
      <c r="BX146" s="1534"/>
      <c r="BY146" s="1534"/>
      <c r="BZ146" s="1534"/>
      <c r="CA146" s="1534"/>
      <c r="CB146" s="1534"/>
      <c r="CC146" s="1534"/>
      <c r="CD146" s="1534"/>
      <c r="CE146" s="1534"/>
      <c r="CF146" s="1534"/>
      <c r="CG146" s="1534"/>
      <c r="CH146" s="1534"/>
      <c r="CI146" s="1534"/>
      <c r="CJ146" s="1534"/>
      <c r="CK146" s="1534"/>
      <c r="CL146" s="1534"/>
      <c r="CM146" s="1534"/>
      <c r="CN146" s="1534"/>
      <c r="CO146" s="1534"/>
      <c r="CP146" s="1534"/>
      <c r="CQ146" s="1534"/>
      <c r="CR146" s="1534"/>
      <c r="CS146" s="1534"/>
      <c r="CT146" s="1534"/>
      <c r="CU146" s="1534"/>
      <c r="CV146" s="1534"/>
      <c r="CW146" s="1534"/>
      <c r="CX146" s="1534"/>
      <c r="CY146" s="1534"/>
      <c r="CZ146" s="1534"/>
      <c r="DA146" s="1534"/>
      <c r="DB146" s="1534"/>
      <c r="DC146" s="1534"/>
      <c r="DD146" s="1534"/>
      <c r="DE146" s="1534"/>
      <c r="DF146" s="1534"/>
      <c r="DG146" s="1534"/>
      <c r="DH146" s="1534"/>
      <c r="DI146" s="1534"/>
      <c r="DJ146" s="1534"/>
      <c r="DK146" s="1534"/>
      <c r="DL146" s="1534"/>
      <c r="DM146" s="1534"/>
      <c r="DN146" s="1534"/>
      <c r="DO146" s="1534"/>
      <c r="DP146" s="1534"/>
      <c r="DQ146" s="1534"/>
      <c r="DR146" s="1534"/>
      <c r="DS146" s="1534"/>
      <c r="DT146" s="1534"/>
      <c r="DU146" s="1534"/>
      <c r="DV146" s="1534"/>
      <c r="DW146" s="1534"/>
      <c r="DX146" s="1534"/>
      <c r="DY146" s="1534"/>
      <c r="DZ146" s="1534"/>
      <c r="EA146" s="1534"/>
      <c r="EB146" s="1534"/>
      <c r="EC146" s="1534"/>
      <c r="ED146" s="1534"/>
      <c r="EE146" s="1534"/>
      <c r="EF146" s="1534"/>
      <c r="EG146" s="1534"/>
      <c r="EH146" s="1534"/>
      <c r="EI146" s="1534"/>
      <c r="EJ146" s="1534"/>
      <c r="EK146" s="1534"/>
      <c r="EL146" s="1534"/>
      <c r="EM146" s="1534"/>
      <c r="EN146" s="1534"/>
      <c r="EO146" s="1534"/>
      <c r="EP146" s="1534"/>
      <c r="EQ146" s="1534"/>
      <c r="ER146" s="1534"/>
      <c r="ES146" s="1534"/>
      <c r="ET146" s="1534"/>
      <c r="EU146" s="1534"/>
      <c r="EV146" s="1534"/>
      <c r="EW146" s="1534"/>
      <c r="EX146" s="1534"/>
      <c r="EY146" s="1534"/>
      <c r="EZ146" s="1534"/>
      <c r="FA146" s="1534"/>
      <c r="FB146" s="1534"/>
      <c r="FC146" s="1534"/>
      <c r="FD146" s="1534"/>
      <c r="FE146" s="1534"/>
      <c r="FF146" s="1534"/>
      <c r="FG146" s="1534"/>
      <c r="FH146" s="1534"/>
      <c r="FI146" s="1534"/>
      <c r="FJ146" s="1534"/>
      <c r="FK146" s="1534"/>
      <c r="FL146" s="1534"/>
      <c r="FM146" s="1534"/>
      <c r="FN146" s="1534"/>
      <c r="FO146" s="1534"/>
      <c r="FP146" s="1534"/>
    </row>
    <row r="147" spans="1:172" s="55" customFormat="1">
      <c r="A147" s="1542"/>
      <c r="B147" s="1536"/>
      <c r="C147" s="1536"/>
      <c r="D147" s="668"/>
      <c r="E147" s="1536"/>
      <c r="F147" s="1536"/>
      <c r="G147" s="1536"/>
      <c r="H147" s="1536"/>
      <c r="I147" s="1536"/>
      <c r="J147" s="1536"/>
      <c r="K147" s="1536"/>
      <c r="L147" s="1534"/>
      <c r="M147" s="1534"/>
      <c r="N147" s="1534"/>
      <c r="O147" s="1534"/>
      <c r="P147" s="1534"/>
      <c r="Q147" s="1534"/>
      <c r="R147" s="1534"/>
      <c r="S147" s="1534"/>
      <c r="T147" s="1534"/>
      <c r="U147" s="1534"/>
      <c r="V147" s="1534"/>
      <c r="W147" s="1534"/>
      <c r="X147" s="1534"/>
      <c r="Y147" s="1534"/>
      <c r="Z147" s="1534"/>
      <c r="AA147" s="1534"/>
      <c r="AB147" s="1534"/>
      <c r="AC147" s="1534"/>
      <c r="AD147" s="1534"/>
      <c r="AE147" s="1534"/>
      <c r="AF147" s="1534"/>
      <c r="AG147" s="1534"/>
      <c r="AH147" s="1534"/>
      <c r="AI147" s="1534"/>
      <c r="AJ147" s="1534"/>
      <c r="AK147" s="1534"/>
      <c r="AL147" s="1534"/>
      <c r="AM147" s="1534"/>
      <c r="AN147" s="1534"/>
      <c r="AO147" s="1534"/>
      <c r="AP147" s="1534"/>
      <c r="AQ147" s="1534"/>
      <c r="AR147" s="1534"/>
      <c r="AS147" s="1534"/>
      <c r="AT147" s="1534"/>
      <c r="AU147" s="1534"/>
      <c r="AV147" s="1534"/>
      <c r="AW147" s="1534"/>
      <c r="AX147" s="1534"/>
      <c r="AY147" s="1534"/>
      <c r="AZ147" s="1534"/>
      <c r="BA147" s="1534"/>
      <c r="BB147" s="1534"/>
      <c r="BC147" s="1534"/>
      <c r="BD147" s="1534"/>
      <c r="BE147" s="1534"/>
      <c r="BF147" s="1534"/>
      <c r="BG147" s="1534"/>
      <c r="BH147" s="1534"/>
      <c r="BI147" s="1534"/>
      <c r="BJ147" s="1534"/>
      <c r="BK147" s="1534"/>
      <c r="BL147" s="1534"/>
      <c r="BM147" s="1534"/>
      <c r="BN147" s="1534"/>
      <c r="BO147" s="1534"/>
      <c r="BP147" s="1534"/>
      <c r="BQ147" s="1534"/>
      <c r="BR147" s="1534"/>
      <c r="BS147" s="1534"/>
      <c r="BT147" s="1534"/>
      <c r="BU147" s="1534"/>
      <c r="BV147" s="1534"/>
      <c r="BW147" s="1534"/>
      <c r="BX147" s="1534"/>
      <c r="BY147" s="1534"/>
      <c r="BZ147" s="1534"/>
      <c r="CA147" s="1534"/>
      <c r="CB147" s="1534"/>
      <c r="CC147" s="1534"/>
      <c r="CD147" s="1534"/>
      <c r="CE147" s="1534"/>
      <c r="CF147" s="1534"/>
      <c r="CG147" s="1534"/>
      <c r="CH147" s="1534"/>
      <c r="CI147" s="1534"/>
      <c r="CJ147" s="1534"/>
      <c r="CK147" s="1534"/>
      <c r="CL147" s="1534"/>
      <c r="CM147" s="1534"/>
      <c r="CN147" s="1534"/>
      <c r="CO147" s="1534"/>
      <c r="CP147" s="1534"/>
      <c r="CQ147" s="1534"/>
      <c r="CR147" s="1534"/>
      <c r="CS147" s="1534"/>
      <c r="CT147" s="1534"/>
      <c r="CU147" s="1534"/>
      <c r="CV147" s="1534"/>
      <c r="CW147" s="1534"/>
      <c r="CX147" s="1534"/>
      <c r="CY147" s="1534"/>
      <c r="CZ147" s="1534"/>
      <c r="DA147" s="1534"/>
      <c r="DB147" s="1534"/>
      <c r="DC147" s="1534"/>
      <c r="DD147" s="1534"/>
      <c r="DE147" s="1534"/>
      <c r="DF147" s="1534"/>
      <c r="DG147" s="1534"/>
      <c r="DH147" s="1534"/>
      <c r="DI147" s="1534"/>
      <c r="DJ147" s="1534"/>
      <c r="DK147" s="1534"/>
      <c r="DL147" s="1534"/>
      <c r="DM147" s="1534"/>
      <c r="DN147" s="1534"/>
      <c r="DO147" s="1534"/>
      <c r="DP147" s="1534"/>
      <c r="DQ147" s="1534"/>
      <c r="DR147" s="1534"/>
      <c r="DS147" s="1534"/>
      <c r="DT147" s="1534"/>
      <c r="DU147" s="1534"/>
      <c r="DV147" s="1534"/>
      <c r="DW147" s="1534"/>
      <c r="DX147" s="1534"/>
      <c r="DY147" s="1534"/>
      <c r="DZ147" s="1534"/>
      <c r="EA147" s="1534"/>
      <c r="EB147" s="1534"/>
      <c r="EC147" s="1534"/>
      <c r="ED147" s="1534"/>
      <c r="EE147" s="1534"/>
      <c r="EF147" s="1534"/>
      <c r="EG147" s="1534"/>
      <c r="EH147" s="1534"/>
      <c r="EI147" s="1534"/>
      <c r="EJ147" s="1534"/>
      <c r="EK147" s="1534"/>
      <c r="EL147" s="1534"/>
      <c r="EM147" s="1534"/>
      <c r="EN147" s="1534"/>
      <c r="EO147" s="1534"/>
      <c r="EP147" s="1534"/>
      <c r="EQ147" s="1534"/>
      <c r="ER147" s="1534"/>
      <c r="ES147" s="1534"/>
      <c r="ET147" s="1534"/>
      <c r="EU147" s="1534"/>
      <c r="EV147" s="1534"/>
      <c r="EW147" s="1534"/>
      <c r="EX147" s="1534"/>
      <c r="EY147" s="1534"/>
      <c r="EZ147" s="1534"/>
      <c r="FA147" s="1534"/>
      <c r="FB147" s="1534"/>
      <c r="FC147" s="1534"/>
      <c r="FD147" s="1534"/>
      <c r="FE147" s="1534"/>
      <c r="FF147" s="1534"/>
      <c r="FG147" s="1534"/>
      <c r="FH147" s="1534"/>
      <c r="FI147" s="1534"/>
      <c r="FJ147" s="1534"/>
      <c r="FK147" s="1534"/>
      <c r="FL147" s="1534"/>
      <c r="FM147" s="1534"/>
      <c r="FN147" s="1534"/>
      <c r="FO147" s="1534"/>
      <c r="FP147" s="1534"/>
    </row>
    <row r="148" spans="1:172" s="55" customFormat="1">
      <c r="A148" s="1542"/>
      <c r="B148" s="1536"/>
      <c r="C148" s="1536"/>
      <c r="D148" s="668"/>
      <c r="E148" s="1536"/>
      <c r="F148" s="1536"/>
      <c r="G148" s="1536"/>
      <c r="H148" s="1536"/>
      <c r="I148" s="1536"/>
      <c r="J148" s="1536"/>
      <c r="K148" s="1536"/>
      <c r="L148" s="1534"/>
      <c r="M148" s="1534"/>
      <c r="N148" s="1534"/>
      <c r="O148" s="1534"/>
      <c r="P148" s="1534"/>
      <c r="Q148" s="1534"/>
      <c r="R148" s="1534"/>
      <c r="S148" s="1534"/>
      <c r="T148" s="1534"/>
      <c r="U148" s="1534"/>
      <c r="V148" s="1534"/>
      <c r="W148" s="1534"/>
      <c r="X148" s="1534"/>
      <c r="Y148" s="1534"/>
      <c r="Z148" s="1534"/>
      <c r="AA148" s="1534"/>
      <c r="AB148" s="1534"/>
      <c r="AC148" s="1534"/>
      <c r="AD148" s="1534"/>
      <c r="AE148" s="1534"/>
      <c r="AF148" s="1534"/>
      <c r="AG148" s="1534"/>
      <c r="AH148" s="1534"/>
      <c r="AI148" s="1534"/>
      <c r="AJ148" s="1534"/>
      <c r="AK148" s="1534"/>
      <c r="AL148" s="1534"/>
      <c r="AM148" s="1534"/>
      <c r="AN148" s="1534"/>
      <c r="AO148" s="1534"/>
      <c r="AP148" s="1534"/>
      <c r="AQ148" s="1534"/>
      <c r="AR148" s="1534"/>
      <c r="AS148" s="1534"/>
      <c r="AT148" s="1534"/>
      <c r="AU148" s="1534"/>
      <c r="AV148" s="1534"/>
      <c r="AW148" s="1534"/>
      <c r="AX148" s="1534"/>
      <c r="AY148" s="1534"/>
      <c r="AZ148" s="1534"/>
      <c r="BA148" s="1534"/>
      <c r="BB148" s="1534"/>
      <c r="BC148" s="1534"/>
      <c r="BD148" s="1534"/>
      <c r="BE148" s="1534"/>
      <c r="BF148" s="1534"/>
      <c r="BG148" s="1534"/>
      <c r="BH148" s="1534"/>
      <c r="BI148" s="1534"/>
      <c r="BJ148" s="1534"/>
      <c r="BK148" s="1534"/>
      <c r="BL148" s="1534"/>
      <c r="BM148" s="1534"/>
      <c r="BN148" s="1534"/>
      <c r="BO148" s="1534"/>
      <c r="BP148" s="1534"/>
      <c r="BQ148" s="1534"/>
      <c r="BR148" s="1534"/>
      <c r="BS148" s="1534"/>
      <c r="BT148" s="1534"/>
      <c r="BU148" s="1534"/>
      <c r="BV148" s="1534"/>
      <c r="BW148" s="1534"/>
      <c r="BX148" s="1534"/>
      <c r="BY148" s="1534"/>
      <c r="BZ148" s="1534"/>
      <c r="CA148" s="1534"/>
      <c r="CB148" s="1534"/>
      <c r="CC148" s="1534"/>
      <c r="CD148" s="1534"/>
      <c r="CE148" s="1534"/>
      <c r="CF148" s="1534"/>
      <c r="CG148" s="1534"/>
      <c r="CH148" s="1534"/>
      <c r="CI148" s="1534"/>
      <c r="CJ148" s="1534"/>
      <c r="CK148" s="1534"/>
      <c r="CL148" s="1534"/>
      <c r="CM148" s="1534"/>
      <c r="CN148" s="1534"/>
      <c r="CO148" s="1534"/>
      <c r="CP148" s="1534"/>
      <c r="CQ148" s="1534"/>
      <c r="CR148" s="1534"/>
      <c r="CS148" s="1534"/>
      <c r="CT148" s="1534"/>
      <c r="CU148" s="1534"/>
      <c r="CV148" s="1534"/>
      <c r="CW148" s="1534"/>
      <c r="CX148" s="1534"/>
      <c r="CY148" s="1534"/>
      <c r="CZ148" s="1534"/>
      <c r="DA148" s="1534"/>
      <c r="DB148" s="1534"/>
      <c r="DC148" s="1534"/>
      <c r="DD148" s="1534"/>
      <c r="DE148" s="1534"/>
      <c r="DF148" s="1534"/>
      <c r="DG148" s="1534"/>
      <c r="DH148" s="1534"/>
      <c r="DI148" s="1534"/>
      <c r="DJ148" s="1534"/>
      <c r="DK148" s="1534"/>
      <c r="DL148" s="1534"/>
      <c r="DM148" s="1534"/>
      <c r="DN148" s="1534"/>
      <c r="DO148" s="1534"/>
      <c r="DP148" s="1534"/>
      <c r="DQ148" s="1534"/>
      <c r="DR148" s="1534"/>
      <c r="DS148" s="1534"/>
      <c r="DT148" s="1534"/>
      <c r="DU148" s="1534"/>
      <c r="DV148" s="1534"/>
      <c r="DW148" s="1534"/>
      <c r="DX148" s="1534"/>
      <c r="DY148" s="1534"/>
      <c r="DZ148" s="1534"/>
      <c r="EA148" s="1534"/>
      <c r="EB148" s="1534"/>
      <c r="EC148" s="1534"/>
      <c r="ED148" s="1534"/>
      <c r="EE148" s="1534"/>
      <c r="EF148" s="1534"/>
      <c r="EG148" s="1534"/>
      <c r="EH148" s="1534"/>
      <c r="EI148" s="1534"/>
      <c r="EJ148" s="1534"/>
      <c r="EK148" s="1534"/>
      <c r="EL148" s="1534"/>
      <c r="EM148" s="1534"/>
      <c r="EN148" s="1534"/>
      <c r="EO148" s="1534"/>
      <c r="EP148" s="1534"/>
      <c r="EQ148" s="1534"/>
      <c r="ER148" s="1534"/>
      <c r="ES148" s="1534"/>
      <c r="ET148" s="1534"/>
      <c r="EU148" s="1534"/>
      <c r="EV148" s="1534"/>
      <c r="EW148" s="1534"/>
      <c r="EX148" s="1534"/>
      <c r="EY148" s="1534"/>
      <c r="EZ148" s="1534"/>
      <c r="FA148" s="1534"/>
      <c r="FB148" s="1534"/>
      <c r="FC148" s="1534"/>
      <c r="FD148" s="1534"/>
      <c r="FE148" s="1534"/>
      <c r="FF148" s="1534"/>
      <c r="FG148" s="1534"/>
      <c r="FH148" s="1534"/>
      <c r="FI148" s="1534"/>
      <c r="FJ148" s="1534"/>
      <c r="FK148" s="1534"/>
      <c r="FL148" s="1534"/>
      <c r="FM148" s="1534"/>
      <c r="FN148" s="1534"/>
      <c r="FO148" s="1534"/>
      <c r="FP148" s="1534"/>
    </row>
    <row r="149" spans="1:172" s="55" customFormat="1">
      <c r="A149" s="1542"/>
      <c r="B149" s="1536"/>
      <c r="C149" s="1536"/>
      <c r="D149" s="668"/>
      <c r="E149" s="1536"/>
      <c r="F149" s="1536"/>
      <c r="G149" s="1536"/>
      <c r="H149" s="1536"/>
      <c r="I149" s="1536"/>
      <c r="J149" s="1536"/>
      <c r="K149" s="1536"/>
      <c r="L149" s="1534"/>
      <c r="M149" s="1534"/>
      <c r="N149" s="1534"/>
      <c r="O149" s="1534"/>
      <c r="P149" s="1534"/>
      <c r="Q149" s="1534"/>
      <c r="R149" s="1534"/>
      <c r="S149" s="1534"/>
      <c r="T149" s="1534"/>
      <c r="U149" s="1534"/>
      <c r="V149" s="1534"/>
      <c r="W149" s="1534"/>
      <c r="X149" s="1534"/>
      <c r="Y149" s="1534"/>
      <c r="Z149" s="1534"/>
      <c r="AA149" s="1534"/>
      <c r="AB149" s="1534"/>
      <c r="AC149" s="1534"/>
      <c r="AD149" s="1534"/>
      <c r="AE149" s="1534"/>
      <c r="AF149" s="1534"/>
      <c r="AG149" s="1534"/>
      <c r="AH149" s="1534"/>
      <c r="AI149" s="1534"/>
      <c r="AJ149" s="1534"/>
      <c r="AK149" s="1534"/>
      <c r="AL149" s="1534"/>
      <c r="AM149" s="1534"/>
      <c r="AN149" s="1534"/>
      <c r="AO149" s="1534"/>
      <c r="AP149" s="1534"/>
      <c r="AQ149" s="1534"/>
      <c r="AR149" s="1534"/>
      <c r="AS149" s="1534"/>
      <c r="AT149" s="1534"/>
      <c r="AU149" s="1534"/>
      <c r="AV149" s="1534"/>
      <c r="AW149" s="1534"/>
      <c r="AX149" s="1534"/>
      <c r="AY149" s="1534"/>
      <c r="AZ149" s="1534"/>
      <c r="BA149" s="1534"/>
      <c r="BB149" s="1534"/>
      <c r="BC149" s="1534"/>
      <c r="BD149" s="1534"/>
      <c r="BE149" s="1534"/>
      <c r="BF149" s="1534"/>
      <c r="BG149" s="1534"/>
      <c r="BH149" s="1534"/>
      <c r="BI149" s="1534"/>
      <c r="BJ149" s="1534"/>
      <c r="BK149" s="1534"/>
      <c r="BL149" s="1534"/>
      <c r="BM149" s="1534"/>
      <c r="BN149" s="1534"/>
      <c r="BO149" s="1534"/>
      <c r="BP149" s="1534"/>
      <c r="BQ149" s="1534"/>
      <c r="BR149" s="1534"/>
      <c r="BS149" s="1534"/>
      <c r="BT149" s="1534"/>
      <c r="BU149" s="1534"/>
      <c r="BV149" s="1534"/>
      <c r="BW149" s="1534"/>
      <c r="BX149" s="1534"/>
      <c r="BY149" s="1534"/>
      <c r="BZ149" s="1534"/>
      <c r="CA149" s="1534"/>
      <c r="CB149" s="1534"/>
      <c r="CC149" s="1534"/>
      <c r="CD149" s="1534"/>
      <c r="CE149" s="1534"/>
      <c r="CF149" s="1534"/>
      <c r="CG149" s="1534"/>
      <c r="CH149" s="1534"/>
      <c r="CI149" s="1534"/>
      <c r="CJ149" s="1534"/>
      <c r="CK149" s="1534"/>
      <c r="CL149" s="1534"/>
      <c r="CM149" s="1534"/>
      <c r="CN149" s="1534"/>
      <c r="CO149" s="1534"/>
      <c r="CP149" s="1534"/>
      <c r="CQ149" s="1534"/>
      <c r="CR149" s="1534"/>
      <c r="CS149" s="1534"/>
      <c r="CT149" s="1534"/>
      <c r="CU149" s="1534"/>
      <c r="CV149" s="1534"/>
      <c r="CW149" s="1534"/>
      <c r="CX149" s="1534"/>
      <c r="CY149" s="1534"/>
      <c r="CZ149" s="1534"/>
      <c r="DA149" s="1534"/>
      <c r="DB149" s="1534"/>
      <c r="DC149" s="1534"/>
      <c r="DD149" s="1534"/>
      <c r="DE149" s="1534"/>
      <c r="DF149" s="1534"/>
      <c r="DG149" s="1534"/>
      <c r="DH149" s="1534"/>
      <c r="DI149" s="1534"/>
      <c r="DJ149" s="1534"/>
      <c r="DK149" s="1534"/>
      <c r="DL149" s="1534"/>
      <c r="DM149" s="1534"/>
      <c r="DN149" s="1534"/>
      <c r="DO149" s="1534"/>
      <c r="DP149" s="1534"/>
      <c r="DQ149" s="1534"/>
      <c r="DR149" s="1534"/>
      <c r="DS149" s="1534"/>
      <c r="DT149" s="1534"/>
      <c r="DU149" s="1534"/>
      <c r="DV149" s="1534"/>
      <c r="DW149" s="1534"/>
      <c r="DX149" s="1534"/>
      <c r="DY149" s="1534"/>
      <c r="DZ149" s="1534"/>
      <c r="EA149" s="1534"/>
      <c r="EB149" s="1534"/>
      <c r="EC149" s="1534"/>
      <c r="ED149" s="1534"/>
      <c r="EE149" s="1534"/>
      <c r="EF149" s="1534"/>
      <c r="EG149" s="1534"/>
      <c r="EH149" s="1534"/>
      <c r="EI149" s="1534"/>
      <c r="EJ149" s="1534"/>
      <c r="EK149" s="1534"/>
      <c r="EL149" s="1534"/>
      <c r="EM149" s="1534"/>
      <c r="EN149" s="1534"/>
      <c r="EO149" s="1534"/>
      <c r="EP149" s="1534"/>
      <c r="EQ149" s="1534"/>
      <c r="ER149" s="1534"/>
      <c r="ES149" s="1534"/>
      <c r="ET149" s="1534"/>
      <c r="EU149" s="1534"/>
      <c r="EV149" s="1534"/>
      <c r="EW149" s="1534"/>
      <c r="EX149" s="1534"/>
      <c r="EY149" s="1534"/>
      <c r="EZ149" s="1534"/>
      <c r="FA149" s="1534"/>
      <c r="FB149" s="1534"/>
      <c r="FC149" s="1534"/>
      <c r="FD149" s="1534"/>
      <c r="FE149" s="1534"/>
      <c r="FF149" s="1534"/>
      <c r="FG149" s="1534"/>
      <c r="FH149" s="1534"/>
      <c r="FI149" s="1534"/>
      <c r="FJ149" s="1534"/>
      <c r="FK149" s="1534"/>
      <c r="FL149" s="1534"/>
      <c r="FM149" s="1534"/>
      <c r="FN149" s="1534"/>
      <c r="FO149" s="1534"/>
      <c r="FP149" s="1534"/>
    </row>
    <row r="150" spans="1:172" s="55" customFormat="1">
      <c r="A150" s="1542"/>
      <c r="B150" s="1536"/>
      <c r="C150" s="1536"/>
      <c r="D150" s="668"/>
      <c r="E150" s="1536"/>
      <c r="F150" s="1536"/>
      <c r="G150" s="1536"/>
      <c r="H150" s="1536"/>
      <c r="I150" s="1536"/>
      <c r="J150" s="1536"/>
      <c r="K150" s="1536"/>
      <c r="L150" s="1534"/>
      <c r="M150" s="1534"/>
      <c r="N150" s="1534"/>
      <c r="O150" s="1534"/>
      <c r="P150" s="1534"/>
      <c r="Q150" s="1534"/>
      <c r="R150" s="1534"/>
      <c r="S150" s="1534"/>
      <c r="T150" s="1534"/>
      <c r="U150" s="1534"/>
      <c r="V150" s="1534"/>
      <c r="W150" s="1534"/>
      <c r="X150" s="1534"/>
      <c r="Y150" s="1534"/>
      <c r="Z150" s="1534"/>
      <c r="AA150" s="1534"/>
      <c r="AB150" s="1534"/>
      <c r="AC150" s="1534"/>
      <c r="AD150" s="1534"/>
      <c r="AE150" s="1534"/>
      <c r="AF150" s="1534"/>
      <c r="AG150" s="1534"/>
      <c r="AH150" s="1534"/>
      <c r="AI150" s="1534"/>
      <c r="AJ150" s="1534"/>
      <c r="AK150" s="1534"/>
      <c r="AL150" s="1534"/>
      <c r="AM150" s="1534"/>
      <c r="AN150" s="1534"/>
      <c r="AO150" s="1534"/>
      <c r="AP150" s="1534"/>
      <c r="AQ150" s="1534"/>
      <c r="AR150" s="1534"/>
      <c r="AS150" s="1534"/>
      <c r="AT150" s="1534"/>
      <c r="AU150" s="1534"/>
      <c r="AV150" s="1534"/>
      <c r="AW150" s="1534"/>
      <c r="AX150" s="1534"/>
      <c r="AY150" s="1534"/>
      <c r="AZ150" s="1534"/>
      <c r="BA150" s="1534"/>
      <c r="BB150" s="1534"/>
      <c r="BC150" s="1534"/>
      <c r="BD150" s="1534"/>
      <c r="BE150" s="1534"/>
      <c r="BF150" s="1534"/>
      <c r="BG150" s="1534"/>
      <c r="BH150" s="1534"/>
      <c r="BI150" s="1534"/>
      <c r="BJ150" s="1534"/>
      <c r="BK150" s="1534"/>
      <c r="BL150" s="1534"/>
      <c r="BM150" s="1534"/>
      <c r="BN150" s="1534"/>
      <c r="BO150" s="1534"/>
      <c r="BP150" s="1534"/>
      <c r="BQ150" s="1534"/>
      <c r="BR150" s="1534"/>
      <c r="BS150" s="1534"/>
      <c r="BT150" s="1534"/>
      <c r="BU150" s="1534"/>
      <c r="BV150" s="1534"/>
      <c r="BW150" s="1534"/>
      <c r="BX150" s="1534"/>
      <c r="BY150" s="1534"/>
      <c r="BZ150" s="1534"/>
      <c r="CA150" s="1534"/>
      <c r="CB150" s="1534"/>
      <c r="CC150" s="1534"/>
      <c r="CD150" s="1534"/>
      <c r="CE150" s="1534"/>
      <c r="CF150" s="1534"/>
      <c r="CG150" s="1534"/>
      <c r="CH150" s="1534"/>
      <c r="CI150" s="1534"/>
      <c r="CJ150" s="1534"/>
      <c r="CK150" s="1534"/>
      <c r="CL150" s="1534"/>
      <c r="CM150" s="1534"/>
      <c r="CN150" s="1534"/>
      <c r="CO150" s="1534"/>
      <c r="CP150" s="1534"/>
      <c r="CQ150" s="1534"/>
      <c r="CR150" s="1534"/>
      <c r="CS150" s="1534"/>
      <c r="CT150" s="1534"/>
      <c r="CU150" s="1534"/>
      <c r="CV150" s="1534"/>
      <c r="CW150" s="1534"/>
      <c r="CX150" s="1534"/>
      <c r="CY150" s="1534"/>
      <c r="CZ150" s="1534"/>
      <c r="DA150" s="1534"/>
      <c r="DB150" s="1534"/>
      <c r="DC150" s="1534"/>
      <c r="DD150" s="1534"/>
      <c r="DE150" s="1534"/>
      <c r="DF150" s="1534"/>
      <c r="DG150" s="1534"/>
      <c r="DH150" s="1534"/>
      <c r="DI150" s="1534"/>
      <c r="DJ150" s="1534"/>
      <c r="DK150" s="1534"/>
      <c r="DL150" s="1534"/>
      <c r="DM150" s="1534"/>
      <c r="DN150" s="1534"/>
      <c r="DO150" s="1534"/>
      <c r="DP150" s="1534"/>
      <c r="DQ150" s="1534"/>
      <c r="DR150" s="1534"/>
      <c r="DS150" s="1534"/>
      <c r="DT150" s="1534"/>
      <c r="DU150" s="1534"/>
      <c r="DV150" s="1534"/>
      <c r="DW150" s="1534"/>
      <c r="DX150" s="1534"/>
      <c r="DY150" s="1534"/>
      <c r="DZ150" s="1534"/>
      <c r="EA150" s="1534"/>
      <c r="EB150" s="1534"/>
      <c r="EC150" s="1534"/>
      <c r="ED150" s="1534"/>
      <c r="EE150" s="1534"/>
      <c r="EF150" s="1534"/>
      <c r="EG150" s="1534"/>
      <c r="EH150" s="1534"/>
      <c r="EI150" s="1534"/>
      <c r="EJ150" s="1534"/>
      <c r="EK150" s="1534"/>
      <c r="EL150" s="1534"/>
      <c r="EM150" s="1534"/>
      <c r="EN150" s="1534"/>
      <c r="EO150" s="1534"/>
      <c r="EP150" s="1534"/>
      <c r="EQ150" s="1534"/>
      <c r="ER150" s="1534"/>
      <c r="ES150" s="1534"/>
      <c r="ET150" s="1534"/>
      <c r="EU150" s="1534"/>
      <c r="EV150" s="1534"/>
      <c r="EW150" s="1534"/>
      <c r="EX150" s="1534"/>
      <c r="EY150" s="1534"/>
      <c r="EZ150" s="1534"/>
      <c r="FA150" s="1534"/>
      <c r="FB150" s="1534"/>
      <c r="FC150" s="1534"/>
      <c r="FD150" s="1534"/>
      <c r="FE150" s="1534"/>
      <c r="FF150" s="1534"/>
      <c r="FG150" s="1534"/>
      <c r="FH150" s="1534"/>
      <c r="FI150" s="1534"/>
      <c r="FJ150" s="1534"/>
      <c r="FK150" s="1534"/>
      <c r="FL150" s="1534"/>
      <c r="FM150" s="1534"/>
      <c r="FN150" s="1534"/>
      <c r="FO150" s="1534"/>
      <c r="FP150" s="1534"/>
    </row>
    <row r="151" spans="1:172" s="55" customFormat="1">
      <c r="A151" s="1542"/>
      <c r="B151" s="1536"/>
      <c r="C151" s="1536"/>
      <c r="D151" s="668"/>
      <c r="E151" s="1536"/>
      <c r="F151" s="1536"/>
      <c r="G151" s="1536"/>
      <c r="H151" s="1536"/>
      <c r="I151" s="1536"/>
      <c r="J151" s="1536"/>
      <c r="K151" s="1536"/>
      <c r="L151" s="1534"/>
      <c r="M151" s="1534"/>
      <c r="N151" s="1534"/>
      <c r="O151" s="1534"/>
      <c r="P151" s="1534"/>
      <c r="Q151" s="1534"/>
      <c r="R151" s="1534"/>
      <c r="S151" s="1534"/>
      <c r="T151" s="1534"/>
      <c r="U151" s="1534"/>
      <c r="V151" s="1534"/>
      <c r="W151" s="1534"/>
      <c r="X151" s="1534"/>
      <c r="Y151" s="1534"/>
      <c r="Z151" s="1534"/>
      <c r="AA151" s="1534"/>
      <c r="AB151" s="1534"/>
      <c r="AC151" s="1534"/>
      <c r="AD151" s="1534"/>
      <c r="AE151" s="1534"/>
      <c r="AF151" s="1534"/>
      <c r="AG151" s="1534"/>
      <c r="AH151" s="1534"/>
      <c r="AI151" s="1534"/>
      <c r="AJ151" s="1534"/>
      <c r="AK151" s="1534"/>
      <c r="AL151" s="1534"/>
      <c r="AM151" s="1534"/>
      <c r="AN151" s="1534"/>
      <c r="AO151" s="1534"/>
      <c r="AP151" s="1534"/>
      <c r="AQ151" s="1534"/>
      <c r="AR151" s="1534"/>
      <c r="AS151" s="1534"/>
      <c r="AT151" s="1534"/>
      <c r="AU151" s="1534"/>
      <c r="AV151" s="1534"/>
      <c r="AW151" s="1534"/>
      <c r="AX151" s="1534"/>
      <c r="AY151" s="1534"/>
      <c r="AZ151" s="1534"/>
      <c r="BA151" s="1534"/>
      <c r="BB151" s="1534"/>
      <c r="BC151" s="1534"/>
      <c r="BD151" s="1534"/>
      <c r="BE151" s="1534"/>
      <c r="BF151" s="1534"/>
      <c r="BG151" s="1534"/>
      <c r="BH151" s="1534"/>
      <c r="BI151" s="1534"/>
      <c r="BJ151" s="1534"/>
      <c r="BK151" s="1534"/>
      <c r="BL151" s="1534"/>
      <c r="BM151" s="1534"/>
      <c r="BN151" s="1534"/>
      <c r="BO151" s="1534"/>
      <c r="BP151" s="1534"/>
      <c r="BQ151" s="1534"/>
      <c r="BR151" s="1534"/>
      <c r="BS151" s="1534"/>
      <c r="BT151" s="1534"/>
      <c r="BU151" s="1534"/>
      <c r="BV151" s="1534"/>
      <c r="BW151" s="1534"/>
      <c r="BX151" s="1534"/>
      <c r="BY151" s="1534"/>
      <c r="BZ151" s="1534"/>
      <c r="CA151" s="1534"/>
      <c r="CB151" s="1534"/>
      <c r="CC151" s="1534"/>
      <c r="CD151" s="1534"/>
      <c r="CE151" s="1534"/>
      <c r="CF151" s="1534"/>
      <c r="CG151" s="1534"/>
      <c r="CH151" s="1534"/>
      <c r="CI151" s="1534"/>
      <c r="CJ151" s="1534"/>
      <c r="CK151" s="1534"/>
      <c r="CL151" s="1534"/>
      <c r="CM151" s="1534"/>
      <c r="CN151" s="1534"/>
      <c r="CO151" s="1534"/>
      <c r="CP151" s="1534"/>
      <c r="CQ151" s="1534"/>
      <c r="CR151" s="1534"/>
      <c r="CS151" s="1534"/>
      <c r="CT151" s="1534"/>
      <c r="CU151" s="1534"/>
      <c r="CV151" s="1534"/>
      <c r="CW151" s="1534"/>
      <c r="CX151" s="1534"/>
      <c r="CY151" s="1534"/>
      <c r="CZ151" s="1534"/>
      <c r="DA151" s="1534"/>
      <c r="DB151" s="1534"/>
      <c r="DC151" s="1534"/>
      <c r="DD151" s="1534"/>
      <c r="DE151" s="1534"/>
      <c r="DF151" s="1534"/>
      <c r="DG151" s="1534"/>
      <c r="DH151" s="1534"/>
      <c r="DI151" s="1534"/>
      <c r="DJ151" s="1534"/>
      <c r="DK151" s="1534"/>
      <c r="DL151" s="1534"/>
      <c r="DM151" s="1534"/>
      <c r="DN151" s="1534"/>
      <c r="DO151" s="1534"/>
      <c r="DP151" s="1534"/>
      <c r="DQ151" s="1534"/>
      <c r="DR151" s="1534"/>
      <c r="DS151" s="1534"/>
      <c r="DT151" s="1534"/>
      <c r="DU151" s="1534"/>
      <c r="DV151" s="1534"/>
      <c r="DW151" s="1534"/>
      <c r="DX151" s="1534"/>
      <c r="DY151" s="1534"/>
      <c r="DZ151" s="1534"/>
      <c r="EA151" s="1534"/>
      <c r="EB151" s="1534"/>
      <c r="EC151" s="1534"/>
      <c r="ED151" s="1534"/>
      <c r="EE151" s="1534"/>
      <c r="EF151" s="1534"/>
      <c r="EG151" s="1534"/>
      <c r="EH151" s="1534"/>
      <c r="EI151" s="1534"/>
      <c r="EJ151" s="1534"/>
      <c r="EK151" s="1534"/>
      <c r="EL151" s="1534"/>
      <c r="EM151" s="1534"/>
      <c r="EN151" s="1534"/>
      <c r="EO151" s="1534"/>
      <c r="EP151" s="1534"/>
      <c r="EQ151" s="1534"/>
      <c r="ER151" s="1534"/>
      <c r="ES151" s="1534"/>
      <c r="ET151" s="1534"/>
      <c r="EU151" s="1534"/>
      <c r="EV151" s="1534"/>
      <c r="EW151" s="1534"/>
      <c r="EX151" s="1534"/>
      <c r="EY151" s="1534"/>
      <c r="EZ151" s="1534"/>
      <c r="FA151" s="1534"/>
      <c r="FB151" s="1534"/>
      <c r="FC151" s="1534"/>
      <c r="FD151" s="1534"/>
      <c r="FE151" s="1534"/>
      <c r="FF151" s="1534"/>
      <c r="FG151" s="1534"/>
      <c r="FH151" s="1534"/>
      <c r="FI151" s="1534"/>
      <c r="FJ151" s="1534"/>
      <c r="FK151" s="1534"/>
      <c r="FL151" s="1534"/>
      <c r="FM151" s="1534"/>
      <c r="FN151" s="1534"/>
      <c r="FO151" s="1534"/>
      <c r="FP151" s="1534"/>
    </row>
    <row r="152" spans="1:172" s="55" customFormat="1">
      <c r="A152" s="1542"/>
      <c r="B152" s="1536"/>
      <c r="C152" s="1536"/>
      <c r="D152" s="668"/>
      <c r="E152" s="1536"/>
      <c r="F152" s="1536"/>
      <c r="G152" s="1536"/>
      <c r="H152" s="1536"/>
      <c r="I152" s="1536"/>
      <c r="J152" s="1536"/>
      <c r="K152" s="1536"/>
      <c r="L152" s="1534"/>
      <c r="M152" s="1534"/>
      <c r="N152" s="1534"/>
      <c r="O152" s="1534"/>
      <c r="P152" s="1534"/>
      <c r="Q152" s="1534"/>
      <c r="R152" s="1534"/>
      <c r="S152" s="1534"/>
      <c r="T152" s="1534"/>
      <c r="U152" s="1534"/>
      <c r="V152" s="1534"/>
      <c r="W152" s="1534"/>
      <c r="X152" s="1534"/>
      <c r="Y152" s="1534"/>
      <c r="Z152" s="1534"/>
      <c r="AA152" s="1534"/>
      <c r="AB152" s="1534"/>
      <c r="AC152" s="1534"/>
      <c r="AD152" s="1534"/>
      <c r="AE152" s="1534"/>
      <c r="AF152" s="1534"/>
      <c r="AG152" s="1534"/>
      <c r="AH152" s="1534"/>
      <c r="AI152" s="1534"/>
      <c r="AJ152" s="1534"/>
      <c r="AK152" s="1534"/>
      <c r="AL152" s="1534"/>
      <c r="AM152" s="1534"/>
      <c r="AN152" s="1534"/>
      <c r="AO152" s="1534"/>
      <c r="AP152" s="1534"/>
      <c r="AQ152" s="1534"/>
      <c r="AR152" s="1534"/>
      <c r="AS152" s="1534"/>
      <c r="AT152" s="1534"/>
      <c r="AU152" s="1534"/>
      <c r="AV152" s="1534"/>
      <c r="AW152" s="1534"/>
      <c r="AX152" s="1534"/>
      <c r="AY152" s="1534"/>
      <c r="AZ152" s="1534"/>
      <c r="BA152" s="1534"/>
      <c r="BB152" s="1534"/>
      <c r="BC152" s="1534"/>
      <c r="BD152" s="1534"/>
      <c r="BE152" s="1534"/>
      <c r="BF152" s="1534"/>
      <c r="BG152" s="1534"/>
      <c r="BH152" s="1534"/>
      <c r="BI152" s="1534"/>
      <c r="BJ152" s="1534"/>
      <c r="BK152" s="1534"/>
      <c r="BL152" s="1534"/>
      <c r="BM152" s="1534"/>
      <c r="BN152" s="1534"/>
      <c r="BO152" s="1534"/>
      <c r="BP152" s="1534"/>
      <c r="BQ152" s="1534"/>
      <c r="BR152" s="1534"/>
      <c r="BS152" s="1534"/>
      <c r="BT152" s="1534"/>
      <c r="BU152" s="1534"/>
      <c r="BV152" s="1534"/>
      <c r="BW152" s="1534"/>
      <c r="BX152" s="1534"/>
      <c r="BY152" s="1534"/>
      <c r="BZ152" s="1534"/>
      <c r="CA152" s="1534"/>
      <c r="CB152" s="1534"/>
      <c r="CC152" s="1534"/>
      <c r="CD152" s="1534"/>
      <c r="CE152" s="1534"/>
      <c r="CF152" s="1534"/>
      <c r="CG152" s="1534"/>
      <c r="CH152" s="1534"/>
      <c r="CI152" s="1534"/>
      <c r="CJ152" s="1534"/>
      <c r="CK152" s="1534"/>
      <c r="CL152" s="1534"/>
      <c r="CM152" s="1534"/>
      <c r="CN152" s="1534"/>
      <c r="CO152" s="1534"/>
      <c r="CP152" s="1534"/>
      <c r="CQ152" s="1534"/>
      <c r="CR152" s="1534"/>
      <c r="CS152" s="1534"/>
      <c r="CT152" s="1534"/>
      <c r="CU152" s="1534"/>
      <c r="CV152" s="1534"/>
      <c r="CW152" s="1534"/>
      <c r="CX152" s="1534"/>
      <c r="CY152" s="1534"/>
      <c r="CZ152" s="1534"/>
      <c r="DA152" s="1534"/>
      <c r="DB152" s="1534"/>
      <c r="DC152" s="1534"/>
      <c r="DD152" s="1534"/>
      <c r="DE152" s="1534"/>
      <c r="DF152" s="1534"/>
      <c r="DG152" s="1534"/>
      <c r="DH152" s="1534"/>
      <c r="DI152" s="1534"/>
      <c r="DJ152" s="1534"/>
      <c r="DK152" s="1534"/>
      <c r="DL152" s="1534"/>
      <c r="DM152" s="1534"/>
      <c r="DN152" s="1534"/>
      <c r="DO152" s="1534"/>
      <c r="DP152" s="1534"/>
      <c r="DQ152" s="1534"/>
      <c r="DR152" s="1534"/>
      <c r="DS152" s="1534"/>
      <c r="DT152" s="1534"/>
      <c r="DU152" s="1534"/>
      <c r="DV152" s="1534"/>
      <c r="DW152" s="1534"/>
      <c r="DX152" s="1534"/>
      <c r="DY152" s="1534"/>
      <c r="DZ152" s="1534"/>
      <c r="EA152" s="1534"/>
      <c r="EB152" s="1534"/>
      <c r="EC152" s="1534"/>
      <c r="ED152" s="1534"/>
      <c r="EE152" s="1534"/>
      <c r="EF152" s="1534"/>
      <c r="EG152" s="1534"/>
      <c r="EH152" s="1534"/>
      <c r="EI152" s="1534"/>
      <c r="EJ152" s="1534"/>
      <c r="EK152" s="1534"/>
      <c r="EL152" s="1534"/>
      <c r="EM152" s="1534"/>
      <c r="EN152" s="1534"/>
      <c r="EO152" s="1534"/>
      <c r="EP152" s="1534"/>
      <c r="EQ152" s="1534"/>
      <c r="ER152" s="1534"/>
      <c r="ES152" s="1534"/>
      <c r="ET152" s="1534"/>
      <c r="EU152" s="1534"/>
      <c r="EV152" s="1534"/>
      <c r="EW152" s="1534"/>
      <c r="EX152" s="1534"/>
      <c r="EY152" s="1534"/>
      <c r="EZ152" s="1534"/>
      <c r="FA152" s="1534"/>
      <c r="FB152" s="1534"/>
      <c r="FC152" s="1534"/>
      <c r="FD152" s="1534"/>
      <c r="FE152" s="1534"/>
      <c r="FF152" s="1534"/>
      <c r="FG152" s="1534"/>
      <c r="FH152" s="1534"/>
      <c r="FI152" s="1534"/>
      <c r="FJ152" s="1534"/>
      <c r="FK152" s="1534"/>
      <c r="FL152" s="1534"/>
      <c r="FM152" s="1534"/>
      <c r="FN152" s="1534"/>
      <c r="FO152" s="1534"/>
      <c r="FP152" s="1534"/>
    </row>
    <row r="153" spans="1:172" s="55" customFormat="1">
      <c r="A153" s="1542"/>
      <c r="B153" s="1536"/>
      <c r="C153" s="1536"/>
      <c r="D153" s="668"/>
      <c r="E153" s="1536"/>
      <c r="F153" s="1536"/>
      <c r="G153" s="1536"/>
      <c r="H153" s="1536"/>
      <c r="I153" s="1536"/>
      <c r="J153" s="1536"/>
      <c r="K153" s="1536"/>
      <c r="L153" s="1534"/>
      <c r="M153" s="1534"/>
      <c r="N153" s="1534"/>
      <c r="O153" s="1534"/>
      <c r="P153" s="1534"/>
      <c r="Q153" s="1534"/>
      <c r="R153" s="1534"/>
      <c r="S153" s="1534"/>
      <c r="T153" s="1534"/>
      <c r="U153" s="1534"/>
      <c r="V153" s="1534"/>
      <c r="W153" s="1534"/>
      <c r="X153" s="1534"/>
      <c r="Y153" s="1534"/>
      <c r="Z153" s="1534"/>
      <c r="AA153" s="1534"/>
      <c r="AB153" s="1534"/>
      <c r="AC153" s="1534"/>
      <c r="AD153" s="1534"/>
      <c r="AE153" s="1534"/>
      <c r="AF153" s="1534"/>
      <c r="AG153" s="1534"/>
      <c r="AH153" s="1534"/>
      <c r="AI153" s="1534"/>
      <c r="AJ153" s="1534"/>
      <c r="AK153" s="1534"/>
      <c r="AL153" s="1534"/>
      <c r="AM153" s="1534"/>
      <c r="AN153" s="1534"/>
      <c r="AO153" s="1534"/>
      <c r="AP153" s="1534"/>
      <c r="AQ153" s="1534"/>
      <c r="AR153" s="1534"/>
      <c r="AS153" s="1534"/>
      <c r="AT153" s="1534"/>
      <c r="AU153" s="1534"/>
      <c r="AV153" s="1534"/>
      <c r="AW153" s="1534"/>
      <c r="AX153" s="1534"/>
      <c r="AY153" s="1534"/>
      <c r="AZ153" s="1534"/>
      <c r="BA153" s="1534"/>
      <c r="BB153" s="1534"/>
      <c r="BC153" s="1534"/>
      <c r="BD153" s="1534"/>
      <c r="BE153" s="1534"/>
      <c r="BF153" s="1534"/>
      <c r="BG153" s="1534"/>
      <c r="BH153" s="1534"/>
      <c r="BI153" s="1534"/>
      <c r="BJ153" s="1534"/>
      <c r="BK153" s="1534"/>
      <c r="BL153" s="1534"/>
      <c r="BM153" s="1534"/>
      <c r="BN153" s="1534"/>
      <c r="BO153" s="1534"/>
      <c r="BP153" s="1534"/>
      <c r="BQ153" s="1534"/>
      <c r="BR153" s="1534"/>
      <c r="BS153" s="1534"/>
      <c r="BT153" s="1534"/>
      <c r="BU153" s="1534"/>
      <c r="BV153" s="1534"/>
      <c r="BW153" s="1534"/>
      <c r="BX153" s="1534"/>
      <c r="BY153" s="1534"/>
      <c r="BZ153" s="1534"/>
      <c r="CA153" s="1534"/>
      <c r="CB153" s="1534"/>
      <c r="CC153" s="1534"/>
      <c r="CD153" s="1534"/>
      <c r="CE153" s="1534"/>
      <c r="CF153" s="1534"/>
      <c r="CG153" s="1534"/>
      <c r="CH153" s="1534"/>
      <c r="CI153" s="1534"/>
      <c r="CJ153" s="1534"/>
      <c r="CK153" s="1534"/>
      <c r="CL153" s="1534"/>
      <c r="CM153" s="1534"/>
      <c r="CN153" s="1534"/>
      <c r="CO153" s="1534"/>
      <c r="CP153" s="1534"/>
      <c r="CQ153" s="1534"/>
      <c r="CR153" s="1534"/>
      <c r="CS153" s="1534"/>
      <c r="CT153" s="1534"/>
      <c r="CU153" s="1534"/>
      <c r="CV153" s="1534"/>
      <c r="CW153" s="1534"/>
      <c r="CX153" s="1534"/>
      <c r="CY153" s="1534"/>
      <c r="CZ153" s="1534"/>
      <c r="DA153" s="1534"/>
      <c r="DB153" s="1534"/>
      <c r="DC153" s="1534"/>
      <c r="DD153" s="1534"/>
      <c r="DE153" s="1534"/>
      <c r="DF153" s="1534"/>
      <c r="DG153" s="1534"/>
      <c r="DH153" s="1534"/>
      <c r="DI153" s="1534"/>
      <c r="DJ153" s="1534"/>
      <c r="DK153" s="1534"/>
      <c r="DL153" s="1534"/>
      <c r="DM153" s="1534"/>
      <c r="DN153" s="1534"/>
      <c r="DO153" s="1534"/>
      <c r="DP153" s="1534"/>
      <c r="DQ153" s="1534"/>
      <c r="DR153" s="1534"/>
      <c r="DS153" s="1534"/>
      <c r="DT153" s="1534"/>
      <c r="DU153" s="1534"/>
      <c r="DV153" s="1534"/>
      <c r="DW153" s="1534"/>
      <c r="DX153" s="1534"/>
      <c r="DY153" s="1534"/>
      <c r="DZ153" s="1534"/>
      <c r="EA153" s="1534"/>
      <c r="EB153" s="1534"/>
      <c r="EC153" s="1534"/>
      <c r="ED153" s="1534"/>
      <c r="EE153" s="1534"/>
      <c r="EF153" s="1534"/>
      <c r="EG153" s="1534"/>
      <c r="EH153" s="1534"/>
      <c r="EI153" s="1534"/>
      <c r="EJ153" s="1534"/>
      <c r="EK153" s="1534"/>
      <c r="EL153" s="1534"/>
      <c r="EM153" s="1534"/>
      <c r="EN153" s="1534"/>
      <c r="EO153" s="1534"/>
      <c r="EP153" s="1534"/>
      <c r="EQ153" s="1534"/>
      <c r="ER153" s="1534"/>
      <c r="ES153" s="1534"/>
      <c r="ET153" s="1534"/>
      <c r="EU153" s="1534"/>
      <c r="EV153" s="1534"/>
      <c r="EW153" s="1534"/>
      <c r="EX153" s="1534"/>
      <c r="EY153" s="1534"/>
      <c r="EZ153" s="1534"/>
      <c r="FA153" s="1534"/>
      <c r="FB153" s="1534"/>
      <c r="FC153" s="1534"/>
      <c r="FD153" s="1534"/>
      <c r="FE153" s="1534"/>
      <c r="FF153" s="1534"/>
      <c r="FG153" s="1534"/>
      <c r="FH153" s="1534"/>
      <c r="FI153" s="1534"/>
      <c r="FJ153" s="1534"/>
      <c r="FK153" s="1534"/>
      <c r="FL153" s="1534"/>
      <c r="FM153" s="1534"/>
      <c r="FN153" s="1534"/>
      <c r="FO153" s="1534"/>
      <c r="FP153" s="1534"/>
    </row>
    <row r="154" spans="1:172" s="55" customFormat="1">
      <c r="A154" s="1542"/>
      <c r="B154" s="1536"/>
      <c r="C154" s="1536"/>
      <c r="D154" s="668"/>
      <c r="E154" s="1536"/>
      <c r="F154" s="1536"/>
      <c r="G154" s="1536"/>
      <c r="H154" s="1536"/>
      <c r="I154" s="1536"/>
      <c r="J154" s="1536"/>
      <c r="K154" s="1536"/>
      <c r="L154" s="1534"/>
      <c r="M154" s="1534"/>
      <c r="N154" s="1534"/>
      <c r="O154" s="1534"/>
      <c r="P154" s="1534"/>
      <c r="Q154" s="1534"/>
      <c r="R154" s="1534"/>
      <c r="S154" s="1534"/>
      <c r="T154" s="1534"/>
      <c r="U154" s="1534"/>
      <c r="V154" s="1534"/>
      <c r="W154" s="1534"/>
      <c r="X154" s="1534"/>
      <c r="Y154" s="1534"/>
      <c r="Z154" s="1534"/>
      <c r="AA154" s="1534"/>
      <c r="AB154" s="1534"/>
      <c r="AC154" s="1534"/>
      <c r="AD154" s="1534"/>
      <c r="AE154" s="1534"/>
      <c r="AF154" s="1534"/>
      <c r="AG154" s="1534"/>
      <c r="AH154" s="1534"/>
      <c r="AI154" s="1534"/>
      <c r="AJ154" s="1534"/>
      <c r="AK154" s="1534"/>
      <c r="AL154" s="1534"/>
      <c r="AM154" s="1534"/>
      <c r="AN154" s="1534"/>
      <c r="AO154" s="1534"/>
      <c r="AP154" s="1534"/>
      <c r="AQ154" s="1534"/>
      <c r="AR154" s="1534"/>
      <c r="AS154" s="1534"/>
      <c r="AT154" s="1534"/>
      <c r="AU154" s="1534"/>
      <c r="AV154" s="1534"/>
      <c r="AW154" s="1534"/>
      <c r="AX154" s="1534"/>
      <c r="AY154" s="1534"/>
      <c r="AZ154" s="1534"/>
      <c r="BA154" s="1534"/>
      <c r="BB154" s="1534"/>
      <c r="BC154" s="1534"/>
      <c r="BD154" s="1534"/>
      <c r="BE154" s="1534"/>
      <c r="BF154" s="1534"/>
      <c r="BG154" s="1534"/>
      <c r="BH154" s="1534"/>
      <c r="BI154" s="1534"/>
      <c r="BJ154" s="1534"/>
      <c r="BK154" s="1534"/>
      <c r="BL154" s="1534"/>
      <c r="BM154" s="1534"/>
      <c r="BN154" s="1534"/>
      <c r="BO154" s="1534"/>
      <c r="BP154" s="1534"/>
      <c r="BQ154" s="1534"/>
      <c r="BR154" s="1534"/>
      <c r="BS154" s="1534"/>
      <c r="BT154" s="1534"/>
      <c r="BU154" s="1534"/>
      <c r="BV154" s="1534"/>
      <c r="BW154" s="1534"/>
      <c r="BX154" s="1534"/>
      <c r="BY154" s="1534"/>
      <c r="BZ154" s="1534"/>
      <c r="CA154" s="1534"/>
      <c r="CB154" s="1534"/>
      <c r="CC154" s="1534"/>
      <c r="CD154" s="1534"/>
      <c r="CE154" s="1534"/>
      <c r="CF154" s="1534"/>
      <c r="CG154" s="1534"/>
      <c r="CH154" s="1534"/>
      <c r="CI154" s="1534"/>
      <c r="CJ154" s="1534"/>
      <c r="CK154" s="1534"/>
      <c r="CL154" s="1534"/>
      <c r="CM154" s="1534"/>
      <c r="CN154" s="1534"/>
      <c r="CO154" s="1534"/>
      <c r="CP154" s="1534"/>
      <c r="CQ154" s="1534"/>
      <c r="CR154" s="1534"/>
      <c r="CS154" s="1534"/>
      <c r="CT154" s="1534"/>
      <c r="CU154" s="1534"/>
      <c r="CV154" s="1534"/>
      <c r="CW154" s="1534"/>
      <c r="CX154" s="1534"/>
      <c r="CY154" s="1534"/>
      <c r="CZ154" s="1534"/>
      <c r="DA154" s="1534"/>
      <c r="DB154" s="1534"/>
      <c r="DC154" s="1534"/>
      <c r="DD154" s="1534"/>
      <c r="DE154" s="1534"/>
      <c r="DF154" s="1534"/>
      <c r="DG154" s="1534"/>
      <c r="DH154" s="1534"/>
      <c r="DI154" s="1534"/>
      <c r="DJ154" s="1534"/>
      <c r="DK154" s="1534"/>
      <c r="DL154" s="1534"/>
      <c r="DM154" s="1534"/>
      <c r="DN154" s="1534"/>
      <c r="DO154" s="1534"/>
      <c r="DP154" s="1534"/>
      <c r="DQ154" s="1534"/>
      <c r="DR154" s="1534"/>
      <c r="DS154" s="1534"/>
      <c r="DT154" s="1534"/>
      <c r="DU154" s="1534"/>
      <c r="DV154" s="1534"/>
      <c r="DW154" s="1534"/>
      <c r="DX154" s="1534"/>
      <c r="DY154" s="1534"/>
      <c r="DZ154" s="1534"/>
      <c r="EA154" s="1534"/>
      <c r="EB154" s="1534"/>
      <c r="EC154" s="1534"/>
      <c r="ED154" s="1534"/>
      <c r="EE154" s="1534"/>
      <c r="EF154" s="1534"/>
      <c r="EG154" s="1534"/>
      <c r="EH154" s="1534"/>
      <c r="EI154" s="1534"/>
      <c r="EJ154" s="1534"/>
      <c r="EK154" s="1534"/>
      <c r="EL154" s="1534"/>
      <c r="EM154" s="1534"/>
      <c r="EN154" s="1534"/>
      <c r="EO154" s="1534"/>
      <c r="EP154" s="1534"/>
      <c r="EQ154" s="1534"/>
      <c r="ER154" s="1534"/>
      <c r="ES154" s="1534"/>
      <c r="ET154" s="1534"/>
      <c r="EU154" s="1534"/>
      <c r="EV154" s="1534"/>
      <c r="EW154" s="1534"/>
      <c r="EX154" s="1534"/>
      <c r="EY154" s="1534"/>
      <c r="EZ154" s="1534"/>
      <c r="FA154" s="1534"/>
      <c r="FB154" s="1534"/>
      <c r="FC154" s="1534"/>
      <c r="FD154" s="1534"/>
      <c r="FE154" s="1534"/>
      <c r="FF154" s="1534"/>
      <c r="FG154" s="1534"/>
      <c r="FH154" s="1534"/>
      <c r="FI154" s="1534"/>
      <c r="FJ154" s="1534"/>
      <c r="FK154" s="1534"/>
      <c r="FL154" s="1534"/>
      <c r="FM154" s="1534"/>
      <c r="FN154" s="1534"/>
      <c r="FO154" s="1534"/>
      <c r="FP154" s="1534"/>
    </row>
    <row r="155" spans="1:172" s="55" customFormat="1">
      <c r="A155" s="1542"/>
      <c r="B155" s="1536"/>
      <c r="C155" s="1536"/>
      <c r="D155" s="668"/>
      <c r="E155" s="1536"/>
      <c r="F155" s="1536"/>
      <c r="G155" s="1536"/>
      <c r="H155" s="1536"/>
      <c r="I155" s="1536"/>
      <c r="J155" s="1536"/>
      <c r="K155" s="1536"/>
      <c r="L155" s="1534"/>
      <c r="M155" s="1534"/>
      <c r="N155" s="1534"/>
      <c r="O155" s="1534"/>
      <c r="P155" s="1534"/>
      <c r="Q155" s="1534"/>
      <c r="R155" s="1534"/>
      <c r="S155" s="1534"/>
      <c r="T155" s="1534"/>
      <c r="U155" s="1534"/>
      <c r="V155" s="1534"/>
      <c r="W155" s="1534"/>
      <c r="X155" s="1534"/>
      <c r="Y155" s="1534"/>
      <c r="Z155" s="1534"/>
      <c r="AA155" s="1534"/>
      <c r="AB155" s="1534"/>
      <c r="AC155" s="1534"/>
      <c r="AD155" s="1534"/>
      <c r="AE155" s="1534"/>
      <c r="AF155" s="1534"/>
      <c r="AG155" s="1534"/>
      <c r="AH155" s="1534"/>
      <c r="AI155" s="1534"/>
      <c r="AJ155" s="1534"/>
      <c r="AK155" s="1534"/>
      <c r="AL155" s="1534"/>
      <c r="AM155" s="1534"/>
      <c r="AN155" s="1534"/>
      <c r="AO155" s="1534"/>
      <c r="AP155" s="1534"/>
      <c r="AQ155" s="1534"/>
      <c r="AR155" s="1534"/>
      <c r="AS155" s="1534"/>
      <c r="AT155" s="1534"/>
      <c r="AU155" s="1534"/>
      <c r="AV155" s="1534"/>
      <c r="AW155" s="1534"/>
      <c r="AX155" s="1534"/>
      <c r="AY155" s="1534"/>
      <c r="AZ155" s="1534"/>
      <c r="BA155" s="1534"/>
      <c r="BB155" s="1534"/>
      <c r="BC155" s="1534"/>
      <c r="BD155" s="1534"/>
      <c r="BE155" s="1534"/>
      <c r="BF155" s="1534"/>
      <c r="BG155" s="1534"/>
      <c r="BH155" s="1534"/>
      <c r="BI155" s="1534"/>
      <c r="BJ155" s="1534"/>
      <c r="BK155" s="1534"/>
      <c r="BL155" s="1534"/>
      <c r="BM155" s="1534"/>
      <c r="BN155" s="1534"/>
      <c r="BO155" s="1534"/>
      <c r="BP155" s="1534"/>
      <c r="BQ155" s="1534"/>
      <c r="BR155" s="1534"/>
      <c r="BS155" s="1534"/>
      <c r="BT155" s="1534"/>
      <c r="BU155" s="1534"/>
      <c r="BV155" s="1534"/>
      <c r="BW155" s="1534"/>
      <c r="BX155" s="1534"/>
      <c r="BY155" s="1534"/>
      <c r="BZ155" s="1534"/>
      <c r="CA155" s="1534"/>
      <c r="CB155" s="1534"/>
      <c r="CC155" s="1534"/>
      <c r="CD155" s="1534"/>
      <c r="CE155" s="1534"/>
      <c r="CF155" s="1534"/>
      <c r="CG155" s="1534"/>
      <c r="CH155" s="1534"/>
      <c r="CI155" s="1534"/>
      <c r="CJ155" s="1534"/>
      <c r="CK155" s="1534"/>
      <c r="CL155" s="1534"/>
      <c r="CM155" s="1534"/>
      <c r="CN155" s="1534"/>
      <c r="CO155" s="1534"/>
      <c r="CP155" s="1534"/>
      <c r="CQ155" s="1534"/>
      <c r="CR155" s="1534"/>
      <c r="CS155" s="1534"/>
      <c r="CT155" s="1534"/>
      <c r="CU155" s="1534"/>
      <c r="CV155" s="1534"/>
      <c r="CW155" s="1534"/>
      <c r="CX155" s="1534"/>
      <c r="CY155" s="1534"/>
      <c r="CZ155" s="1534"/>
      <c r="DA155" s="1534"/>
      <c r="DB155" s="1534"/>
      <c r="DC155" s="1534"/>
      <c r="DD155" s="1534"/>
      <c r="DE155" s="1534"/>
      <c r="DF155" s="1534"/>
      <c r="DG155" s="1534"/>
      <c r="DH155" s="1534"/>
      <c r="DI155" s="1534"/>
      <c r="DJ155" s="1534"/>
      <c r="DK155" s="1534"/>
      <c r="DL155" s="1534"/>
      <c r="DM155" s="1534"/>
      <c r="DN155" s="1534"/>
      <c r="DO155" s="1534"/>
      <c r="DP155" s="1534"/>
      <c r="DQ155" s="1534"/>
      <c r="DR155" s="1534"/>
      <c r="DS155" s="1534"/>
      <c r="DT155" s="1534"/>
      <c r="DU155" s="1534"/>
      <c r="DV155" s="1534"/>
      <c r="DW155" s="1534"/>
      <c r="DX155" s="1534"/>
      <c r="DY155" s="1534"/>
      <c r="DZ155" s="1534"/>
      <c r="EA155" s="1534"/>
      <c r="EB155" s="1534"/>
      <c r="EC155" s="1534"/>
      <c r="ED155" s="1534"/>
      <c r="EE155" s="1534"/>
      <c r="EF155" s="1534"/>
      <c r="EG155" s="1534"/>
      <c r="EH155" s="1534"/>
      <c r="EI155" s="1534"/>
      <c r="EJ155" s="1534"/>
      <c r="EK155" s="1534"/>
      <c r="EL155" s="1534"/>
      <c r="EM155" s="1534"/>
      <c r="EN155" s="1534"/>
      <c r="EO155" s="1534"/>
      <c r="EP155" s="1534"/>
      <c r="EQ155" s="1534"/>
      <c r="ER155" s="1534"/>
      <c r="ES155" s="1534"/>
      <c r="ET155" s="1534"/>
      <c r="EU155" s="1534"/>
      <c r="EV155" s="1534"/>
      <c r="EW155" s="1534"/>
      <c r="EX155" s="1534"/>
      <c r="EY155" s="1534"/>
      <c r="EZ155" s="1534"/>
      <c r="FA155" s="1534"/>
      <c r="FB155" s="1534"/>
      <c r="FC155" s="1534"/>
      <c r="FD155" s="1534"/>
      <c r="FE155" s="1534"/>
      <c r="FF155" s="1534"/>
      <c r="FG155" s="1534"/>
      <c r="FH155" s="1534"/>
      <c r="FI155" s="1534"/>
      <c r="FJ155" s="1534"/>
      <c r="FK155" s="1534"/>
      <c r="FL155" s="1534"/>
      <c r="FM155" s="1534"/>
      <c r="FN155" s="1534"/>
      <c r="FO155" s="1534"/>
      <c r="FP155" s="1534"/>
    </row>
    <row r="156" spans="1:172" s="55" customFormat="1">
      <c r="A156" s="1542"/>
      <c r="B156" s="1536"/>
      <c r="C156" s="1536"/>
      <c r="D156" s="668"/>
      <c r="E156" s="1536"/>
      <c r="F156" s="1536"/>
      <c r="G156" s="1536"/>
      <c r="H156" s="1536"/>
      <c r="I156" s="1536"/>
      <c r="J156" s="1536"/>
      <c r="K156" s="1536"/>
      <c r="L156" s="1534"/>
      <c r="M156" s="1534"/>
      <c r="N156" s="1534"/>
      <c r="O156" s="1534"/>
      <c r="P156" s="1534"/>
      <c r="Q156" s="1534"/>
      <c r="R156" s="1534"/>
      <c r="S156" s="1534"/>
      <c r="T156" s="1534"/>
      <c r="U156" s="1534"/>
      <c r="V156" s="1534"/>
      <c r="W156" s="1534"/>
      <c r="X156" s="1534"/>
      <c r="Y156" s="1534"/>
      <c r="Z156" s="1534"/>
      <c r="AA156" s="1534"/>
      <c r="AB156" s="1534"/>
      <c r="AC156" s="1534"/>
      <c r="AD156" s="1534"/>
      <c r="AE156" s="1534"/>
      <c r="AF156" s="1534"/>
      <c r="AG156" s="1534"/>
      <c r="AH156" s="1534"/>
      <c r="AI156" s="1534"/>
      <c r="AJ156" s="1534"/>
      <c r="AK156" s="1534"/>
      <c r="AL156" s="1534"/>
      <c r="AM156" s="1534"/>
      <c r="AN156" s="1534"/>
      <c r="AO156" s="1534"/>
      <c r="AP156" s="1534"/>
      <c r="AQ156" s="1534"/>
      <c r="AR156" s="1534"/>
      <c r="AS156" s="1534"/>
      <c r="AT156" s="1534"/>
      <c r="AU156" s="1534"/>
      <c r="AV156" s="1534"/>
      <c r="AW156" s="1534"/>
      <c r="AX156" s="1534"/>
      <c r="AY156" s="1534"/>
      <c r="AZ156" s="1534"/>
      <c r="BA156" s="1534"/>
      <c r="BB156" s="1534"/>
      <c r="BC156" s="1534"/>
      <c r="BD156" s="1534"/>
      <c r="BE156" s="1534"/>
      <c r="BF156" s="1534"/>
      <c r="BG156" s="1534"/>
      <c r="BH156" s="1534"/>
      <c r="BI156" s="1534"/>
      <c r="BJ156" s="1534"/>
      <c r="BK156" s="1534"/>
      <c r="BL156" s="1534"/>
      <c r="BM156" s="1534"/>
      <c r="BN156" s="1534"/>
      <c r="BO156" s="1534"/>
      <c r="BP156" s="1534"/>
      <c r="BQ156" s="1534"/>
      <c r="BR156" s="1534"/>
      <c r="BS156" s="1534"/>
      <c r="BT156" s="1534"/>
      <c r="BU156" s="1534"/>
      <c r="BV156" s="1534"/>
      <c r="BW156" s="1534"/>
      <c r="BX156" s="1534"/>
      <c r="BY156" s="1534"/>
      <c r="BZ156" s="1534"/>
      <c r="CA156" s="1534"/>
      <c r="CB156" s="1534"/>
      <c r="CC156" s="1534"/>
      <c r="CD156" s="1534"/>
      <c r="CE156" s="1534"/>
      <c r="CF156" s="1534"/>
      <c r="CG156" s="1534"/>
      <c r="CH156" s="1534"/>
      <c r="CI156" s="1534"/>
      <c r="CJ156" s="1534"/>
      <c r="CK156" s="1534"/>
      <c r="CL156" s="1534"/>
      <c r="CM156" s="1534"/>
      <c r="CN156" s="1534"/>
      <c r="CO156" s="1534"/>
      <c r="CP156" s="1534"/>
      <c r="CQ156" s="1534"/>
      <c r="CR156" s="1534"/>
      <c r="CS156" s="1534"/>
      <c r="CT156" s="1534"/>
      <c r="CU156" s="1534"/>
      <c r="CV156" s="1534"/>
      <c r="CW156" s="1534"/>
      <c r="CX156" s="1534"/>
      <c r="CY156" s="1534"/>
      <c r="CZ156" s="1534"/>
      <c r="DA156" s="1534"/>
      <c r="DB156" s="1534"/>
      <c r="DC156" s="1534"/>
      <c r="DD156" s="1534"/>
      <c r="DE156" s="1534"/>
      <c r="DF156" s="1534"/>
      <c r="DG156" s="1534"/>
      <c r="DH156" s="1534"/>
      <c r="DI156" s="1534"/>
      <c r="DJ156" s="1534"/>
      <c r="DK156" s="1534"/>
      <c r="DL156" s="1534"/>
      <c r="DM156" s="1534"/>
      <c r="DN156" s="1534"/>
      <c r="DO156" s="1534"/>
      <c r="DP156" s="1534"/>
      <c r="DQ156" s="1534"/>
      <c r="DR156" s="1534"/>
      <c r="DS156" s="1534"/>
      <c r="DT156" s="1534"/>
      <c r="DU156" s="1534"/>
      <c r="DV156" s="1534"/>
      <c r="DW156" s="1534"/>
      <c r="DX156" s="1534"/>
      <c r="DY156" s="1534"/>
      <c r="DZ156" s="1534"/>
      <c r="EA156" s="1534"/>
      <c r="EB156" s="1534"/>
      <c r="EC156" s="1534"/>
      <c r="ED156" s="1534"/>
      <c r="EE156" s="1534"/>
      <c r="EF156" s="1534"/>
      <c r="EG156" s="1534"/>
      <c r="EH156" s="1534"/>
      <c r="EI156" s="1534"/>
      <c r="EJ156" s="1534"/>
      <c r="EK156" s="1534"/>
      <c r="EL156" s="1534"/>
      <c r="EM156" s="1534"/>
      <c r="EN156" s="1534"/>
      <c r="EO156" s="1534"/>
      <c r="EP156" s="1534"/>
      <c r="EQ156" s="1534"/>
      <c r="ER156" s="1534"/>
      <c r="ES156" s="1534"/>
      <c r="ET156" s="1534"/>
      <c r="EU156" s="1534"/>
      <c r="EV156" s="1534"/>
      <c r="EW156" s="1534"/>
      <c r="EX156" s="1534"/>
      <c r="EY156" s="1534"/>
      <c r="EZ156" s="1534"/>
      <c r="FA156" s="1534"/>
      <c r="FB156" s="1534"/>
      <c r="FC156" s="1534"/>
      <c r="FD156" s="1534"/>
      <c r="FE156" s="1534"/>
      <c r="FF156" s="1534"/>
      <c r="FG156" s="1534"/>
      <c r="FH156" s="1534"/>
      <c r="FI156" s="1534"/>
      <c r="FJ156" s="1534"/>
      <c r="FK156" s="1534"/>
      <c r="FL156" s="1534"/>
      <c r="FM156" s="1534"/>
      <c r="FN156" s="1534"/>
      <c r="FO156" s="1534"/>
      <c r="FP156" s="1534"/>
    </row>
    <row r="157" spans="1:172" s="55" customFormat="1">
      <c r="A157" s="1542"/>
      <c r="B157" s="1536"/>
      <c r="C157" s="1536"/>
      <c r="D157" s="668"/>
      <c r="E157" s="1536"/>
      <c r="F157" s="1536"/>
      <c r="G157" s="1536"/>
      <c r="H157" s="1536"/>
      <c r="I157" s="1536"/>
      <c r="J157" s="1536"/>
      <c r="K157" s="1536"/>
      <c r="L157" s="1534"/>
      <c r="M157" s="1534"/>
      <c r="N157" s="1534"/>
      <c r="O157" s="1534"/>
      <c r="P157" s="1534"/>
      <c r="Q157" s="1534"/>
      <c r="R157" s="1534"/>
      <c r="S157" s="1534"/>
      <c r="T157" s="1534"/>
      <c r="U157" s="1534"/>
      <c r="V157" s="1534"/>
      <c r="W157" s="1534"/>
      <c r="X157" s="1534"/>
      <c r="Y157" s="1534"/>
      <c r="Z157" s="1534"/>
      <c r="AA157" s="1534"/>
      <c r="AB157" s="1534"/>
      <c r="AC157" s="1534"/>
      <c r="AD157" s="1534"/>
      <c r="AE157" s="1534"/>
      <c r="AF157" s="1534"/>
      <c r="AG157" s="1534"/>
      <c r="AH157" s="1534"/>
      <c r="AI157" s="1534"/>
      <c r="AJ157" s="1534"/>
      <c r="AK157" s="1534"/>
      <c r="AL157" s="1534"/>
      <c r="AM157" s="1534"/>
      <c r="AN157" s="1534"/>
      <c r="AO157" s="1534"/>
      <c r="AP157" s="1534"/>
      <c r="AQ157" s="1534"/>
      <c r="AR157" s="1534"/>
      <c r="AS157" s="1534"/>
      <c r="AT157" s="1534"/>
      <c r="AU157" s="1534"/>
      <c r="AV157" s="1534"/>
      <c r="AW157" s="1534"/>
      <c r="AX157" s="1534"/>
      <c r="AY157" s="1534"/>
      <c r="AZ157" s="1534"/>
      <c r="BA157" s="1534"/>
      <c r="BB157" s="1534"/>
      <c r="BC157" s="1534"/>
      <c r="BD157" s="1534"/>
      <c r="BE157" s="1534"/>
      <c r="BF157" s="1534"/>
      <c r="BG157" s="1534"/>
      <c r="BH157" s="1534"/>
      <c r="BI157" s="1534"/>
      <c r="BJ157" s="1534"/>
      <c r="BK157" s="1534"/>
      <c r="BL157" s="1534"/>
      <c r="BM157" s="1534"/>
      <c r="BN157" s="1534"/>
      <c r="BO157" s="1534"/>
      <c r="BP157" s="1534"/>
      <c r="BQ157" s="1534"/>
      <c r="BR157" s="1534"/>
      <c r="BS157" s="1534"/>
      <c r="BT157" s="1534"/>
      <c r="BU157" s="1534"/>
      <c r="BV157" s="1534"/>
      <c r="BW157" s="1534"/>
      <c r="BX157" s="1534"/>
      <c r="BY157" s="1534"/>
      <c r="BZ157" s="1534"/>
      <c r="CA157" s="1534"/>
      <c r="CB157" s="1534"/>
      <c r="CC157" s="1534"/>
      <c r="CD157" s="1534"/>
      <c r="CE157" s="1534"/>
      <c r="CF157" s="1534"/>
      <c r="CG157" s="1534"/>
      <c r="CH157" s="1534"/>
      <c r="CI157" s="1534"/>
      <c r="CJ157" s="1534"/>
      <c r="CK157" s="1534"/>
      <c r="CL157" s="1534"/>
      <c r="CM157" s="1534"/>
      <c r="CN157" s="1534"/>
      <c r="CO157" s="1534"/>
      <c r="CP157" s="1534"/>
      <c r="CQ157" s="1534"/>
      <c r="CR157" s="1534"/>
      <c r="CS157" s="1534"/>
      <c r="CT157" s="1534"/>
      <c r="CU157" s="1534"/>
      <c r="CV157" s="1534"/>
      <c r="CW157" s="1534"/>
      <c r="CX157" s="1534"/>
      <c r="CY157" s="1534"/>
      <c r="CZ157" s="1534"/>
      <c r="DA157" s="1534"/>
      <c r="DB157" s="1534"/>
      <c r="DC157" s="1534"/>
      <c r="DD157" s="1534"/>
      <c r="DE157" s="1534"/>
      <c r="DF157" s="1534"/>
      <c r="DG157" s="1534"/>
      <c r="DH157" s="1534"/>
      <c r="DI157" s="1534"/>
      <c r="DJ157" s="1534"/>
      <c r="DK157" s="1534"/>
      <c r="DL157" s="1534"/>
      <c r="DM157" s="1534"/>
      <c r="DN157" s="1534"/>
      <c r="DO157" s="1534"/>
      <c r="DP157" s="1534"/>
      <c r="DQ157" s="1534"/>
      <c r="DR157" s="1534"/>
      <c r="DS157" s="1534"/>
      <c r="DT157" s="1534"/>
      <c r="DU157" s="1534"/>
      <c r="DV157" s="1534"/>
      <c r="DW157" s="1534"/>
      <c r="DX157" s="1534"/>
      <c r="DY157" s="1534"/>
      <c r="DZ157" s="1534"/>
      <c r="EA157" s="1534"/>
      <c r="EB157" s="1534"/>
      <c r="EC157" s="1534"/>
      <c r="ED157" s="1534"/>
      <c r="EE157" s="1534"/>
      <c r="EF157" s="1534"/>
      <c r="EG157" s="1534"/>
      <c r="EH157" s="1534"/>
      <c r="EI157" s="1534"/>
      <c r="EJ157" s="1534"/>
      <c r="EK157" s="1534"/>
      <c r="EL157" s="1534"/>
      <c r="EM157" s="1534"/>
      <c r="EN157" s="1534"/>
      <c r="EO157" s="1534"/>
      <c r="EP157" s="1534"/>
      <c r="EQ157" s="1534"/>
      <c r="ER157" s="1534"/>
      <c r="ES157" s="1534"/>
      <c r="ET157" s="1534"/>
      <c r="EU157" s="1534"/>
      <c r="EV157" s="1534"/>
      <c r="EW157" s="1534"/>
      <c r="EX157" s="1534"/>
      <c r="EY157" s="1534"/>
      <c r="EZ157" s="1534"/>
      <c r="FA157" s="1534"/>
      <c r="FB157" s="1534"/>
      <c r="FC157" s="1534"/>
      <c r="FD157" s="1534"/>
      <c r="FE157" s="1534"/>
      <c r="FF157" s="1534"/>
      <c r="FG157" s="1534"/>
      <c r="FH157" s="1534"/>
      <c r="FI157" s="1534"/>
      <c r="FJ157" s="1534"/>
      <c r="FK157" s="1534"/>
      <c r="FL157" s="1534"/>
      <c r="FM157" s="1534"/>
      <c r="FN157" s="1534"/>
      <c r="FO157" s="1534"/>
      <c r="FP157" s="1534"/>
    </row>
    <row r="158" spans="1:172" s="55" customFormat="1">
      <c r="A158" s="1542"/>
      <c r="B158" s="1536"/>
      <c r="C158" s="1536"/>
      <c r="D158" s="668"/>
      <c r="E158" s="1536"/>
      <c r="F158" s="1536"/>
      <c r="G158" s="1536"/>
      <c r="H158" s="1536"/>
      <c r="I158" s="1536"/>
      <c r="J158" s="1536"/>
      <c r="K158" s="1536"/>
      <c r="L158" s="1534"/>
      <c r="M158" s="1534"/>
      <c r="N158" s="1534"/>
      <c r="O158" s="1534"/>
      <c r="P158" s="1534"/>
      <c r="Q158" s="1534"/>
      <c r="R158" s="1534"/>
      <c r="S158" s="1534"/>
      <c r="T158" s="1534"/>
      <c r="U158" s="1534"/>
      <c r="V158" s="1534"/>
      <c r="W158" s="1534"/>
      <c r="X158" s="1534"/>
      <c r="Y158" s="1534"/>
      <c r="Z158" s="1534"/>
      <c r="AA158" s="1534"/>
      <c r="AB158" s="1534"/>
      <c r="AC158" s="1534"/>
      <c r="AD158" s="1534"/>
      <c r="AE158" s="1534"/>
      <c r="AF158" s="1534"/>
      <c r="AG158" s="1534"/>
      <c r="AH158" s="1534"/>
      <c r="AI158" s="1534"/>
      <c r="AJ158" s="1534"/>
      <c r="AK158" s="1534"/>
      <c r="AL158" s="1534"/>
      <c r="AM158" s="1534"/>
      <c r="AN158" s="1534"/>
      <c r="AO158" s="1534"/>
      <c r="AP158" s="1534"/>
      <c r="AQ158" s="1534"/>
      <c r="AR158" s="1534"/>
      <c r="AS158" s="1534"/>
      <c r="AT158" s="1534"/>
      <c r="AU158" s="1534"/>
      <c r="AV158" s="1534"/>
      <c r="AW158" s="1534"/>
      <c r="AX158" s="1534"/>
      <c r="AY158" s="1534"/>
      <c r="AZ158" s="1534"/>
      <c r="BA158" s="1534"/>
      <c r="BB158" s="1534"/>
      <c r="BC158" s="1534"/>
      <c r="BD158" s="1534"/>
      <c r="BE158" s="1534"/>
      <c r="BF158" s="1534"/>
      <c r="BG158" s="1534"/>
      <c r="BH158" s="1534"/>
      <c r="BI158" s="1534"/>
      <c r="BJ158" s="1534"/>
      <c r="BK158" s="1534"/>
      <c r="BL158" s="1534"/>
      <c r="BM158" s="1534"/>
      <c r="BN158" s="1534"/>
      <c r="BO158" s="1534"/>
      <c r="BP158" s="1534"/>
      <c r="BQ158" s="1534"/>
      <c r="BR158" s="1534"/>
      <c r="BS158" s="1534"/>
      <c r="BT158" s="1534"/>
      <c r="BU158" s="1534"/>
      <c r="BV158" s="1534"/>
      <c r="BW158" s="1534"/>
      <c r="BX158" s="1534"/>
      <c r="BY158" s="1534"/>
      <c r="BZ158" s="1534"/>
      <c r="CA158" s="1534"/>
      <c r="CB158" s="1534"/>
      <c r="CC158" s="1534"/>
      <c r="CD158" s="1534"/>
      <c r="CE158" s="1534"/>
      <c r="CF158" s="1534"/>
      <c r="CG158" s="1534"/>
      <c r="CH158" s="1534"/>
      <c r="CI158" s="1534"/>
      <c r="CJ158" s="1534"/>
      <c r="CK158" s="1534"/>
      <c r="CL158" s="1534"/>
      <c r="CM158" s="1534"/>
      <c r="CN158" s="1534"/>
      <c r="CO158" s="1534"/>
      <c r="CP158" s="1534"/>
      <c r="CQ158" s="1534"/>
      <c r="CR158" s="1534"/>
      <c r="CS158" s="1534"/>
      <c r="CT158" s="1534"/>
      <c r="CU158" s="1534"/>
      <c r="CV158" s="1534"/>
      <c r="CW158" s="1534"/>
      <c r="CX158" s="1534"/>
      <c r="CY158" s="1534"/>
      <c r="CZ158" s="1534"/>
      <c r="DA158" s="1534"/>
      <c r="DB158" s="1534"/>
      <c r="DC158" s="1534"/>
      <c r="DD158" s="1534"/>
      <c r="DE158" s="1534"/>
      <c r="DF158" s="1534"/>
      <c r="DG158" s="1534"/>
      <c r="DH158" s="1534"/>
      <c r="DI158" s="1534"/>
      <c r="DJ158" s="1534"/>
      <c r="DK158" s="1534"/>
      <c r="DL158" s="1534"/>
      <c r="DM158" s="1534"/>
      <c r="DN158" s="1534"/>
      <c r="DO158" s="1534"/>
      <c r="DP158" s="1534"/>
      <c r="DQ158" s="1534"/>
      <c r="DR158" s="1534"/>
      <c r="DS158" s="1534"/>
      <c r="DT158" s="1534"/>
      <c r="DU158" s="1534"/>
      <c r="DV158" s="1534"/>
      <c r="DW158" s="1534"/>
      <c r="DX158" s="1534"/>
      <c r="DY158" s="1534"/>
      <c r="DZ158" s="1534"/>
      <c r="EA158" s="1534"/>
      <c r="EB158" s="1534"/>
      <c r="EC158" s="1534"/>
      <c r="ED158" s="1534"/>
      <c r="EE158" s="1534"/>
      <c r="EF158" s="1534"/>
      <c r="EG158" s="1534"/>
      <c r="EH158" s="1534"/>
      <c r="EI158" s="1534"/>
      <c r="EJ158" s="1534"/>
      <c r="EK158" s="1534"/>
      <c r="EL158" s="1534"/>
      <c r="EM158" s="1534"/>
      <c r="EN158" s="1534"/>
      <c r="EO158" s="1534"/>
      <c r="EP158" s="1534"/>
      <c r="EQ158" s="1534"/>
      <c r="ER158" s="1534"/>
      <c r="ES158" s="1534"/>
      <c r="ET158" s="1534"/>
      <c r="EU158" s="1534"/>
      <c r="EV158" s="1534"/>
      <c r="EW158" s="1534"/>
      <c r="EX158" s="1534"/>
      <c r="EY158" s="1534"/>
      <c r="EZ158" s="1534"/>
      <c r="FA158" s="1534"/>
      <c r="FB158" s="1534"/>
      <c r="FC158" s="1534"/>
      <c r="FD158" s="1534"/>
      <c r="FE158" s="1534"/>
      <c r="FF158" s="1534"/>
      <c r="FG158" s="1534"/>
      <c r="FH158" s="1534"/>
      <c r="FI158" s="1534"/>
      <c r="FJ158" s="1534"/>
      <c r="FK158" s="1534"/>
      <c r="FL158" s="1534"/>
      <c r="FM158" s="1534"/>
      <c r="FN158" s="1534"/>
      <c r="FO158" s="1534"/>
      <c r="FP158" s="1534"/>
    </row>
    <row r="159" spans="1:172" s="55" customFormat="1">
      <c r="A159" s="1542"/>
      <c r="B159" s="1536"/>
      <c r="C159" s="1536"/>
      <c r="D159" s="668"/>
      <c r="E159" s="1536"/>
      <c r="F159" s="1536"/>
      <c r="G159" s="1536"/>
      <c r="H159" s="1536"/>
      <c r="I159" s="1536"/>
      <c r="J159" s="1536"/>
      <c r="K159" s="1536"/>
      <c r="L159" s="1534"/>
      <c r="M159" s="1534"/>
      <c r="N159" s="1534"/>
      <c r="O159" s="1534"/>
      <c r="P159" s="1534"/>
      <c r="Q159" s="1534"/>
      <c r="R159" s="1534"/>
      <c r="S159" s="1534"/>
      <c r="T159" s="1534"/>
      <c r="U159" s="1534"/>
      <c r="V159" s="1534"/>
      <c r="W159" s="1534"/>
      <c r="X159" s="1534"/>
      <c r="Y159" s="1534"/>
      <c r="Z159" s="1534"/>
      <c r="AA159" s="1534"/>
      <c r="AB159" s="1534"/>
      <c r="AC159" s="1534"/>
      <c r="AD159" s="1534"/>
      <c r="AE159" s="1534"/>
      <c r="AF159" s="1534"/>
      <c r="AG159" s="1534"/>
      <c r="AH159" s="1534"/>
      <c r="AI159" s="1534"/>
      <c r="AJ159" s="1534"/>
      <c r="AK159" s="1534"/>
      <c r="AL159" s="1534"/>
      <c r="AM159" s="1534"/>
      <c r="AN159" s="1534"/>
      <c r="AO159" s="1534"/>
      <c r="AP159" s="1534"/>
      <c r="AQ159" s="1534"/>
      <c r="AR159" s="1534"/>
      <c r="AS159" s="1534"/>
      <c r="AT159" s="1534"/>
      <c r="AU159" s="1534"/>
      <c r="AV159" s="1534"/>
      <c r="AW159" s="1534"/>
      <c r="AX159" s="1534"/>
      <c r="AY159" s="1534"/>
      <c r="AZ159" s="1534"/>
      <c r="BA159" s="1534"/>
      <c r="BB159" s="1534"/>
      <c r="BC159" s="1534"/>
      <c r="BD159" s="1534"/>
      <c r="BE159" s="1534"/>
      <c r="BF159" s="1534"/>
      <c r="BG159" s="1534"/>
      <c r="BH159" s="1534"/>
      <c r="BI159" s="1534"/>
      <c r="BJ159" s="1534"/>
      <c r="BK159" s="1534"/>
      <c r="BL159" s="1534"/>
      <c r="BM159" s="1534"/>
      <c r="BN159" s="1534"/>
      <c r="BO159" s="1534"/>
      <c r="BP159" s="1534"/>
      <c r="BQ159" s="1534"/>
      <c r="BR159" s="1534"/>
      <c r="BS159" s="1534"/>
      <c r="BT159" s="1534"/>
      <c r="BU159" s="1534"/>
      <c r="BV159" s="1534"/>
      <c r="BW159" s="1534"/>
      <c r="BX159" s="1534"/>
      <c r="BY159" s="1534"/>
      <c r="BZ159" s="1534"/>
      <c r="CA159" s="1534"/>
      <c r="CB159" s="1534"/>
      <c r="CC159" s="1534"/>
      <c r="CD159" s="1534"/>
      <c r="CE159" s="1534"/>
      <c r="CF159" s="1534"/>
      <c r="CG159" s="1534"/>
      <c r="CH159" s="1534"/>
      <c r="CI159" s="1534"/>
      <c r="CJ159" s="1534"/>
      <c r="CK159" s="1534"/>
      <c r="CL159" s="1534"/>
      <c r="CM159" s="1534"/>
      <c r="CN159" s="1534"/>
      <c r="CO159" s="1534"/>
      <c r="CP159" s="1534"/>
      <c r="CQ159" s="1534"/>
      <c r="CR159" s="1534"/>
      <c r="CS159" s="1534"/>
      <c r="CT159" s="1534"/>
      <c r="CU159" s="1534"/>
      <c r="CV159" s="1534"/>
      <c r="CW159" s="1534"/>
      <c r="CX159" s="1534"/>
      <c r="CY159" s="1534"/>
      <c r="CZ159" s="1534"/>
      <c r="DA159" s="1534"/>
      <c r="DB159" s="1534"/>
      <c r="DC159" s="1534"/>
      <c r="DD159" s="1534"/>
      <c r="DE159" s="1534"/>
      <c r="DF159" s="1534"/>
      <c r="DG159" s="1534"/>
      <c r="DH159" s="1534"/>
      <c r="DI159" s="1534"/>
      <c r="DJ159" s="1534"/>
      <c r="DK159" s="1534"/>
      <c r="DL159" s="1534"/>
      <c r="DM159" s="1534"/>
      <c r="DN159" s="1534"/>
      <c r="DO159" s="1534"/>
      <c r="DP159" s="1534"/>
      <c r="DQ159" s="1534"/>
      <c r="DR159" s="1534"/>
      <c r="DS159" s="1534"/>
      <c r="DT159" s="1534"/>
      <c r="DU159" s="1534"/>
      <c r="DV159" s="1534"/>
      <c r="DW159" s="1534"/>
      <c r="DX159" s="1534"/>
      <c r="DY159" s="1534"/>
      <c r="DZ159" s="1534"/>
      <c r="EA159" s="1534"/>
      <c r="EB159" s="1534"/>
      <c r="EC159" s="1534"/>
      <c r="ED159" s="1534"/>
      <c r="EE159" s="1534"/>
      <c r="EF159" s="1534"/>
      <c r="EG159" s="1534"/>
      <c r="EH159" s="1534"/>
      <c r="EI159" s="1534"/>
      <c r="EJ159" s="1534"/>
      <c r="EK159" s="1534"/>
      <c r="EL159" s="1534"/>
      <c r="EM159" s="1534"/>
      <c r="EN159" s="1534"/>
      <c r="EO159" s="1534"/>
      <c r="EP159" s="1534"/>
      <c r="EQ159" s="1534"/>
      <c r="ER159" s="1534"/>
      <c r="ES159" s="1534"/>
      <c r="ET159" s="1534"/>
      <c r="EU159" s="1534"/>
      <c r="EV159" s="1534"/>
      <c r="EW159" s="1534"/>
      <c r="EX159" s="1534"/>
      <c r="EY159" s="1534"/>
      <c r="EZ159" s="1534"/>
      <c r="FA159" s="1534"/>
      <c r="FB159" s="1534"/>
      <c r="FC159" s="1534"/>
      <c r="FD159" s="1534"/>
      <c r="FE159" s="1534"/>
      <c r="FF159" s="1534"/>
      <c r="FG159" s="1534"/>
      <c r="FH159" s="1534"/>
      <c r="FI159" s="1534"/>
      <c r="FJ159" s="1534"/>
      <c r="FK159" s="1534"/>
      <c r="FL159" s="1534"/>
      <c r="FM159" s="1534"/>
      <c r="FN159" s="1534"/>
      <c r="FO159" s="1534"/>
      <c r="FP159" s="1534"/>
    </row>
    <row r="160" spans="1:172" s="55" customFormat="1">
      <c r="A160" s="1542"/>
      <c r="B160" s="1536"/>
      <c r="C160" s="1536"/>
      <c r="D160" s="668"/>
      <c r="E160" s="1536"/>
      <c r="F160" s="1536"/>
      <c r="G160" s="1536"/>
      <c r="H160" s="1536"/>
      <c r="I160" s="1536"/>
      <c r="J160" s="1536"/>
      <c r="K160" s="1536"/>
      <c r="L160" s="1534"/>
      <c r="M160" s="1534"/>
      <c r="N160" s="1534"/>
      <c r="O160" s="1534"/>
      <c r="P160" s="1534"/>
      <c r="Q160" s="1534"/>
      <c r="R160" s="1534"/>
      <c r="S160" s="1534"/>
      <c r="T160" s="1534"/>
      <c r="U160" s="1534"/>
      <c r="V160" s="1534"/>
      <c r="W160" s="1534"/>
      <c r="X160" s="1534"/>
      <c r="Y160" s="1534"/>
      <c r="Z160" s="1534"/>
      <c r="AA160" s="1534"/>
      <c r="AB160" s="1534"/>
      <c r="AC160" s="1534"/>
      <c r="AD160" s="1534"/>
      <c r="AE160" s="1534"/>
      <c r="AF160" s="1534"/>
      <c r="AG160" s="1534"/>
      <c r="AH160" s="1534"/>
      <c r="AI160" s="1534"/>
      <c r="AJ160" s="1534"/>
      <c r="AK160" s="1534"/>
      <c r="AL160" s="1534"/>
      <c r="AM160" s="1534"/>
      <c r="AN160" s="1534"/>
      <c r="AO160" s="1534"/>
      <c r="AP160" s="1534"/>
      <c r="AQ160" s="1534"/>
      <c r="AR160" s="1534"/>
      <c r="AS160" s="1534"/>
      <c r="AT160" s="1534"/>
      <c r="AU160" s="1534"/>
      <c r="AV160" s="1534"/>
      <c r="AW160" s="1534"/>
      <c r="AX160" s="1534"/>
      <c r="AY160" s="1534"/>
      <c r="AZ160" s="1534"/>
      <c r="BA160" s="1534"/>
      <c r="BB160" s="1534"/>
      <c r="BC160" s="1534"/>
      <c r="BD160" s="1534"/>
      <c r="BE160" s="1534"/>
      <c r="BF160" s="1534"/>
      <c r="BG160" s="1534"/>
      <c r="BH160" s="1534"/>
      <c r="BI160" s="1534"/>
      <c r="BJ160" s="1534"/>
      <c r="BK160" s="1534"/>
      <c r="BL160" s="1534"/>
      <c r="BM160" s="1534"/>
      <c r="BN160" s="1534"/>
      <c r="BO160" s="1534"/>
      <c r="BP160" s="1534"/>
      <c r="BQ160" s="1534"/>
      <c r="BR160" s="1534"/>
      <c r="BS160" s="1534"/>
      <c r="BT160" s="1534"/>
      <c r="BU160" s="1534"/>
      <c r="BV160" s="1534"/>
      <c r="BW160" s="1534"/>
      <c r="BX160" s="1534"/>
      <c r="BY160" s="1534"/>
      <c r="BZ160" s="1534"/>
      <c r="CA160" s="1534"/>
      <c r="CB160" s="1534"/>
      <c r="CC160" s="1534"/>
      <c r="CD160" s="1534"/>
      <c r="CE160" s="1534"/>
      <c r="CF160" s="1534"/>
      <c r="CG160" s="1534"/>
      <c r="CH160" s="1534"/>
      <c r="CI160" s="1534"/>
      <c r="CJ160" s="1534"/>
      <c r="CK160" s="1534"/>
      <c r="CL160" s="1534"/>
      <c r="CM160" s="1534"/>
      <c r="CN160" s="1534"/>
      <c r="CO160" s="1534"/>
      <c r="CP160" s="1534"/>
      <c r="CQ160" s="1534"/>
      <c r="CR160" s="1534"/>
      <c r="CS160" s="1534"/>
      <c r="CT160" s="1534"/>
      <c r="CU160" s="1534"/>
      <c r="CV160" s="1534"/>
      <c r="CW160" s="1534"/>
      <c r="CX160" s="1534"/>
      <c r="CY160" s="1534"/>
      <c r="CZ160" s="1534"/>
      <c r="DA160" s="1534"/>
      <c r="DB160" s="1534"/>
      <c r="DC160" s="1534"/>
      <c r="DD160" s="1534"/>
      <c r="DE160" s="1534"/>
      <c r="DF160" s="1534"/>
      <c r="DG160" s="1534"/>
      <c r="DH160" s="1534"/>
      <c r="DI160" s="1534"/>
      <c r="DJ160" s="1534"/>
      <c r="DK160" s="1534"/>
      <c r="DL160" s="1534"/>
      <c r="DM160" s="1534"/>
      <c r="DN160" s="1534"/>
      <c r="DO160" s="1534"/>
      <c r="DP160" s="1534"/>
      <c r="DQ160" s="1534"/>
      <c r="DR160" s="1534"/>
      <c r="DS160" s="1534"/>
      <c r="DT160" s="1534"/>
      <c r="DU160" s="1534"/>
      <c r="DV160" s="1534"/>
      <c r="DW160" s="1534"/>
      <c r="DX160" s="1534"/>
      <c r="DY160" s="1534"/>
      <c r="DZ160" s="1534"/>
      <c r="EA160" s="1534"/>
      <c r="EB160" s="1534"/>
      <c r="EC160" s="1534"/>
      <c r="ED160" s="1534"/>
      <c r="EE160" s="1534"/>
      <c r="EF160" s="1534"/>
      <c r="EG160" s="1534"/>
      <c r="EH160" s="1534"/>
      <c r="EI160" s="1534"/>
      <c r="EJ160" s="1534"/>
      <c r="EK160" s="1534"/>
      <c r="EL160" s="1534"/>
      <c r="EM160" s="1534"/>
      <c r="EN160" s="1534"/>
      <c r="EO160" s="1534"/>
      <c r="EP160" s="1534"/>
      <c r="EQ160" s="1534"/>
      <c r="ER160" s="1534"/>
      <c r="ES160" s="1534"/>
      <c r="ET160" s="1534"/>
      <c r="EU160" s="1534"/>
      <c r="EV160" s="1534"/>
      <c r="EW160" s="1534"/>
      <c r="EX160" s="1534"/>
      <c r="EY160" s="1534"/>
      <c r="EZ160" s="1534"/>
      <c r="FA160" s="1534"/>
      <c r="FB160" s="1534"/>
      <c r="FC160" s="1534"/>
      <c r="FD160" s="1534"/>
      <c r="FE160" s="1534"/>
      <c r="FF160" s="1534"/>
      <c r="FG160" s="1534"/>
      <c r="FH160" s="1534"/>
      <c r="FI160" s="1534"/>
      <c r="FJ160" s="1534"/>
      <c r="FK160" s="1534"/>
      <c r="FL160" s="1534"/>
      <c r="FM160" s="1534"/>
      <c r="FN160" s="1534"/>
      <c r="FO160" s="1534"/>
      <c r="FP160" s="1534"/>
    </row>
    <row r="161" spans="1:172" s="55" customFormat="1">
      <c r="A161" s="1542"/>
      <c r="B161" s="1536"/>
      <c r="C161" s="1536"/>
      <c r="D161" s="668"/>
      <c r="E161" s="1536"/>
      <c r="F161" s="1536"/>
      <c r="G161" s="1536"/>
      <c r="H161" s="1536"/>
      <c r="I161" s="1536"/>
      <c r="J161" s="1536"/>
      <c r="K161" s="1536"/>
      <c r="L161" s="1534"/>
      <c r="M161" s="1534"/>
      <c r="N161" s="1534"/>
      <c r="O161" s="1534"/>
      <c r="P161" s="1534"/>
      <c r="Q161" s="1534"/>
      <c r="R161" s="1534"/>
      <c r="S161" s="1534"/>
      <c r="T161" s="1534"/>
      <c r="U161" s="1534"/>
      <c r="V161" s="1534"/>
      <c r="W161" s="1534"/>
      <c r="X161" s="1534"/>
      <c r="Y161" s="1534"/>
      <c r="Z161" s="1534"/>
      <c r="AA161" s="1534"/>
      <c r="AB161" s="1534"/>
      <c r="AC161" s="1534"/>
      <c r="AD161" s="1534"/>
      <c r="AE161" s="1534"/>
      <c r="AF161" s="1534"/>
      <c r="AG161" s="1534"/>
      <c r="AH161" s="1534"/>
      <c r="AI161" s="1534"/>
      <c r="AJ161" s="1534"/>
      <c r="AK161" s="1534"/>
      <c r="AL161" s="1534"/>
      <c r="AM161" s="1534"/>
      <c r="AN161" s="1534"/>
      <c r="AO161" s="1534"/>
      <c r="AP161" s="1534"/>
      <c r="AQ161" s="1534"/>
      <c r="AR161" s="1534"/>
      <c r="AS161" s="1534"/>
      <c r="AT161" s="1534"/>
      <c r="AU161" s="1534"/>
      <c r="AV161" s="1534"/>
      <c r="AW161" s="1534"/>
      <c r="AX161" s="1534"/>
      <c r="AY161" s="1534"/>
      <c r="AZ161" s="1534"/>
      <c r="BA161" s="1534"/>
      <c r="BB161" s="1534"/>
      <c r="BC161" s="1534"/>
      <c r="BD161" s="1534"/>
      <c r="BE161" s="1534"/>
      <c r="BF161" s="1534"/>
      <c r="BG161" s="1534"/>
      <c r="BH161" s="1534"/>
      <c r="BI161" s="1534"/>
      <c r="BJ161" s="1534"/>
      <c r="BK161" s="1534"/>
      <c r="BL161" s="1534"/>
      <c r="BM161" s="1534"/>
      <c r="BN161" s="1534"/>
      <c r="BO161" s="1534"/>
      <c r="BP161" s="1534"/>
      <c r="BQ161" s="1534"/>
      <c r="BR161" s="1534"/>
      <c r="BS161" s="1534"/>
      <c r="BT161" s="1534"/>
      <c r="BU161" s="1534"/>
      <c r="BV161" s="1534"/>
      <c r="BW161" s="1534"/>
      <c r="BX161" s="1534"/>
      <c r="BY161" s="1534"/>
      <c r="BZ161" s="1534"/>
      <c r="CA161" s="1534"/>
      <c r="CB161" s="1534"/>
      <c r="CC161" s="1534"/>
      <c r="CD161" s="1534"/>
      <c r="CE161" s="1534"/>
      <c r="CF161" s="1534"/>
      <c r="CG161" s="1534"/>
      <c r="CH161" s="1534"/>
      <c r="CI161" s="1534"/>
      <c r="CJ161" s="1534"/>
      <c r="CK161" s="1534"/>
      <c r="CL161" s="1534"/>
      <c r="CM161" s="1534"/>
      <c r="CN161" s="1534"/>
      <c r="CO161" s="1534"/>
      <c r="CP161" s="1534"/>
      <c r="CQ161" s="1534"/>
      <c r="CR161" s="1534"/>
      <c r="CS161" s="1534"/>
      <c r="CT161" s="1534"/>
      <c r="CU161" s="1534"/>
      <c r="CV161" s="1534"/>
      <c r="CW161" s="1534"/>
      <c r="CX161" s="1534"/>
      <c r="CY161" s="1534"/>
      <c r="CZ161" s="1534"/>
      <c r="DA161" s="1534"/>
      <c r="DB161" s="1534"/>
      <c r="DC161" s="1534"/>
      <c r="DD161" s="1534"/>
      <c r="DE161" s="1534"/>
      <c r="DF161" s="1534"/>
      <c r="DG161" s="1534"/>
      <c r="DH161" s="1534"/>
      <c r="DI161" s="1534"/>
      <c r="DJ161" s="1534"/>
      <c r="DK161" s="1534"/>
      <c r="DL161" s="1534"/>
      <c r="DM161" s="1534"/>
      <c r="DN161" s="1534"/>
      <c r="DO161" s="1534"/>
      <c r="DP161" s="1534"/>
      <c r="DQ161" s="1534"/>
      <c r="DR161" s="1534"/>
      <c r="DS161" s="1534"/>
      <c r="DT161" s="1534"/>
      <c r="DU161" s="1534"/>
      <c r="DV161" s="1534"/>
      <c r="DW161" s="1534"/>
      <c r="DX161" s="1534"/>
      <c r="DY161" s="1534"/>
      <c r="DZ161" s="1534"/>
      <c r="EA161" s="1534"/>
      <c r="EB161" s="1534"/>
      <c r="EC161" s="1534"/>
      <c r="ED161" s="1534"/>
      <c r="EE161" s="1534"/>
      <c r="EF161" s="1534"/>
      <c r="EG161" s="1534"/>
      <c r="EH161" s="1534"/>
      <c r="EI161" s="1534"/>
      <c r="EJ161" s="1534"/>
      <c r="EK161" s="1534"/>
      <c r="EL161" s="1534"/>
      <c r="EM161" s="1534"/>
      <c r="EN161" s="1534"/>
      <c r="EO161" s="1534"/>
      <c r="EP161" s="1534"/>
      <c r="EQ161" s="1534"/>
      <c r="ER161" s="1534"/>
      <c r="ES161" s="1534"/>
      <c r="ET161" s="1534"/>
      <c r="EU161" s="1534"/>
      <c r="EV161" s="1534"/>
      <c r="EW161" s="1534"/>
      <c r="EX161" s="1534"/>
      <c r="EY161" s="1534"/>
      <c r="EZ161" s="1534"/>
      <c r="FA161" s="1534"/>
      <c r="FB161" s="1534"/>
      <c r="FC161" s="1534"/>
      <c r="FD161" s="1534"/>
      <c r="FE161" s="1534"/>
      <c r="FF161" s="1534"/>
      <c r="FG161" s="1534"/>
      <c r="FH161" s="1534"/>
      <c r="FI161" s="1534"/>
      <c r="FJ161" s="1534"/>
      <c r="FK161" s="1534"/>
      <c r="FL161" s="1534"/>
      <c r="FM161" s="1534"/>
      <c r="FN161" s="1534"/>
      <c r="FO161" s="1534"/>
      <c r="FP161" s="1534"/>
    </row>
    <row r="162" spans="1:172" s="55" customFormat="1">
      <c r="A162" s="1542"/>
      <c r="B162" s="1536"/>
      <c r="C162" s="1536"/>
      <c r="D162" s="668"/>
      <c r="E162" s="1536"/>
      <c r="F162" s="1536"/>
      <c r="G162" s="1536"/>
      <c r="H162" s="1536"/>
      <c r="I162" s="1536"/>
      <c r="J162" s="1536"/>
      <c r="K162" s="1536"/>
      <c r="L162" s="1534"/>
      <c r="M162" s="1534"/>
      <c r="N162" s="1534"/>
      <c r="O162" s="1534"/>
      <c r="P162" s="1534"/>
      <c r="Q162" s="1534"/>
      <c r="R162" s="1534"/>
      <c r="S162" s="1534"/>
      <c r="T162" s="1534"/>
      <c r="U162" s="1534"/>
      <c r="V162" s="1534"/>
      <c r="W162" s="1534"/>
      <c r="X162" s="1534"/>
      <c r="Y162" s="1534"/>
      <c r="Z162" s="1534"/>
      <c r="AA162" s="1534"/>
      <c r="AB162" s="1534"/>
      <c r="AC162" s="1534"/>
      <c r="AD162" s="1534"/>
      <c r="AE162" s="1534"/>
      <c r="AF162" s="1534"/>
      <c r="AG162" s="1534"/>
      <c r="AH162" s="1534"/>
      <c r="AI162" s="1534"/>
      <c r="AJ162" s="1534"/>
      <c r="AK162" s="1534"/>
      <c r="AL162" s="1534"/>
      <c r="AM162" s="1534"/>
      <c r="AN162" s="1534"/>
      <c r="AO162" s="1534"/>
      <c r="AP162" s="1534"/>
      <c r="AQ162" s="1534"/>
      <c r="AR162" s="1534"/>
      <c r="AS162" s="1534"/>
      <c r="AT162" s="1534"/>
      <c r="AU162" s="1534"/>
      <c r="AV162" s="1534"/>
      <c r="AW162" s="1534"/>
      <c r="AX162" s="1534"/>
      <c r="AY162" s="1534"/>
      <c r="AZ162" s="1534"/>
      <c r="BA162" s="1534"/>
      <c r="BB162" s="1534"/>
      <c r="BC162" s="1534"/>
      <c r="BD162" s="1534"/>
      <c r="BE162" s="1534"/>
      <c r="BF162" s="1534"/>
      <c r="BG162" s="1534"/>
      <c r="BH162" s="1534"/>
      <c r="BI162" s="1534"/>
      <c r="BJ162" s="1534"/>
      <c r="BK162" s="1534"/>
      <c r="BL162" s="1534"/>
      <c r="BM162" s="1534"/>
      <c r="BN162" s="1534"/>
      <c r="BO162" s="1534"/>
      <c r="BP162" s="1534"/>
      <c r="BQ162" s="1534"/>
      <c r="BR162" s="1534"/>
      <c r="BS162" s="1534"/>
      <c r="BT162" s="1534"/>
      <c r="BU162" s="1534"/>
      <c r="BV162" s="1534"/>
      <c r="BW162" s="1534"/>
      <c r="BX162" s="1534"/>
      <c r="BY162" s="1534"/>
      <c r="BZ162" s="1534"/>
      <c r="CA162" s="1534"/>
      <c r="CB162" s="1534"/>
      <c r="CC162" s="1534"/>
      <c r="CD162" s="1534"/>
      <c r="CE162" s="1534"/>
      <c r="CF162" s="1534"/>
      <c r="CG162" s="1534"/>
      <c r="CH162" s="1534"/>
      <c r="CI162" s="1534"/>
      <c r="CJ162" s="1534"/>
      <c r="CK162" s="1534"/>
      <c r="CL162" s="1534"/>
      <c r="CM162" s="1534"/>
      <c r="CN162" s="1534"/>
      <c r="CO162" s="1534"/>
      <c r="CP162" s="1534"/>
      <c r="CQ162" s="1534"/>
      <c r="CR162" s="1534"/>
      <c r="CS162" s="1534"/>
      <c r="CT162" s="1534"/>
      <c r="CU162" s="1534"/>
      <c r="CV162" s="1534"/>
      <c r="CW162" s="1534"/>
      <c r="CX162" s="1534"/>
      <c r="CY162" s="1534"/>
      <c r="CZ162" s="1534"/>
      <c r="DA162" s="1534"/>
      <c r="DB162" s="1534"/>
      <c r="DC162" s="1534"/>
      <c r="DD162" s="1534"/>
      <c r="DE162" s="1534"/>
      <c r="DF162" s="1534"/>
      <c r="DG162" s="1534"/>
      <c r="DH162" s="1534"/>
      <c r="DI162" s="1534"/>
      <c r="DJ162" s="1534"/>
      <c r="DK162" s="1534"/>
      <c r="DL162" s="1534"/>
      <c r="DM162" s="1534"/>
      <c r="DN162" s="1534"/>
      <c r="DO162" s="1534"/>
      <c r="DP162" s="1534"/>
      <c r="DQ162" s="1534"/>
      <c r="DR162" s="1534"/>
      <c r="DS162" s="1534"/>
      <c r="DT162" s="1534"/>
      <c r="DU162" s="1534"/>
      <c r="DV162" s="1534"/>
      <c r="DW162" s="1534"/>
      <c r="DX162" s="1534"/>
      <c r="DY162" s="1534"/>
      <c r="DZ162" s="1534"/>
      <c r="EA162" s="1534"/>
      <c r="EB162" s="1534"/>
      <c r="EC162" s="1534"/>
      <c r="ED162" s="1534"/>
      <c r="EE162" s="1534"/>
      <c r="EF162" s="1534"/>
      <c r="EG162" s="1534"/>
      <c r="EH162" s="1534"/>
      <c r="EI162" s="1534"/>
      <c r="EJ162" s="1534"/>
      <c r="EK162" s="1534"/>
      <c r="EL162" s="1534"/>
      <c r="EM162" s="1534"/>
      <c r="EN162" s="1534"/>
      <c r="EO162" s="1534"/>
      <c r="EP162" s="1534"/>
      <c r="EQ162" s="1534"/>
      <c r="ER162" s="1534"/>
      <c r="ES162" s="1534"/>
      <c r="ET162" s="1534"/>
      <c r="EU162" s="1534"/>
      <c r="EV162" s="1534"/>
      <c r="EW162" s="1534"/>
      <c r="EX162" s="1534"/>
      <c r="EY162" s="1534"/>
      <c r="EZ162" s="1534"/>
      <c r="FA162" s="1534"/>
      <c r="FB162" s="1534"/>
      <c r="FC162" s="1534"/>
      <c r="FD162" s="1534"/>
      <c r="FE162" s="1534"/>
      <c r="FF162" s="1534"/>
      <c r="FG162" s="1534"/>
      <c r="FH162" s="1534"/>
      <c r="FI162" s="1534"/>
      <c r="FJ162" s="1534"/>
      <c r="FK162" s="1534"/>
      <c r="FL162" s="1534"/>
      <c r="FM162" s="1534"/>
      <c r="FN162" s="1534"/>
      <c r="FO162" s="1534"/>
      <c r="FP162" s="1534"/>
    </row>
    <row r="163" spans="1:172" s="55" customFormat="1">
      <c r="A163" s="1542"/>
      <c r="B163" s="1536"/>
      <c r="C163" s="1536"/>
      <c r="D163" s="668"/>
      <c r="E163" s="1536"/>
      <c r="F163" s="1536"/>
      <c r="G163" s="1536"/>
      <c r="H163" s="1536"/>
      <c r="I163" s="1536"/>
      <c r="J163" s="1536"/>
      <c r="K163" s="1536"/>
      <c r="L163" s="1534"/>
      <c r="M163" s="1534"/>
      <c r="N163" s="1534"/>
      <c r="O163" s="1534"/>
      <c r="P163" s="1534"/>
      <c r="Q163" s="1534"/>
      <c r="R163" s="1534"/>
      <c r="S163" s="1534"/>
      <c r="T163" s="1534"/>
      <c r="U163" s="1534"/>
      <c r="V163" s="1534"/>
      <c r="W163" s="1534"/>
      <c r="X163" s="1534"/>
      <c r="Y163" s="1534"/>
      <c r="Z163" s="1534"/>
      <c r="AA163" s="1534"/>
      <c r="AB163" s="1534"/>
      <c r="AC163" s="1534"/>
      <c r="AD163" s="1534"/>
      <c r="AE163" s="1534"/>
      <c r="AF163" s="1534"/>
      <c r="AG163" s="1534"/>
      <c r="AH163" s="1534"/>
      <c r="AI163" s="1534"/>
      <c r="AJ163" s="1534"/>
      <c r="AK163" s="1534"/>
      <c r="AL163" s="1534"/>
      <c r="AM163" s="1534"/>
      <c r="AN163" s="1534"/>
      <c r="AO163" s="1534"/>
      <c r="AP163" s="1534"/>
      <c r="AQ163" s="1534"/>
      <c r="AR163" s="1534"/>
      <c r="AS163" s="1534"/>
      <c r="AT163" s="1534"/>
      <c r="AU163" s="1534"/>
      <c r="AV163" s="1534"/>
      <c r="AW163" s="1534"/>
      <c r="AX163" s="1534"/>
      <c r="AY163" s="1534"/>
      <c r="AZ163" s="1534"/>
      <c r="BA163" s="1534"/>
      <c r="BB163" s="1534"/>
      <c r="BC163" s="1534"/>
      <c r="BD163" s="1534"/>
      <c r="BE163" s="1534"/>
      <c r="BF163" s="1534"/>
      <c r="BG163" s="1534"/>
      <c r="BH163" s="1534"/>
      <c r="BI163" s="1534"/>
      <c r="BJ163" s="1534"/>
      <c r="BK163" s="1534"/>
      <c r="BL163" s="1534"/>
      <c r="BM163" s="1534"/>
      <c r="BN163" s="1534"/>
      <c r="BO163" s="1534"/>
      <c r="BP163" s="1534"/>
      <c r="BQ163" s="1534"/>
      <c r="BR163" s="1534"/>
      <c r="BS163" s="1534"/>
      <c r="BT163" s="1534"/>
      <c r="BU163" s="1534"/>
      <c r="BV163" s="1534"/>
      <c r="BW163" s="1534"/>
      <c r="BX163" s="1534"/>
      <c r="BY163" s="1534"/>
      <c r="BZ163" s="1534"/>
      <c r="CA163" s="1534"/>
      <c r="CB163" s="1534"/>
      <c r="CC163" s="1534"/>
      <c r="CD163" s="1534"/>
      <c r="CE163" s="1534"/>
      <c r="CF163" s="1534"/>
      <c r="CG163" s="1534"/>
      <c r="CH163" s="1534"/>
      <c r="CI163" s="1534"/>
      <c r="CJ163" s="1534"/>
      <c r="CK163" s="1534"/>
      <c r="CL163" s="1534"/>
      <c r="CM163" s="1534"/>
      <c r="CN163" s="1534"/>
      <c r="CO163" s="1534"/>
      <c r="CP163" s="1534"/>
      <c r="CQ163" s="1534"/>
      <c r="CR163" s="1534"/>
      <c r="CS163" s="1534"/>
      <c r="CT163" s="1534"/>
      <c r="CU163" s="1534"/>
      <c r="CV163" s="1534"/>
      <c r="CW163" s="1534"/>
      <c r="CX163" s="1534"/>
      <c r="CY163" s="1534"/>
      <c r="CZ163" s="1534"/>
      <c r="DA163" s="1534"/>
      <c r="DB163" s="1534"/>
      <c r="DC163" s="1534"/>
      <c r="DD163" s="1534"/>
      <c r="DE163" s="1534"/>
      <c r="DF163" s="1534"/>
      <c r="DG163" s="1534"/>
      <c r="DH163" s="1534"/>
      <c r="DI163" s="1534"/>
      <c r="DJ163" s="1534"/>
      <c r="DK163" s="1534"/>
      <c r="DL163" s="1534"/>
      <c r="DM163" s="1534"/>
      <c r="DN163" s="1534"/>
      <c r="DO163" s="1534"/>
      <c r="DP163" s="1534"/>
      <c r="DQ163" s="1534"/>
      <c r="DR163" s="1534"/>
      <c r="DS163" s="1534"/>
      <c r="DT163" s="1534"/>
      <c r="DU163" s="1534"/>
      <c r="DV163" s="1534"/>
      <c r="DW163" s="1534"/>
      <c r="DX163" s="1534"/>
      <c r="DY163" s="1534"/>
      <c r="DZ163" s="1534"/>
      <c r="EA163" s="1534"/>
      <c r="EB163" s="1534"/>
      <c r="EC163" s="1534"/>
      <c r="ED163" s="1534"/>
      <c r="EE163" s="1534"/>
      <c r="EF163" s="1534"/>
      <c r="EG163" s="1534"/>
      <c r="EH163" s="1534"/>
      <c r="EI163" s="1534"/>
      <c r="EJ163" s="1534"/>
      <c r="EK163" s="1534"/>
      <c r="EL163" s="1534"/>
      <c r="EM163" s="1534"/>
      <c r="EN163" s="1534"/>
      <c r="EO163" s="1534"/>
      <c r="EP163" s="1534"/>
      <c r="EQ163" s="1534"/>
      <c r="ER163" s="1534"/>
      <c r="ES163" s="1534"/>
      <c r="ET163" s="1534"/>
      <c r="EU163" s="1534"/>
      <c r="EV163" s="1534"/>
      <c r="EW163" s="1534"/>
      <c r="EX163" s="1534"/>
      <c r="EY163" s="1534"/>
      <c r="EZ163" s="1534"/>
      <c r="FA163" s="1534"/>
      <c r="FB163" s="1534"/>
      <c r="FC163" s="1534"/>
      <c r="FD163" s="1534"/>
      <c r="FE163" s="1534"/>
      <c r="FF163" s="1534"/>
      <c r="FG163" s="1534"/>
      <c r="FH163" s="1534"/>
      <c r="FI163" s="1534"/>
      <c r="FJ163" s="1534"/>
      <c r="FK163" s="1534"/>
      <c r="FL163" s="1534"/>
      <c r="FM163" s="1534"/>
      <c r="FN163" s="1534"/>
      <c r="FO163" s="1534"/>
      <c r="FP163" s="1534"/>
    </row>
    <row r="164" spans="1:172" s="55" customFormat="1">
      <c r="A164" s="1542"/>
      <c r="B164" s="1536"/>
      <c r="C164" s="1536"/>
      <c r="D164" s="668"/>
      <c r="E164" s="1536"/>
      <c r="F164" s="1536"/>
      <c r="G164" s="1536"/>
      <c r="H164" s="1536"/>
      <c r="I164" s="1536"/>
      <c r="J164" s="1536"/>
      <c r="K164" s="1536"/>
      <c r="L164" s="1534"/>
      <c r="M164" s="1534"/>
      <c r="N164" s="1534"/>
      <c r="O164" s="1534"/>
      <c r="P164" s="1534"/>
      <c r="Q164" s="1534"/>
      <c r="R164" s="1534"/>
      <c r="S164" s="1534"/>
      <c r="T164" s="1534"/>
      <c r="U164" s="1534"/>
      <c r="V164" s="1534"/>
      <c r="W164" s="1534"/>
      <c r="X164" s="1534"/>
      <c r="Y164" s="1534"/>
      <c r="Z164" s="1534"/>
      <c r="AA164" s="1534"/>
      <c r="AB164" s="1534"/>
      <c r="AC164" s="1534"/>
      <c r="AD164" s="1534"/>
      <c r="AE164" s="1534"/>
      <c r="AF164" s="1534"/>
      <c r="AG164" s="1534"/>
      <c r="AH164" s="1534"/>
      <c r="AI164" s="1534"/>
      <c r="AJ164" s="1534"/>
      <c r="AK164" s="1534"/>
      <c r="AL164" s="1534"/>
      <c r="AM164" s="1534"/>
      <c r="AN164" s="1534"/>
      <c r="AO164" s="1534"/>
      <c r="AP164" s="1534"/>
      <c r="AQ164" s="1534"/>
      <c r="AR164" s="1534"/>
      <c r="AS164" s="1534"/>
      <c r="AT164" s="1534"/>
      <c r="AU164" s="1534"/>
      <c r="AV164" s="1534"/>
      <c r="AW164" s="1534"/>
      <c r="AX164" s="1534"/>
      <c r="AY164" s="1534"/>
      <c r="AZ164" s="1534"/>
      <c r="BA164" s="1534"/>
      <c r="BB164" s="1534"/>
      <c r="BC164" s="1534"/>
      <c r="BD164" s="1534"/>
      <c r="BE164" s="1534"/>
      <c r="BF164" s="1534"/>
      <c r="BG164" s="1534"/>
      <c r="BH164" s="1534"/>
      <c r="BI164" s="1534"/>
      <c r="BJ164" s="1534"/>
      <c r="BK164" s="1534"/>
      <c r="BL164" s="1534"/>
      <c r="BM164" s="1534"/>
      <c r="BN164" s="1534"/>
      <c r="BO164" s="1534"/>
      <c r="BP164" s="1534"/>
      <c r="BQ164" s="1534"/>
      <c r="BR164" s="1534"/>
      <c r="BS164" s="1534"/>
      <c r="BT164" s="1534"/>
      <c r="BU164" s="1534"/>
      <c r="BV164" s="1534"/>
      <c r="BW164" s="1534"/>
      <c r="BX164" s="1534"/>
      <c r="BY164" s="1534"/>
      <c r="BZ164" s="1534"/>
      <c r="CA164" s="1534"/>
      <c r="CB164" s="1534"/>
      <c r="CC164" s="1534"/>
      <c r="CD164" s="1534"/>
      <c r="CE164" s="1534"/>
      <c r="CF164" s="1534"/>
      <c r="CG164" s="1534"/>
      <c r="CH164" s="1534"/>
      <c r="CI164" s="1534"/>
      <c r="CJ164" s="1534"/>
      <c r="CK164" s="1534"/>
      <c r="CL164" s="1534"/>
      <c r="CM164" s="1534"/>
      <c r="CN164" s="1534"/>
      <c r="CO164" s="1534"/>
      <c r="CP164" s="1534"/>
      <c r="CQ164" s="1534"/>
      <c r="CR164" s="1534"/>
      <c r="CS164" s="1534"/>
      <c r="CT164" s="1534"/>
      <c r="CU164" s="1534"/>
      <c r="CV164" s="1534"/>
      <c r="CW164" s="1534"/>
      <c r="CX164" s="1534"/>
      <c r="CY164" s="1534"/>
      <c r="CZ164" s="1534"/>
      <c r="DA164" s="1534"/>
      <c r="DB164" s="1534"/>
      <c r="DC164" s="1534"/>
      <c r="DD164" s="1534"/>
      <c r="DE164" s="1534"/>
      <c r="DF164" s="1534"/>
      <c r="DG164" s="1534"/>
      <c r="DH164" s="1534"/>
      <c r="DI164" s="1534"/>
      <c r="DJ164" s="1534"/>
      <c r="DK164" s="1534"/>
      <c r="DL164" s="1534"/>
      <c r="DM164" s="1534"/>
      <c r="DN164" s="1534"/>
      <c r="DO164" s="1534"/>
      <c r="DP164" s="1534"/>
      <c r="DQ164" s="1534"/>
      <c r="DR164" s="1534"/>
      <c r="DS164" s="1534"/>
      <c r="DT164" s="1534"/>
      <c r="DU164" s="1534"/>
      <c r="DV164" s="1534"/>
      <c r="DW164" s="1534"/>
      <c r="DX164" s="1534"/>
      <c r="DY164" s="1534"/>
      <c r="DZ164" s="1534"/>
      <c r="EA164" s="1534"/>
      <c r="EB164" s="1534"/>
      <c r="EC164" s="1534"/>
      <c r="ED164" s="1534"/>
      <c r="EE164" s="1534"/>
      <c r="EF164" s="1534"/>
      <c r="EG164" s="1534"/>
      <c r="EH164" s="1534"/>
      <c r="EI164" s="1534"/>
      <c r="EJ164" s="1534"/>
      <c r="EK164" s="1534"/>
      <c r="EL164" s="1534"/>
      <c r="EM164" s="1534"/>
      <c r="EN164" s="1534"/>
      <c r="EO164" s="1534"/>
      <c r="EP164" s="1534"/>
      <c r="EQ164" s="1534"/>
      <c r="ER164" s="1534"/>
      <c r="ES164" s="1534"/>
      <c r="ET164" s="1534"/>
      <c r="EU164" s="1534"/>
      <c r="EV164" s="1534"/>
      <c r="EW164" s="1534"/>
      <c r="EX164" s="1534"/>
      <c r="EY164" s="1534"/>
      <c r="EZ164" s="1534"/>
      <c r="FA164" s="1534"/>
      <c r="FB164" s="1534"/>
      <c r="FC164" s="1534"/>
      <c r="FD164" s="1534"/>
      <c r="FE164" s="1534"/>
      <c r="FF164" s="1534"/>
      <c r="FG164" s="1534"/>
      <c r="FH164" s="1534"/>
      <c r="FI164" s="1534"/>
      <c r="FJ164" s="1534"/>
      <c r="FK164" s="1534"/>
      <c r="FL164" s="1534"/>
      <c r="FM164" s="1534"/>
      <c r="FN164" s="1534"/>
      <c r="FO164" s="1534"/>
      <c r="FP164" s="1534"/>
    </row>
    <row r="165" spans="1:172" s="55" customFormat="1">
      <c r="A165" s="1542"/>
      <c r="B165" s="1536"/>
      <c r="C165" s="1536"/>
      <c r="D165" s="668"/>
      <c r="E165" s="1536"/>
      <c r="F165" s="1536"/>
      <c r="G165" s="1536"/>
      <c r="H165" s="1536"/>
      <c r="I165" s="1536"/>
      <c r="J165" s="1536"/>
      <c r="K165" s="1536"/>
      <c r="L165" s="1534"/>
      <c r="M165" s="1534"/>
      <c r="N165" s="1534"/>
      <c r="O165" s="1534"/>
      <c r="P165" s="1534"/>
      <c r="Q165" s="1534"/>
      <c r="R165" s="1534"/>
      <c r="S165" s="1534"/>
      <c r="T165" s="1534"/>
      <c r="U165" s="1534"/>
      <c r="V165" s="1534"/>
      <c r="W165" s="1534"/>
      <c r="X165" s="1534"/>
      <c r="Y165" s="1534"/>
      <c r="Z165" s="1534"/>
      <c r="AA165" s="1534"/>
      <c r="AB165" s="1534"/>
      <c r="AC165" s="1534"/>
      <c r="AD165" s="1534"/>
      <c r="AE165" s="1534"/>
      <c r="AF165" s="1534"/>
      <c r="AG165" s="1534"/>
      <c r="AH165" s="1534"/>
      <c r="AI165" s="1534"/>
      <c r="AJ165" s="1534"/>
      <c r="AK165" s="1534"/>
      <c r="AL165" s="1534"/>
      <c r="AM165" s="1534"/>
      <c r="AN165" s="1534"/>
      <c r="AO165" s="1534"/>
      <c r="AP165" s="1534"/>
      <c r="AQ165" s="1534"/>
      <c r="AR165" s="1534"/>
      <c r="AS165" s="1534"/>
      <c r="AT165" s="1534"/>
      <c r="AU165" s="1534"/>
      <c r="AV165" s="1534"/>
      <c r="AW165" s="1534"/>
      <c r="AX165" s="1534"/>
      <c r="AY165" s="1534"/>
      <c r="AZ165" s="1534"/>
      <c r="BA165" s="1534"/>
      <c r="BB165" s="1534"/>
      <c r="BC165" s="1534"/>
      <c r="BD165" s="1534"/>
      <c r="BE165" s="1534"/>
      <c r="BF165" s="1534"/>
      <c r="BG165" s="1534"/>
      <c r="BH165" s="1534"/>
      <c r="BI165" s="1534"/>
      <c r="BJ165" s="1534"/>
      <c r="BK165" s="1534"/>
      <c r="BL165" s="1534"/>
      <c r="BM165" s="1534"/>
      <c r="BN165" s="1534"/>
      <c r="BO165" s="1534"/>
      <c r="BP165" s="1534"/>
      <c r="BQ165" s="1534"/>
      <c r="BR165" s="1534"/>
      <c r="BS165" s="1534"/>
      <c r="BT165" s="1534"/>
      <c r="BU165" s="1534"/>
      <c r="BV165" s="1534"/>
      <c r="BW165" s="1534"/>
      <c r="BX165" s="1534"/>
      <c r="BY165" s="1534"/>
      <c r="BZ165" s="1534"/>
      <c r="CA165" s="1534"/>
      <c r="CB165" s="1534"/>
      <c r="CC165" s="1534"/>
      <c r="CD165" s="1534"/>
      <c r="CE165" s="1534"/>
      <c r="CF165" s="1534"/>
      <c r="CG165" s="1534"/>
      <c r="CH165" s="1534"/>
      <c r="CI165" s="1534"/>
      <c r="CJ165" s="1534"/>
      <c r="CK165" s="1534"/>
      <c r="CL165" s="1534"/>
      <c r="CM165" s="1534"/>
      <c r="CN165" s="1534"/>
      <c r="CO165" s="1534"/>
      <c r="CP165" s="1534"/>
      <c r="CQ165" s="1534"/>
      <c r="CR165" s="1534"/>
      <c r="CS165" s="1534"/>
      <c r="CT165" s="1534"/>
      <c r="CU165" s="1534"/>
      <c r="CV165" s="1534"/>
      <c r="CW165" s="1534"/>
      <c r="CX165" s="1534"/>
      <c r="CY165" s="1534"/>
      <c r="CZ165" s="1534"/>
      <c r="DA165" s="1534"/>
      <c r="DB165" s="1534"/>
      <c r="DC165" s="1534"/>
      <c r="DD165" s="1534"/>
      <c r="DE165" s="1534"/>
      <c r="DF165" s="1534"/>
      <c r="DG165" s="1534"/>
      <c r="DH165" s="1534"/>
      <c r="DI165" s="1534"/>
      <c r="DJ165" s="1534"/>
      <c r="DK165" s="1534"/>
      <c r="DL165" s="1534"/>
      <c r="DM165" s="1534"/>
      <c r="DN165" s="1534"/>
      <c r="DO165" s="1534"/>
      <c r="DP165" s="1534"/>
      <c r="DQ165" s="1534"/>
      <c r="DR165" s="1534"/>
      <c r="DS165" s="1534"/>
      <c r="DT165" s="1534"/>
      <c r="DU165" s="1534"/>
      <c r="DV165" s="1534"/>
      <c r="DW165" s="1534"/>
      <c r="DX165" s="1534"/>
      <c r="DY165" s="1534"/>
      <c r="DZ165" s="1534"/>
      <c r="EA165" s="1534"/>
      <c r="EB165" s="1534"/>
      <c r="EC165" s="1534"/>
      <c r="ED165" s="1534"/>
      <c r="EE165" s="1534"/>
      <c r="EF165" s="1534"/>
      <c r="EG165" s="1534"/>
      <c r="EH165" s="1534"/>
      <c r="EI165" s="1534"/>
      <c r="EJ165" s="1534"/>
      <c r="EK165" s="1534"/>
      <c r="EL165" s="1534"/>
      <c r="EM165" s="1534"/>
      <c r="EN165" s="1534"/>
      <c r="EO165" s="1534"/>
      <c r="EP165" s="1534"/>
      <c r="EQ165" s="1534"/>
      <c r="ER165" s="1534"/>
      <c r="ES165" s="1534"/>
      <c r="ET165" s="1534"/>
      <c r="EU165" s="1534"/>
      <c r="EV165" s="1534"/>
      <c r="EW165" s="1534"/>
      <c r="EX165" s="1534"/>
      <c r="EY165" s="1534"/>
      <c r="EZ165" s="1534"/>
      <c r="FA165" s="1534"/>
      <c r="FB165" s="1534"/>
      <c r="FC165" s="1534"/>
      <c r="FD165" s="1534"/>
      <c r="FE165" s="1534"/>
      <c r="FF165" s="1534"/>
      <c r="FG165" s="1534"/>
      <c r="FH165" s="1534"/>
      <c r="FI165" s="1534"/>
      <c r="FJ165" s="1534"/>
      <c r="FK165" s="1534"/>
      <c r="FL165" s="1534"/>
      <c r="FM165" s="1534"/>
      <c r="FN165" s="1534"/>
      <c r="FO165" s="1534"/>
      <c r="FP165" s="1534"/>
    </row>
    <row r="166" spans="1:172" s="55" customFormat="1">
      <c r="A166" s="1542"/>
      <c r="B166" s="1536"/>
      <c r="C166" s="1536"/>
      <c r="D166" s="668"/>
      <c r="E166" s="1536"/>
      <c r="F166" s="1536"/>
      <c r="G166" s="1536"/>
      <c r="H166" s="1536"/>
      <c r="I166" s="1536"/>
      <c r="J166" s="1536"/>
      <c r="K166" s="1536"/>
      <c r="L166" s="1534"/>
      <c r="M166" s="1534"/>
      <c r="N166" s="1534"/>
      <c r="O166" s="1534"/>
      <c r="P166" s="1534"/>
      <c r="Q166" s="1534"/>
      <c r="R166" s="1534"/>
      <c r="S166" s="1534"/>
      <c r="T166" s="1534"/>
      <c r="U166" s="1534"/>
      <c r="V166" s="1534"/>
      <c r="W166" s="1534"/>
      <c r="X166" s="1534"/>
      <c r="Y166" s="1534"/>
      <c r="Z166" s="1534"/>
      <c r="AA166" s="1534"/>
      <c r="AB166" s="1534"/>
      <c r="AC166" s="1534"/>
      <c r="AD166" s="1534"/>
      <c r="AE166" s="1534"/>
      <c r="AF166" s="1534"/>
      <c r="AG166" s="1534"/>
      <c r="AH166" s="1534"/>
      <c r="AI166" s="1534"/>
      <c r="AJ166" s="1534"/>
      <c r="AK166" s="1534"/>
      <c r="AL166" s="1534"/>
      <c r="AM166" s="1534"/>
      <c r="AN166" s="1534"/>
      <c r="AO166" s="1534"/>
      <c r="AP166" s="1534"/>
      <c r="AQ166" s="1534"/>
      <c r="AR166" s="1534"/>
      <c r="AS166" s="1534"/>
      <c r="AT166" s="1534"/>
      <c r="AU166" s="1534"/>
      <c r="AV166" s="1534"/>
      <c r="AW166" s="1534"/>
      <c r="AX166" s="1534"/>
      <c r="AY166" s="1534"/>
      <c r="AZ166" s="1534"/>
      <c r="BA166" s="1534"/>
      <c r="BB166" s="1534"/>
      <c r="BC166" s="1534"/>
      <c r="BD166" s="1534"/>
      <c r="BE166" s="1534"/>
      <c r="BF166" s="1534"/>
      <c r="BG166" s="1534"/>
      <c r="BH166" s="1534"/>
      <c r="BI166" s="1534"/>
      <c r="BJ166" s="1534"/>
      <c r="BK166" s="1534"/>
      <c r="BL166" s="1534"/>
      <c r="BM166" s="1534"/>
      <c r="BN166" s="1534"/>
      <c r="BO166" s="1534"/>
      <c r="BP166" s="1534"/>
      <c r="BQ166" s="1534"/>
      <c r="BR166" s="1534"/>
      <c r="BS166" s="1534"/>
      <c r="BT166" s="1534"/>
      <c r="BU166" s="1534"/>
      <c r="BV166" s="1534"/>
      <c r="BW166" s="1534"/>
      <c r="BX166" s="1534"/>
      <c r="BY166" s="1534"/>
      <c r="BZ166" s="1534"/>
      <c r="CA166" s="1534"/>
      <c r="CB166" s="1534"/>
      <c r="CC166" s="1534"/>
      <c r="CD166" s="1534"/>
      <c r="CE166" s="1534"/>
      <c r="CF166" s="1534"/>
      <c r="CG166" s="1534"/>
      <c r="CH166" s="1534"/>
      <c r="CI166" s="1534"/>
      <c r="CJ166" s="1534"/>
      <c r="CK166" s="1534"/>
      <c r="CL166" s="1534"/>
      <c r="CM166" s="1534"/>
      <c r="CN166" s="1534"/>
      <c r="CO166" s="1534"/>
      <c r="CP166" s="1534"/>
      <c r="CQ166" s="1534"/>
      <c r="CR166" s="1534"/>
      <c r="CS166" s="1534"/>
      <c r="CT166" s="1534"/>
      <c r="CU166" s="1534"/>
      <c r="CV166" s="1534"/>
      <c r="CW166" s="1534"/>
      <c r="CX166" s="1534"/>
      <c r="CY166" s="1534"/>
      <c r="CZ166" s="1534"/>
      <c r="DA166" s="1534"/>
      <c r="DB166" s="1534"/>
      <c r="DC166" s="1534"/>
      <c r="DD166" s="1534"/>
      <c r="DE166" s="1534"/>
      <c r="DF166" s="1534"/>
      <c r="DG166" s="1534"/>
      <c r="DH166" s="1534"/>
      <c r="DI166" s="1534"/>
      <c r="DJ166" s="1534"/>
      <c r="DK166" s="1534"/>
      <c r="DL166" s="1534"/>
      <c r="DM166" s="1534"/>
      <c r="DN166" s="1534"/>
      <c r="DO166" s="1534"/>
      <c r="DP166" s="1534"/>
      <c r="DQ166" s="1534"/>
      <c r="DR166" s="1534"/>
      <c r="DS166" s="1534"/>
      <c r="DT166" s="1534"/>
      <c r="DU166" s="1534"/>
      <c r="DV166" s="1534"/>
      <c r="DW166" s="1534"/>
      <c r="DX166" s="1534"/>
      <c r="DY166" s="1534"/>
      <c r="DZ166" s="1534"/>
      <c r="EA166" s="1534"/>
      <c r="EB166" s="1534"/>
      <c r="EC166" s="1534"/>
      <c r="ED166" s="1534"/>
      <c r="EE166" s="1534"/>
      <c r="EF166" s="1534"/>
      <c r="EG166" s="1534"/>
      <c r="EH166" s="1534"/>
      <c r="EI166" s="1534"/>
      <c r="EJ166" s="1534"/>
      <c r="EK166" s="1534"/>
      <c r="EL166" s="1534"/>
      <c r="EM166" s="1534"/>
      <c r="EN166" s="1534"/>
      <c r="EO166" s="1534"/>
      <c r="EP166" s="1534"/>
      <c r="EQ166" s="1534"/>
      <c r="ER166" s="1534"/>
      <c r="ES166" s="1534"/>
      <c r="ET166" s="1534"/>
      <c r="EU166" s="1534"/>
      <c r="EV166" s="1534"/>
      <c r="EW166" s="1534"/>
      <c r="EX166" s="1534"/>
      <c r="EY166" s="1534"/>
      <c r="EZ166" s="1534"/>
      <c r="FA166" s="1534"/>
      <c r="FB166" s="1534"/>
      <c r="FC166" s="1534"/>
      <c r="FD166" s="1534"/>
      <c r="FE166" s="1534"/>
      <c r="FF166" s="1534"/>
      <c r="FG166" s="1534"/>
      <c r="FH166" s="1534"/>
      <c r="FI166" s="1534"/>
      <c r="FJ166" s="1534"/>
      <c r="FK166" s="1534"/>
      <c r="FL166" s="1534"/>
      <c r="FM166" s="1534"/>
      <c r="FN166" s="1534"/>
      <c r="FO166" s="1534"/>
      <c r="FP166" s="1534"/>
    </row>
    <row r="167" spans="1:172" s="55" customFormat="1">
      <c r="A167" s="1542"/>
      <c r="B167" s="1536"/>
      <c r="C167" s="1536"/>
      <c r="D167" s="668"/>
      <c r="E167" s="1536"/>
      <c r="F167" s="1536"/>
      <c r="G167" s="1536"/>
      <c r="H167" s="1536"/>
      <c r="I167" s="1536"/>
      <c r="J167" s="1536"/>
      <c r="K167" s="1536"/>
      <c r="L167" s="1534"/>
      <c r="M167" s="1534"/>
      <c r="N167" s="1534"/>
      <c r="O167" s="1534"/>
      <c r="P167" s="1534"/>
      <c r="Q167" s="1534"/>
      <c r="R167" s="1534"/>
      <c r="S167" s="1534"/>
      <c r="T167" s="1534"/>
      <c r="U167" s="1534"/>
      <c r="V167" s="1534"/>
      <c r="W167" s="1534"/>
      <c r="X167" s="1534"/>
      <c r="Y167" s="1534"/>
      <c r="Z167" s="1534"/>
      <c r="AA167" s="1534"/>
      <c r="AB167" s="1534"/>
      <c r="AC167" s="1534"/>
      <c r="AD167" s="1534"/>
      <c r="AE167" s="1534"/>
      <c r="AF167" s="1534"/>
      <c r="AG167" s="1534"/>
      <c r="AH167" s="1534"/>
      <c r="AI167" s="1534"/>
      <c r="AJ167" s="1534"/>
      <c r="AK167" s="1534"/>
      <c r="AL167" s="1534"/>
      <c r="AM167" s="1534"/>
      <c r="AN167" s="1534"/>
      <c r="AO167" s="1534"/>
      <c r="AP167" s="1534"/>
      <c r="AQ167" s="1534"/>
      <c r="AR167" s="1534"/>
      <c r="AS167" s="1534"/>
      <c r="AT167" s="1534"/>
      <c r="AU167" s="1534"/>
      <c r="AV167" s="1534"/>
      <c r="AW167" s="1534"/>
      <c r="AX167" s="1534"/>
      <c r="AY167" s="1534"/>
      <c r="AZ167" s="1534"/>
      <c r="BA167" s="1534"/>
      <c r="BB167" s="1534"/>
      <c r="BC167" s="1534"/>
      <c r="BD167" s="1534"/>
      <c r="BE167" s="1534"/>
      <c r="BF167" s="1534"/>
      <c r="BG167" s="1534"/>
      <c r="BH167" s="1534"/>
      <c r="BI167" s="1534"/>
      <c r="BJ167" s="1534"/>
      <c r="BK167" s="1534"/>
      <c r="BL167" s="1534"/>
      <c r="BM167" s="1534"/>
      <c r="BN167" s="1534"/>
      <c r="BO167" s="1534"/>
      <c r="BP167" s="1534"/>
      <c r="BQ167" s="1534"/>
      <c r="BR167" s="1534"/>
      <c r="BS167" s="1534"/>
      <c r="BT167" s="1534"/>
      <c r="BU167" s="1534"/>
      <c r="BV167" s="1534"/>
      <c r="BW167" s="1534"/>
      <c r="BX167" s="1534"/>
      <c r="BY167" s="1534"/>
      <c r="BZ167" s="1534"/>
      <c r="CA167" s="1534"/>
      <c r="CB167" s="1534"/>
      <c r="CC167" s="1534"/>
      <c r="CD167" s="1534"/>
      <c r="CE167" s="1534"/>
      <c r="CF167" s="1534"/>
      <c r="CG167" s="1534"/>
      <c r="CH167" s="1534"/>
      <c r="CI167" s="1534"/>
      <c r="CJ167" s="1534"/>
      <c r="CK167" s="1534"/>
      <c r="CL167" s="1534"/>
      <c r="CM167" s="1534"/>
      <c r="CN167" s="1534"/>
      <c r="CO167" s="1534"/>
      <c r="CP167" s="1534"/>
      <c r="CQ167" s="1534"/>
      <c r="CR167" s="1534"/>
      <c r="CS167" s="1534"/>
      <c r="CT167" s="1534"/>
      <c r="CU167" s="1534"/>
      <c r="CV167" s="1534"/>
      <c r="CW167" s="1534"/>
      <c r="CX167" s="1534"/>
      <c r="CY167" s="1534"/>
      <c r="CZ167" s="1534"/>
      <c r="DA167" s="1534"/>
      <c r="DB167" s="1534"/>
      <c r="DC167" s="1534"/>
      <c r="DD167" s="1534"/>
      <c r="DE167" s="1534"/>
      <c r="DF167" s="1534"/>
      <c r="DG167" s="1534"/>
      <c r="DH167" s="1534"/>
      <c r="DI167" s="1534"/>
      <c r="DJ167" s="1534"/>
      <c r="DK167" s="1534"/>
      <c r="DL167" s="1534"/>
      <c r="DM167" s="1534"/>
      <c r="DN167" s="1534"/>
      <c r="DO167" s="1534"/>
      <c r="DP167" s="1534"/>
      <c r="DQ167" s="1534"/>
      <c r="DR167" s="1534"/>
      <c r="DS167" s="1534"/>
      <c r="DT167" s="1534"/>
      <c r="DU167" s="1534"/>
      <c r="DV167" s="1534"/>
      <c r="DW167" s="1534"/>
      <c r="DX167" s="1534"/>
      <c r="DY167" s="1534"/>
      <c r="DZ167" s="1534"/>
      <c r="EA167" s="1534"/>
      <c r="EB167" s="1534"/>
      <c r="EC167" s="1534"/>
      <c r="ED167" s="1534"/>
      <c r="EE167" s="1534"/>
      <c r="EF167" s="1534"/>
      <c r="EG167" s="1534"/>
      <c r="EH167" s="1534"/>
      <c r="EI167" s="1534"/>
      <c r="EJ167" s="1534"/>
      <c r="EK167" s="1534"/>
      <c r="EL167" s="1534"/>
      <c r="EM167" s="1534"/>
      <c r="EN167" s="1534"/>
      <c r="EO167" s="1534"/>
      <c r="EP167" s="1534"/>
      <c r="EQ167" s="1534"/>
      <c r="ER167" s="1534"/>
      <c r="ES167" s="1534"/>
      <c r="ET167" s="1534"/>
      <c r="EU167" s="1534"/>
      <c r="EV167" s="1534"/>
      <c r="EW167" s="1534"/>
      <c r="EX167" s="1534"/>
      <c r="EY167" s="1534"/>
      <c r="EZ167" s="1534"/>
      <c r="FA167" s="1534"/>
      <c r="FB167" s="1534"/>
      <c r="FC167" s="1534"/>
      <c r="FD167" s="1534"/>
      <c r="FE167" s="1534"/>
      <c r="FF167" s="1534"/>
      <c r="FG167" s="1534"/>
      <c r="FH167" s="1534"/>
      <c r="FI167" s="1534"/>
      <c r="FJ167" s="1534"/>
      <c r="FK167" s="1534"/>
      <c r="FL167" s="1534"/>
      <c r="FM167" s="1534"/>
      <c r="FN167" s="1534"/>
      <c r="FO167" s="1534"/>
      <c r="FP167" s="1534"/>
    </row>
    <row r="168" spans="1:172" s="55" customFormat="1">
      <c r="A168" s="1542"/>
      <c r="B168" s="1536"/>
      <c r="C168" s="1536"/>
      <c r="D168" s="668"/>
      <c r="E168" s="1536"/>
      <c r="F168" s="1536"/>
      <c r="G168" s="1536"/>
      <c r="H168" s="1536"/>
      <c r="I168" s="1536"/>
      <c r="J168" s="1536"/>
      <c r="K168" s="1536"/>
      <c r="L168" s="1534"/>
      <c r="M168" s="1534"/>
      <c r="N168" s="1534"/>
      <c r="O168" s="1534"/>
      <c r="P168" s="1534"/>
      <c r="Q168" s="1534"/>
      <c r="R168" s="1534"/>
      <c r="S168" s="1534"/>
      <c r="T168" s="1534"/>
      <c r="U168" s="1534"/>
      <c r="V168" s="1534"/>
      <c r="W168" s="1534"/>
      <c r="X168" s="1534"/>
      <c r="Y168" s="1534"/>
      <c r="Z168" s="1534"/>
      <c r="AA168" s="1534"/>
      <c r="AB168" s="1534"/>
      <c r="AC168" s="1534"/>
      <c r="AD168" s="1534"/>
      <c r="AE168" s="1534"/>
      <c r="AF168" s="1534"/>
      <c r="AG168" s="1534"/>
      <c r="AH168" s="1534"/>
      <c r="AI168" s="1534"/>
      <c r="AJ168" s="1534"/>
      <c r="AK168" s="1534"/>
      <c r="AL168" s="1534"/>
      <c r="AM168" s="1534"/>
      <c r="AN168" s="1534"/>
      <c r="AO168" s="1534"/>
      <c r="AP168" s="1534"/>
      <c r="AQ168" s="1534"/>
      <c r="AR168" s="1534"/>
      <c r="AS168" s="1534"/>
      <c r="AT168" s="1534"/>
      <c r="AU168" s="1534"/>
      <c r="AV168" s="1534"/>
      <c r="AW168" s="1534"/>
      <c r="AX168" s="1534"/>
      <c r="AY168" s="1534"/>
      <c r="AZ168" s="1534"/>
      <c r="BA168" s="1534"/>
      <c r="BB168" s="1534"/>
      <c r="BC168" s="1534"/>
      <c r="BD168" s="1534"/>
      <c r="BE168" s="1534"/>
      <c r="BF168" s="1534"/>
      <c r="BG168" s="1534"/>
      <c r="BH168" s="1534"/>
      <c r="BI168" s="1534"/>
      <c r="BJ168" s="1534"/>
      <c r="BK168" s="1534"/>
      <c r="BL168" s="1534"/>
      <c r="BM168" s="1534"/>
      <c r="BN168" s="1534"/>
      <c r="BO168" s="1534"/>
      <c r="BP168" s="1534"/>
      <c r="BQ168" s="1534"/>
      <c r="BR168" s="1534"/>
      <c r="BS168" s="1534"/>
      <c r="BT168" s="1534"/>
      <c r="BU168" s="1534"/>
      <c r="BV168" s="1534"/>
      <c r="BW168" s="1534"/>
      <c r="BX168" s="1534"/>
      <c r="BY168" s="1534"/>
      <c r="BZ168" s="1534"/>
      <c r="CA168" s="1534"/>
      <c r="CB168" s="1534"/>
      <c r="CC168" s="1534"/>
      <c r="CD168" s="1534"/>
      <c r="CE168" s="1534"/>
      <c r="CF168" s="1534"/>
      <c r="CG168" s="1534"/>
      <c r="CH168" s="1534"/>
      <c r="CI168" s="1534"/>
      <c r="CJ168" s="1534"/>
      <c r="CK168" s="1534"/>
      <c r="CL168" s="1534"/>
      <c r="CM168" s="1534"/>
      <c r="CN168" s="1534"/>
      <c r="CO168" s="1534"/>
      <c r="CP168" s="1534"/>
      <c r="CQ168" s="1534"/>
      <c r="CR168" s="1534"/>
      <c r="CS168" s="1534"/>
      <c r="CT168" s="1534"/>
      <c r="CU168" s="1534"/>
      <c r="CV168" s="1534"/>
      <c r="CW168" s="1534"/>
      <c r="CX168" s="1534"/>
      <c r="CY168" s="1534"/>
      <c r="CZ168" s="1534"/>
      <c r="DA168" s="1534"/>
      <c r="DB168" s="1534"/>
      <c r="DC168" s="1534"/>
      <c r="DD168" s="1534"/>
      <c r="DE168" s="1534"/>
      <c r="DF168" s="1534"/>
      <c r="DG168" s="1534"/>
      <c r="DH168" s="1534"/>
      <c r="DI168" s="1534"/>
      <c r="DJ168" s="1534"/>
      <c r="DK168" s="1534"/>
      <c r="DL168" s="1534"/>
      <c r="DM168" s="1534"/>
      <c r="DN168" s="1534"/>
      <c r="DO168" s="1534"/>
      <c r="DP168" s="1534"/>
      <c r="DQ168" s="1534"/>
      <c r="DR168" s="1534"/>
      <c r="DS168" s="1534"/>
      <c r="DT168" s="1534"/>
      <c r="DU168" s="1534"/>
      <c r="DV168" s="1534"/>
      <c r="DW168" s="1534"/>
      <c r="DX168" s="1534"/>
      <c r="DY168" s="1534"/>
      <c r="DZ168" s="1534"/>
      <c r="EA168" s="1534"/>
      <c r="EB168" s="1534"/>
      <c r="EC168" s="1534"/>
      <c r="ED168" s="1534"/>
      <c r="EE168" s="1534"/>
      <c r="EF168" s="1534"/>
      <c r="EG168" s="1534"/>
      <c r="EH168" s="1534"/>
      <c r="EI168" s="1534"/>
      <c r="EJ168" s="1534"/>
      <c r="EK168" s="1534"/>
      <c r="EL168" s="1534"/>
      <c r="EM168" s="1534"/>
      <c r="EN168" s="1534"/>
      <c r="EO168" s="1534"/>
      <c r="EP168" s="1534"/>
      <c r="EQ168" s="1534"/>
      <c r="ER168" s="1534"/>
      <c r="ES168" s="1534"/>
      <c r="ET168" s="1534"/>
      <c r="EU168" s="1534"/>
      <c r="EV168" s="1534"/>
      <c r="EW168" s="1534"/>
      <c r="EX168" s="1534"/>
      <c r="EY168" s="1534"/>
      <c r="EZ168" s="1534"/>
      <c r="FA168" s="1534"/>
      <c r="FB168" s="1534"/>
      <c r="FC168" s="1534"/>
      <c r="FD168" s="1534"/>
      <c r="FE168" s="1534"/>
      <c r="FF168" s="1534"/>
      <c r="FG168" s="1534"/>
      <c r="FH168" s="1534"/>
      <c r="FI168" s="1534"/>
      <c r="FJ168" s="1534"/>
      <c r="FK168" s="1534"/>
      <c r="FL168" s="1534"/>
      <c r="FM168" s="1534"/>
      <c r="FN168" s="1534"/>
      <c r="FO168" s="1534"/>
      <c r="FP168" s="1534"/>
    </row>
    <row r="169" spans="1:172" s="55" customFormat="1">
      <c r="A169" s="1542"/>
      <c r="B169" s="1536"/>
      <c r="C169" s="1536"/>
      <c r="D169" s="668"/>
      <c r="E169" s="1536"/>
      <c r="F169" s="1536"/>
      <c r="G169" s="1536"/>
      <c r="H169" s="1536"/>
      <c r="I169" s="1536"/>
      <c r="J169" s="1536"/>
      <c r="K169" s="1536"/>
      <c r="L169" s="1534"/>
      <c r="M169" s="1534"/>
      <c r="N169" s="1534"/>
      <c r="O169" s="1534"/>
      <c r="P169" s="1534"/>
      <c r="Q169" s="1534"/>
      <c r="R169" s="1534"/>
      <c r="S169" s="1534"/>
      <c r="T169" s="1534"/>
      <c r="U169" s="1534"/>
      <c r="V169" s="1534"/>
      <c r="W169" s="1534"/>
      <c r="X169" s="1534"/>
      <c r="Y169" s="1534"/>
      <c r="Z169" s="1534"/>
      <c r="AA169" s="1534"/>
      <c r="AB169" s="1534"/>
      <c r="AC169" s="1534"/>
      <c r="AD169" s="1534"/>
      <c r="AE169" s="1534"/>
      <c r="AF169" s="1534"/>
      <c r="AG169" s="1534"/>
      <c r="AH169" s="1534"/>
      <c r="AI169" s="1534"/>
      <c r="AJ169" s="1534"/>
      <c r="AK169" s="1534"/>
      <c r="AL169" s="1534"/>
      <c r="AM169" s="1534"/>
      <c r="AN169" s="1534"/>
      <c r="AO169" s="1534"/>
      <c r="AP169" s="1534"/>
      <c r="AQ169" s="1534"/>
      <c r="AR169" s="1534"/>
      <c r="AS169" s="1534"/>
      <c r="AT169" s="1534"/>
      <c r="AU169" s="1534"/>
      <c r="AV169" s="1534"/>
      <c r="AW169" s="1534"/>
      <c r="AX169" s="1534"/>
      <c r="AY169" s="1534"/>
      <c r="AZ169" s="1534"/>
      <c r="BA169" s="1534"/>
      <c r="BB169" s="1534"/>
      <c r="BC169" s="1534"/>
      <c r="BD169" s="1534"/>
      <c r="BE169" s="1534"/>
      <c r="BF169" s="1534"/>
      <c r="BG169" s="1534"/>
      <c r="BH169" s="1534"/>
      <c r="BI169" s="1534"/>
      <c r="BJ169" s="1534"/>
      <c r="BK169" s="1534"/>
      <c r="BL169" s="1534"/>
      <c r="BM169" s="1534"/>
      <c r="BN169" s="1534"/>
      <c r="BO169" s="1534"/>
      <c r="BP169" s="1534"/>
      <c r="BQ169" s="1534"/>
      <c r="BR169" s="1534"/>
      <c r="BS169" s="1534"/>
      <c r="BT169" s="1534"/>
      <c r="BU169" s="1534"/>
      <c r="BV169" s="1534"/>
      <c r="BW169" s="1534"/>
      <c r="BX169" s="1534"/>
      <c r="BY169" s="1534"/>
      <c r="BZ169" s="1534"/>
      <c r="CA169" s="1534"/>
      <c r="CB169" s="1534"/>
      <c r="CC169" s="1534"/>
      <c r="CD169" s="1534"/>
      <c r="CE169" s="1534"/>
      <c r="CF169" s="1534"/>
      <c r="CG169" s="1534"/>
      <c r="CH169" s="1534"/>
      <c r="CI169" s="1534"/>
      <c r="CJ169" s="1534"/>
      <c r="CK169" s="1534"/>
      <c r="CL169" s="1534"/>
      <c r="CM169" s="1534"/>
      <c r="CN169" s="1534"/>
      <c r="CO169" s="1534"/>
      <c r="CP169" s="1534"/>
      <c r="CQ169" s="1534"/>
      <c r="CR169" s="1534"/>
      <c r="CS169" s="1534"/>
      <c r="CT169" s="1534"/>
      <c r="CU169" s="1534"/>
      <c r="CV169" s="1534"/>
      <c r="CW169" s="1534"/>
      <c r="CX169" s="1534"/>
      <c r="CY169" s="1534"/>
      <c r="CZ169" s="1534"/>
      <c r="DA169" s="1534"/>
      <c r="DB169" s="1534"/>
      <c r="DC169" s="1534"/>
      <c r="DD169" s="1534"/>
      <c r="DE169" s="1534"/>
      <c r="DF169" s="1534"/>
      <c r="DG169" s="1534"/>
      <c r="DH169" s="1534"/>
      <c r="DI169" s="1534"/>
      <c r="DJ169" s="1534"/>
      <c r="DK169" s="1534"/>
      <c r="DL169" s="1534"/>
      <c r="DM169" s="1534"/>
      <c r="DN169" s="1534"/>
      <c r="DO169" s="1534"/>
      <c r="DP169" s="1534"/>
      <c r="DQ169" s="1534"/>
      <c r="DR169" s="1534"/>
      <c r="DS169" s="1534"/>
      <c r="DT169" s="1534"/>
      <c r="DU169" s="1534"/>
      <c r="DV169" s="1534"/>
      <c r="DW169" s="1534"/>
      <c r="DX169" s="1534"/>
      <c r="DY169" s="1534"/>
      <c r="DZ169" s="1534"/>
      <c r="EA169" s="1534"/>
      <c r="EB169" s="1534"/>
      <c r="EC169" s="1534"/>
      <c r="ED169" s="1534"/>
      <c r="EE169" s="1534"/>
      <c r="EF169" s="1534"/>
      <c r="EG169" s="1534"/>
      <c r="EH169" s="1534"/>
      <c r="EI169" s="1534"/>
      <c r="EJ169" s="1534"/>
      <c r="EK169" s="1534"/>
      <c r="EL169" s="1534"/>
      <c r="EM169" s="1534"/>
      <c r="EN169" s="1534"/>
      <c r="EO169" s="1534"/>
      <c r="EP169" s="1534"/>
      <c r="EQ169" s="1534"/>
      <c r="ER169" s="1534"/>
      <c r="ES169" s="1534"/>
      <c r="ET169" s="1534"/>
      <c r="EU169" s="1534"/>
      <c r="EV169" s="1534"/>
      <c r="EW169" s="1534"/>
      <c r="EX169" s="1534"/>
      <c r="EY169" s="1534"/>
      <c r="EZ169" s="1534"/>
      <c r="FA169" s="1534"/>
      <c r="FB169" s="1534"/>
      <c r="FC169" s="1534"/>
      <c r="FD169" s="1534"/>
      <c r="FE169" s="1534"/>
      <c r="FF169" s="1534"/>
      <c r="FG169" s="1534"/>
      <c r="FH169" s="1534"/>
      <c r="FI169" s="1534"/>
      <c r="FJ169" s="1534"/>
      <c r="FK169" s="1534"/>
      <c r="FL169" s="1534"/>
      <c r="FM169" s="1534"/>
      <c r="FN169" s="1534"/>
      <c r="FO169" s="1534"/>
      <c r="FP169" s="1534"/>
    </row>
    <row r="170" spans="1:172" s="55" customFormat="1">
      <c r="A170" s="1542"/>
      <c r="B170" s="1536"/>
      <c r="C170" s="1536"/>
      <c r="D170" s="668"/>
      <c r="E170" s="1536"/>
      <c r="F170" s="1536"/>
      <c r="G170" s="1536"/>
      <c r="H170" s="1536"/>
      <c r="I170" s="1536"/>
      <c r="J170" s="1536"/>
      <c r="K170" s="1536"/>
      <c r="L170" s="1534"/>
      <c r="M170" s="1534"/>
      <c r="N170" s="1534"/>
      <c r="O170" s="1534"/>
      <c r="P170" s="1534"/>
      <c r="Q170" s="1534"/>
      <c r="R170" s="1534"/>
      <c r="S170" s="1534"/>
      <c r="T170" s="1534"/>
      <c r="U170" s="1534"/>
      <c r="V170" s="1534"/>
      <c r="W170" s="1534"/>
      <c r="X170" s="1534"/>
      <c r="Y170" s="1534"/>
      <c r="Z170" s="1534"/>
      <c r="AA170" s="1534"/>
      <c r="AB170" s="1534"/>
      <c r="AC170" s="1534"/>
      <c r="AD170" s="1534"/>
      <c r="AE170" s="1534"/>
      <c r="AF170" s="1534"/>
      <c r="AG170" s="1534"/>
      <c r="AH170" s="1534"/>
      <c r="AI170" s="1534"/>
      <c r="AJ170" s="1534"/>
      <c r="AK170" s="1534"/>
      <c r="AL170" s="1534"/>
      <c r="AM170" s="1534"/>
      <c r="AN170" s="1534"/>
      <c r="AO170" s="1534"/>
      <c r="AP170" s="1534"/>
      <c r="AQ170" s="1534"/>
      <c r="AR170" s="1534"/>
      <c r="AS170" s="1534"/>
      <c r="AT170" s="1534"/>
      <c r="AU170" s="1534"/>
      <c r="AV170" s="1534"/>
      <c r="AW170" s="1534"/>
      <c r="AX170" s="1534"/>
      <c r="AY170" s="1534"/>
      <c r="AZ170" s="1534"/>
      <c r="BA170" s="1534"/>
      <c r="BB170" s="1534"/>
      <c r="BC170" s="1534"/>
      <c r="BD170" s="1534"/>
      <c r="BE170" s="1534"/>
      <c r="BF170" s="1534"/>
      <c r="BG170" s="1534"/>
      <c r="BH170" s="1534"/>
      <c r="BI170" s="1534"/>
      <c r="BJ170" s="1534"/>
      <c r="BK170" s="1534"/>
      <c r="BL170" s="1534"/>
      <c r="BM170" s="1534"/>
      <c r="BN170" s="1534"/>
      <c r="BO170" s="1534"/>
      <c r="BP170" s="1534"/>
      <c r="BQ170" s="1534"/>
      <c r="BR170" s="1534"/>
      <c r="BS170" s="1534"/>
      <c r="BT170" s="1534"/>
      <c r="BU170" s="1534"/>
      <c r="BV170" s="1534"/>
      <c r="BW170" s="1534"/>
      <c r="BX170" s="1534"/>
      <c r="BY170" s="1534"/>
      <c r="BZ170" s="1534"/>
      <c r="CA170" s="1534"/>
      <c r="CB170" s="1534"/>
      <c r="CC170" s="1534"/>
      <c r="CD170" s="1534"/>
      <c r="CE170" s="1534"/>
      <c r="CF170" s="1534"/>
      <c r="CG170" s="1534"/>
      <c r="CH170" s="1534"/>
      <c r="CI170" s="1534"/>
      <c r="CJ170" s="1534"/>
      <c r="CK170" s="1534"/>
      <c r="CL170" s="1534"/>
      <c r="CM170" s="1534"/>
      <c r="CN170" s="1534"/>
      <c r="CO170" s="1534"/>
      <c r="CP170" s="1534"/>
      <c r="CQ170" s="1534"/>
      <c r="CR170" s="1534"/>
      <c r="CS170" s="1534"/>
      <c r="CT170" s="1534"/>
      <c r="CU170" s="1534"/>
      <c r="CV170" s="1534"/>
      <c r="CW170" s="1534"/>
      <c r="CX170" s="1534"/>
      <c r="CY170" s="1534"/>
      <c r="CZ170" s="1534"/>
      <c r="DA170" s="1534"/>
      <c r="DB170" s="1534"/>
      <c r="DC170" s="1534"/>
      <c r="DD170" s="1534"/>
      <c r="DE170" s="1534"/>
      <c r="DF170" s="1534"/>
      <c r="DG170" s="1534"/>
      <c r="DH170" s="1534"/>
      <c r="DI170" s="1534"/>
      <c r="DJ170" s="1534"/>
      <c r="DK170" s="1534"/>
      <c r="DL170" s="1534"/>
      <c r="DM170" s="1534"/>
      <c r="DN170" s="1534"/>
      <c r="DO170" s="1534"/>
      <c r="DP170" s="1534"/>
      <c r="DQ170" s="1534"/>
      <c r="DR170" s="1534"/>
      <c r="DS170" s="1534"/>
      <c r="DT170" s="1534"/>
      <c r="DU170" s="1534"/>
      <c r="DV170" s="1534"/>
      <c r="DW170" s="1534"/>
      <c r="DX170" s="1534"/>
      <c r="DY170" s="1534"/>
      <c r="DZ170" s="1534"/>
      <c r="EA170" s="1534"/>
      <c r="EB170" s="1534"/>
      <c r="EC170" s="1534"/>
      <c r="ED170" s="1534"/>
      <c r="EE170" s="1534"/>
      <c r="EF170" s="1534"/>
      <c r="EG170" s="1534"/>
      <c r="EH170" s="1534"/>
      <c r="EI170" s="1534"/>
      <c r="EJ170" s="1534"/>
      <c r="EK170" s="1534"/>
      <c r="EL170" s="1534"/>
      <c r="EM170" s="1534"/>
      <c r="EN170" s="1534"/>
      <c r="EO170" s="1534"/>
      <c r="EP170" s="1534"/>
      <c r="EQ170" s="1534"/>
      <c r="ER170" s="1534"/>
      <c r="ES170" s="1534"/>
      <c r="ET170" s="1534"/>
      <c r="EU170" s="1534"/>
      <c r="EV170" s="1534"/>
      <c r="EW170" s="1534"/>
      <c r="EX170" s="1534"/>
      <c r="EY170" s="1534"/>
      <c r="EZ170" s="1534"/>
      <c r="FA170" s="1534"/>
      <c r="FB170" s="1534"/>
      <c r="FC170" s="1534"/>
      <c r="FD170" s="1534"/>
      <c r="FE170" s="1534"/>
      <c r="FF170" s="1534"/>
      <c r="FG170" s="1534"/>
      <c r="FH170" s="1534"/>
      <c r="FI170" s="1534"/>
      <c r="FJ170" s="1534"/>
      <c r="FK170" s="1534"/>
      <c r="FL170" s="1534"/>
      <c r="FM170" s="1534"/>
      <c r="FN170" s="1534"/>
      <c r="FO170" s="1534"/>
      <c r="FP170" s="1534"/>
    </row>
    <row r="171" spans="1:172" s="55" customFormat="1">
      <c r="A171" s="1542"/>
      <c r="B171" s="1536"/>
      <c r="C171" s="1536"/>
      <c r="D171" s="668"/>
      <c r="E171" s="1536"/>
      <c r="F171" s="1536"/>
      <c r="G171" s="1536"/>
      <c r="H171" s="1536"/>
      <c r="I171" s="1536"/>
      <c r="J171" s="1536"/>
      <c r="K171" s="1536"/>
      <c r="L171" s="1534"/>
      <c r="M171" s="1534"/>
      <c r="N171" s="1534"/>
      <c r="O171" s="1534"/>
      <c r="P171" s="1534"/>
      <c r="Q171" s="1534"/>
      <c r="R171" s="1534"/>
      <c r="S171" s="1534"/>
      <c r="T171" s="1534"/>
      <c r="U171" s="1534"/>
      <c r="V171" s="1534"/>
      <c r="W171" s="1534"/>
      <c r="X171" s="1534"/>
      <c r="Y171" s="1534"/>
      <c r="Z171" s="1534"/>
      <c r="AA171" s="1534"/>
      <c r="AB171" s="1534"/>
      <c r="AC171" s="1534"/>
      <c r="AD171" s="1534"/>
      <c r="AE171" s="1534"/>
      <c r="AF171" s="1534"/>
      <c r="AG171" s="1534"/>
      <c r="AH171" s="1534"/>
      <c r="AI171" s="1534"/>
      <c r="AJ171" s="1534"/>
      <c r="AK171" s="1534"/>
      <c r="AL171" s="1534"/>
      <c r="AM171" s="1534"/>
      <c r="AN171" s="1534"/>
      <c r="AO171" s="1534"/>
      <c r="AP171" s="1534"/>
      <c r="AQ171" s="1534"/>
      <c r="AR171" s="1534"/>
      <c r="AS171" s="1534"/>
      <c r="AT171" s="1534"/>
      <c r="AU171" s="1534"/>
      <c r="AV171" s="1534"/>
      <c r="AW171" s="1534"/>
      <c r="AX171" s="1534"/>
      <c r="AY171" s="1534"/>
      <c r="AZ171" s="1534"/>
      <c r="BA171" s="1534"/>
      <c r="BB171" s="1534"/>
      <c r="BC171" s="1534"/>
      <c r="BD171" s="1534"/>
      <c r="BE171" s="1534"/>
      <c r="BF171" s="1534"/>
      <c r="BG171" s="1534"/>
      <c r="BH171" s="1534"/>
      <c r="BI171" s="1534"/>
      <c r="BJ171" s="1534"/>
      <c r="BK171" s="1534"/>
      <c r="BL171" s="1534"/>
      <c r="BM171" s="1534"/>
      <c r="BN171" s="1534"/>
      <c r="BO171" s="1534"/>
      <c r="BP171" s="1534"/>
      <c r="BQ171" s="1534"/>
      <c r="BR171" s="1534"/>
      <c r="BS171" s="1534"/>
      <c r="BT171" s="1534"/>
      <c r="BU171" s="1534"/>
      <c r="BV171" s="1534"/>
      <c r="BW171" s="1534"/>
      <c r="BX171" s="1534"/>
      <c r="BY171" s="1534"/>
      <c r="BZ171" s="1534"/>
      <c r="CA171" s="1534"/>
      <c r="CB171" s="1534"/>
      <c r="CC171" s="1534"/>
      <c r="CD171" s="1534"/>
      <c r="CE171" s="1534"/>
      <c r="CF171" s="1534"/>
      <c r="CG171" s="1534"/>
      <c r="CH171" s="1534"/>
      <c r="CI171" s="1534"/>
      <c r="CJ171" s="1534"/>
      <c r="CK171" s="1534"/>
      <c r="CL171" s="1534"/>
      <c r="CM171" s="1534"/>
      <c r="CN171" s="1534"/>
      <c r="CO171" s="1534"/>
      <c r="CP171" s="1534"/>
      <c r="CQ171" s="1534"/>
      <c r="CR171" s="1534"/>
      <c r="CS171" s="1534"/>
      <c r="CT171" s="1534"/>
      <c r="CU171" s="1534"/>
      <c r="CV171" s="1534"/>
      <c r="CW171" s="1534"/>
      <c r="CX171" s="1534"/>
      <c r="CY171" s="1534"/>
      <c r="CZ171" s="1534"/>
      <c r="DA171" s="1534"/>
      <c r="DB171" s="1534"/>
      <c r="DC171" s="1534"/>
      <c r="DD171" s="1534"/>
      <c r="DE171" s="1534"/>
      <c r="DF171" s="1534"/>
      <c r="DG171" s="1534"/>
      <c r="DH171" s="1534"/>
      <c r="DI171" s="1534"/>
      <c r="DJ171" s="1534"/>
      <c r="DK171" s="1534"/>
      <c r="DL171" s="1534"/>
      <c r="DM171" s="1534"/>
      <c r="DN171" s="1534"/>
      <c r="DO171" s="1534"/>
      <c r="DP171" s="1534"/>
      <c r="DQ171" s="1534"/>
      <c r="DR171" s="1534"/>
      <c r="DS171" s="1534"/>
      <c r="DT171" s="1534"/>
      <c r="DU171" s="1534"/>
      <c r="DV171" s="1534"/>
      <c r="DW171" s="1534"/>
      <c r="DX171" s="1534"/>
      <c r="DY171" s="1534"/>
      <c r="DZ171" s="1534"/>
      <c r="EA171" s="1534"/>
      <c r="EB171" s="1534"/>
      <c r="EC171" s="1534"/>
      <c r="ED171" s="1534"/>
      <c r="EE171" s="1534"/>
      <c r="EF171" s="1534"/>
      <c r="EG171" s="1534"/>
      <c r="EH171" s="1534"/>
      <c r="EI171" s="1534"/>
      <c r="EJ171" s="1534"/>
      <c r="EK171" s="1534"/>
      <c r="EL171" s="1534"/>
      <c r="EM171" s="1534"/>
      <c r="EN171" s="1534"/>
      <c r="EO171" s="1534"/>
      <c r="EP171" s="1534"/>
      <c r="EQ171" s="1534"/>
      <c r="ER171" s="1534"/>
      <c r="ES171" s="1534"/>
      <c r="ET171" s="1534"/>
      <c r="EU171" s="1534"/>
      <c r="EV171" s="1534"/>
      <c r="EW171" s="1534"/>
      <c r="EX171" s="1534"/>
      <c r="EY171" s="1534"/>
      <c r="EZ171" s="1534"/>
      <c r="FA171" s="1534"/>
      <c r="FB171" s="1534"/>
      <c r="FC171" s="1534"/>
      <c r="FD171" s="1534"/>
      <c r="FE171" s="1534"/>
      <c r="FF171" s="1534"/>
      <c r="FG171" s="1534"/>
      <c r="FH171" s="1534"/>
      <c r="FI171" s="1534"/>
      <c r="FJ171" s="1534"/>
      <c r="FK171" s="1534"/>
      <c r="FL171" s="1534"/>
      <c r="FM171" s="1534"/>
      <c r="FN171" s="1534"/>
      <c r="FO171" s="1534"/>
      <c r="FP171" s="1534"/>
    </row>
    <row r="172" spans="1:172" s="55" customFormat="1">
      <c r="A172" s="1542"/>
      <c r="B172" s="1536"/>
      <c r="C172" s="1536"/>
      <c r="D172" s="668"/>
      <c r="E172" s="1536"/>
      <c r="F172" s="1536"/>
      <c r="G172" s="1536"/>
      <c r="H172" s="1536"/>
      <c r="I172" s="1536"/>
      <c r="J172" s="1536"/>
      <c r="K172" s="1536"/>
      <c r="L172" s="1534"/>
      <c r="M172" s="1534"/>
      <c r="N172" s="1534"/>
      <c r="O172" s="1534"/>
      <c r="P172" s="1534"/>
      <c r="Q172" s="1534"/>
      <c r="R172" s="1534"/>
      <c r="S172" s="1534"/>
      <c r="T172" s="1534"/>
      <c r="U172" s="1534"/>
      <c r="V172" s="1534"/>
      <c r="W172" s="1534"/>
      <c r="X172" s="1534"/>
      <c r="Y172" s="1534"/>
      <c r="Z172" s="1534"/>
      <c r="AA172" s="1534"/>
      <c r="AB172" s="1534"/>
      <c r="AC172" s="1534"/>
      <c r="AD172" s="1534"/>
      <c r="AE172" s="1534"/>
      <c r="AF172" s="1534"/>
      <c r="AG172" s="1534"/>
      <c r="AH172" s="1534"/>
      <c r="AI172" s="1534"/>
      <c r="AJ172" s="1534"/>
      <c r="AK172" s="1534"/>
      <c r="AL172" s="1534"/>
      <c r="AM172" s="1534"/>
      <c r="AN172" s="1534"/>
      <c r="AO172" s="1534"/>
      <c r="AP172" s="1534"/>
      <c r="AQ172" s="1534"/>
      <c r="AR172" s="1534"/>
      <c r="AS172" s="1534"/>
      <c r="AT172" s="1534"/>
      <c r="AU172" s="1534"/>
      <c r="AV172" s="1534"/>
      <c r="AW172" s="1534"/>
      <c r="AX172" s="1534"/>
      <c r="AY172" s="1534"/>
      <c r="AZ172" s="1534"/>
      <c r="BA172" s="1534"/>
      <c r="BB172" s="1534"/>
      <c r="BC172" s="1534"/>
      <c r="BD172" s="1534"/>
      <c r="BE172" s="1534"/>
      <c r="BF172" s="1534"/>
      <c r="BG172" s="1534"/>
      <c r="BH172" s="1534"/>
      <c r="BI172" s="1534"/>
      <c r="BJ172" s="1534"/>
      <c r="BK172" s="1534"/>
      <c r="BL172" s="1534"/>
      <c r="BM172" s="1534"/>
      <c r="BN172" s="1534"/>
      <c r="BO172" s="1534"/>
      <c r="BP172" s="1534"/>
      <c r="BQ172" s="1534"/>
      <c r="BR172" s="1534"/>
      <c r="BS172" s="1534"/>
      <c r="BT172" s="1534"/>
      <c r="BU172" s="1534"/>
      <c r="BV172" s="1534"/>
      <c r="BW172" s="1534"/>
      <c r="BX172" s="1534"/>
      <c r="BY172" s="1534"/>
      <c r="BZ172" s="1534"/>
      <c r="CA172" s="1534"/>
      <c r="CB172" s="1534"/>
      <c r="CC172" s="1534"/>
      <c r="CD172" s="1534"/>
      <c r="CE172" s="1534"/>
      <c r="CF172" s="1534"/>
      <c r="CG172" s="1534"/>
      <c r="CH172" s="1534"/>
      <c r="CI172" s="1534"/>
      <c r="CJ172" s="1534"/>
      <c r="CK172" s="1534"/>
      <c r="CL172" s="1534"/>
      <c r="CM172" s="1534"/>
      <c r="CN172" s="1534"/>
      <c r="CO172" s="1534"/>
      <c r="CP172" s="1534"/>
      <c r="CQ172" s="1534"/>
      <c r="CR172" s="1534"/>
      <c r="CS172" s="1534"/>
      <c r="CT172" s="1534"/>
      <c r="CU172" s="1534"/>
      <c r="CV172" s="1534"/>
      <c r="CW172" s="1534"/>
      <c r="CX172" s="1534"/>
      <c r="CY172" s="1534"/>
      <c r="CZ172" s="1534"/>
      <c r="DA172" s="1534"/>
      <c r="DB172" s="1534"/>
      <c r="DC172" s="1534"/>
      <c r="DD172" s="1534"/>
      <c r="DE172" s="1534"/>
      <c r="DF172" s="1534"/>
      <c r="DG172" s="1534"/>
      <c r="DH172" s="1534"/>
      <c r="DI172" s="1534"/>
      <c r="DJ172" s="1534"/>
      <c r="DK172" s="1534"/>
      <c r="DL172" s="1534"/>
      <c r="DM172" s="1534"/>
      <c r="DN172" s="1534"/>
      <c r="DO172" s="1534"/>
      <c r="DP172" s="1534"/>
      <c r="DQ172" s="1534"/>
      <c r="DR172" s="1534"/>
      <c r="DS172" s="1534"/>
      <c r="DT172" s="1534"/>
      <c r="DU172" s="1534"/>
      <c r="DV172" s="1534"/>
      <c r="DW172" s="1534"/>
      <c r="DX172" s="1534"/>
      <c r="DY172" s="1534"/>
      <c r="DZ172" s="1534"/>
      <c r="EA172" s="1534"/>
      <c r="EB172" s="1534"/>
      <c r="EC172" s="1534"/>
      <c r="ED172" s="1534"/>
      <c r="EE172" s="1534"/>
      <c r="EF172" s="1534"/>
      <c r="EG172" s="1534"/>
      <c r="EH172" s="1534"/>
      <c r="EI172" s="1534"/>
      <c r="EJ172" s="1534"/>
      <c r="EK172" s="1534"/>
      <c r="EL172" s="1534"/>
      <c r="EM172" s="1534"/>
      <c r="EN172" s="1534"/>
      <c r="EO172" s="1534"/>
      <c r="EP172" s="1534"/>
      <c r="EQ172" s="1534"/>
      <c r="ER172" s="1534"/>
      <c r="ES172" s="1534"/>
      <c r="ET172" s="1534"/>
      <c r="EU172" s="1534"/>
      <c r="EV172" s="1534"/>
      <c r="EW172" s="1534"/>
      <c r="EX172" s="1534"/>
      <c r="EY172" s="1534"/>
      <c r="EZ172" s="1534"/>
      <c r="FA172" s="1534"/>
      <c r="FB172" s="1534"/>
      <c r="FC172" s="1534"/>
      <c r="FD172" s="1534"/>
      <c r="FE172" s="1534"/>
      <c r="FF172" s="1534"/>
      <c r="FG172" s="1534"/>
      <c r="FH172" s="1534"/>
      <c r="FI172" s="1534"/>
      <c r="FJ172" s="1534"/>
      <c r="FK172" s="1534"/>
      <c r="FL172" s="1534"/>
      <c r="FM172" s="1534"/>
      <c r="FN172" s="1534"/>
      <c r="FO172" s="1534"/>
      <c r="FP172" s="1534"/>
    </row>
    <row r="173" spans="1:172" s="55" customFormat="1">
      <c r="A173" s="1542"/>
      <c r="B173" s="1536"/>
      <c r="C173" s="1536"/>
      <c r="D173" s="668"/>
      <c r="E173" s="1536"/>
      <c r="F173" s="1536"/>
      <c r="G173" s="1536"/>
      <c r="H173" s="1536"/>
      <c r="I173" s="1536"/>
      <c r="J173" s="1536"/>
      <c r="K173" s="1536"/>
      <c r="L173" s="1534"/>
      <c r="M173" s="1534"/>
      <c r="N173" s="1534"/>
      <c r="O173" s="1534"/>
      <c r="P173" s="1534"/>
      <c r="Q173" s="1534"/>
      <c r="R173" s="1534"/>
      <c r="S173" s="1534"/>
      <c r="T173" s="1534"/>
      <c r="U173" s="1534"/>
      <c r="V173" s="1534"/>
      <c r="W173" s="1534"/>
      <c r="X173" s="1534"/>
      <c r="Y173" s="1534"/>
      <c r="Z173" s="1534"/>
      <c r="AA173" s="1534"/>
      <c r="AB173" s="1534"/>
      <c r="AC173" s="1534"/>
      <c r="AD173" s="1534"/>
      <c r="AE173" s="1534"/>
      <c r="AF173" s="1534"/>
      <c r="AG173" s="1534"/>
      <c r="AH173" s="1534"/>
      <c r="AI173" s="1534"/>
      <c r="AJ173" s="1534"/>
      <c r="AK173" s="1534"/>
      <c r="AL173" s="1534"/>
      <c r="AM173" s="1534"/>
      <c r="AN173" s="1534"/>
      <c r="AO173" s="1534"/>
      <c r="AP173" s="1534"/>
      <c r="AQ173" s="1534"/>
      <c r="AR173" s="1534"/>
      <c r="AS173" s="1534"/>
      <c r="AT173" s="1534"/>
      <c r="AU173" s="1534"/>
      <c r="AV173" s="1534"/>
      <c r="AW173" s="1534"/>
      <c r="AX173" s="1534"/>
      <c r="AY173" s="1534"/>
      <c r="AZ173" s="1534"/>
      <c r="BA173" s="1534"/>
      <c r="BB173" s="1534"/>
      <c r="BC173" s="1534"/>
      <c r="BD173" s="1534"/>
      <c r="BE173" s="1534"/>
      <c r="BF173" s="1534"/>
      <c r="BG173" s="1534"/>
      <c r="BH173" s="1534"/>
      <c r="BI173" s="1534"/>
      <c r="BJ173" s="1534"/>
      <c r="BK173" s="1534"/>
      <c r="BL173" s="1534"/>
      <c r="BM173" s="1534"/>
      <c r="BN173" s="1534"/>
      <c r="BO173" s="1534"/>
      <c r="BP173" s="1534"/>
      <c r="BQ173" s="1534"/>
      <c r="BR173" s="1534"/>
      <c r="BS173" s="1534"/>
      <c r="BT173" s="1534"/>
      <c r="BU173" s="1534"/>
      <c r="BV173" s="1534"/>
      <c r="BW173" s="1534"/>
      <c r="BX173" s="1534"/>
      <c r="BY173" s="1534"/>
      <c r="BZ173" s="1534"/>
      <c r="CA173" s="1534"/>
      <c r="CB173" s="1534"/>
      <c r="CC173" s="1534"/>
      <c r="CD173" s="1534"/>
      <c r="CE173" s="1534"/>
      <c r="CF173" s="1534"/>
      <c r="CG173" s="1534"/>
      <c r="CH173" s="1534"/>
      <c r="CI173" s="1534"/>
      <c r="CJ173" s="1534"/>
      <c r="CK173" s="1534"/>
      <c r="CL173" s="1534"/>
      <c r="CM173" s="1534"/>
      <c r="CN173" s="1534"/>
      <c r="CO173" s="1534"/>
      <c r="CP173" s="1534"/>
      <c r="CQ173" s="1534"/>
      <c r="CR173" s="1534"/>
      <c r="CS173" s="1534"/>
      <c r="CT173" s="1534"/>
      <c r="CU173" s="1534"/>
      <c r="CV173" s="1534"/>
      <c r="CW173" s="1534"/>
      <c r="CX173" s="1534"/>
      <c r="CY173" s="1534"/>
      <c r="CZ173" s="1534"/>
      <c r="DA173" s="1534"/>
      <c r="DB173" s="1534"/>
      <c r="DC173" s="1534"/>
      <c r="DD173" s="1534"/>
      <c r="DE173" s="1534"/>
      <c r="DF173" s="1534"/>
      <c r="DG173" s="1534"/>
      <c r="DH173" s="1534"/>
      <c r="DI173" s="1534"/>
      <c r="DJ173" s="1534"/>
      <c r="DK173" s="1534"/>
      <c r="DL173" s="1534"/>
      <c r="DM173" s="1534"/>
      <c r="DN173" s="1534"/>
      <c r="DO173" s="1534"/>
      <c r="DP173" s="1534"/>
      <c r="DQ173" s="1534"/>
      <c r="DR173" s="1534"/>
      <c r="DS173" s="1534"/>
      <c r="DT173" s="1534"/>
      <c r="DU173" s="1534"/>
      <c r="DV173" s="1534"/>
      <c r="DW173" s="1534"/>
      <c r="DX173" s="1534"/>
      <c r="DY173" s="1534"/>
      <c r="DZ173" s="1534"/>
      <c r="EA173" s="1534"/>
      <c r="EB173" s="1534"/>
      <c r="EC173" s="1534"/>
      <c r="ED173" s="1534"/>
      <c r="EE173" s="1534"/>
      <c r="EF173" s="1534"/>
      <c r="EG173" s="1534"/>
      <c r="EH173" s="1534"/>
      <c r="EI173" s="1534"/>
      <c r="EJ173" s="1534"/>
      <c r="EK173" s="1534"/>
      <c r="EL173" s="1534"/>
      <c r="EM173" s="1534"/>
      <c r="EN173" s="1534"/>
      <c r="EO173" s="1534"/>
      <c r="EP173" s="1534"/>
      <c r="EQ173" s="1534"/>
      <c r="ER173" s="1534"/>
      <c r="ES173" s="1534"/>
      <c r="ET173" s="1534"/>
      <c r="EU173" s="1534"/>
      <c r="EV173" s="1534"/>
      <c r="EW173" s="1534"/>
      <c r="EX173" s="1534"/>
      <c r="EY173" s="1534"/>
      <c r="EZ173" s="1534"/>
      <c r="FA173" s="1534"/>
      <c r="FB173" s="1534"/>
      <c r="FC173" s="1534"/>
      <c r="FD173" s="1534"/>
      <c r="FE173" s="1534"/>
      <c r="FF173" s="1534"/>
      <c r="FG173" s="1534"/>
      <c r="FH173" s="1534"/>
      <c r="FI173" s="1534"/>
      <c r="FJ173" s="1534"/>
      <c r="FK173" s="1534"/>
      <c r="FL173" s="1534"/>
      <c r="FM173" s="1534"/>
      <c r="FN173" s="1534"/>
      <c r="FO173" s="1534"/>
      <c r="FP173" s="1534"/>
    </row>
    <row r="174" spans="1:172" s="55" customFormat="1">
      <c r="A174" s="1542"/>
      <c r="B174" s="1536"/>
      <c r="C174" s="1536"/>
      <c r="D174" s="668"/>
      <c r="E174" s="1536"/>
      <c r="F174" s="1536"/>
      <c r="G174" s="1536"/>
      <c r="H174" s="1536"/>
      <c r="I174" s="1536"/>
      <c r="J174" s="1536"/>
      <c r="K174" s="1536"/>
      <c r="L174" s="1534"/>
      <c r="M174" s="1534"/>
      <c r="N174" s="1534"/>
      <c r="O174" s="1534"/>
      <c r="P174" s="1534"/>
      <c r="Q174" s="1534"/>
      <c r="R174" s="1534"/>
      <c r="S174" s="1534"/>
      <c r="T174" s="1534"/>
      <c r="U174" s="1534"/>
      <c r="V174" s="1534"/>
      <c r="W174" s="1534"/>
      <c r="X174" s="1534"/>
      <c r="Y174" s="1534"/>
      <c r="Z174" s="1534"/>
      <c r="AA174" s="1534"/>
      <c r="AB174" s="1534"/>
      <c r="AC174" s="1534"/>
      <c r="AD174" s="1534"/>
      <c r="AE174" s="1534"/>
      <c r="AF174" s="1534"/>
      <c r="AG174" s="1534"/>
      <c r="AH174" s="1534"/>
      <c r="AI174" s="1534"/>
      <c r="AJ174" s="1534"/>
      <c r="AK174" s="1534"/>
      <c r="AL174" s="1534"/>
      <c r="AM174" s="1534"/>
      <c r="AN174" s="1534"/>
      <c r="AO174" s="1534"/>
      <c r="AP174" s="1534"/>
      <c r="AQ174" s="1534"/>
      <c r="AR174" s="1534"/>
      <c r="AS174" s="1534"/>
      <c r="AT174" s="1534"/>
      <c r="AU174" s="1534"/>
      <c r="AV174" s="1534"/>
      <c r="AW174" s="1534"/>
      <c r="AX174" s="1534"/>
      <c r="AY174" s="1534"/>
      <c r="AZ174" s="1534"/>
      <c r="BA174" s="1534"/>
      <c r="BB174" s="1534"/>
      <c r="BC174" s="1534"/>
      <c r="BD174" s="1534"/>
      <c r="BE174" s="1534"/>
      <c r="BF174" s="1534"/>
      <c r="BG174" s="1534"/>
      <c r="BH174" s="1534"/>
      <c r="BI174" s="1534"/>
      <c r="BJ174" s="1534"/>
      <c r="BK174" s="1534"/>
      <c r="BL174" s="1534"/>
      <c r="BM174" s="1534"/>
      <c r="BN174" s="1534"/>
      <c r="BO174" s="1534"/>
      <c r="BP174" s="1534"/>
      <c r="BQ174" s="1534"/>
      <c r="BR174" s="1534"/>
      <c r="BS174" s="1534"/>
      <c r="BT174" s="1534"/>
      <c r="BU174" s="1534"/>
      <c r="BV174" s="1534"/>
      <c r="BW174" s="1534"/>
      <c r="BX174" s="1534"/>
      <c r="BY174" s="1534"/>
      <c r="BZ174" s="1534"/>
      <c r="CA174" s="1534"/>
      <c r="CB174" s="1534"/>
      <c r="CC174" s="1534"/>
      <c r="CD174" s="1534"/>
      <c r="CE174" s="1534"/>
      <c r="CF174" s="1534"/>
      <c r="CG174" s="1534"/>
      <c r="CH174" s="1534"/>
      <c r="CI174" s="1534"/>
      <c r="CJ174" s="1534"/>
      <c r="CK174" s="1534"/>
      <c r="CL174" s="1534"/>
      <c r="CM174" s="1534"/>
      <c r="CN174" s="1534"/>
      <c r="CO174" s="1534"/>
      <c r="CP174" s="1534"/>
      <c r="CQ174" s="1534"/>
      <c r="CR174" s="1534"/>
      <c r="CS174" s="1534"/>
      <c r="CT174" s="1534"/>
      <c r="CU174" s="1534"/>
      <c r="CV174" s="1534"/>
      <c r="CW174" s="1534"/>
      <c r="CX174" s="1534"/>
      <c r="CY174" s="1534"/>
      <c r="CZ174" s="1534"/>
      <c r="DA174" s="1534"/>
      <c r="DB174" s="1534"/>
      <c r="DC174" s="1534"/>
      <c r="DD174" s="1534"/>
      <c r="DE174" s="1534"/>
      <c r="DF174" s="1534"/>
      <c r="DG174" s="1534"/>
      <c r="DH174" s="1534"/>
      <c r="DI174" s="1534"/>
      <c r="DJ174" s="1534"/>
      <c r="DK174" s="1534"/>
      <c r="DL174" s="1534"/>
      <c r="DM174" s="1534"/>
      <c r="DN174" s="1534"/>
      <c r="DO174" s="1534"/>
      <c r="DP174" s="1534"/>
      <c r="DQ174" s="1534"/>
      <c r="DR174" s="1534"/>
      <c r="DS174" s="1534"/>
      <c r="DT174" s="1534"/>
      <c r="DU174" s="1534"/>
      <c r="DV174" s="1534"/>
      <c r="DW174" s="1534"/>
      <c r="DX174" s="1534"/>
      <c r="DY174" s="1534"/>
      <c r="DZ174" s="1534"/>
      <c r="EA174" s="1534"/>
      <c r="EB174" s="1534"/>
      <c r="EC174" s="1534"/>
      <c r="ED174" s="1534"/>
      <c r="EE174" s="1534"/>
      <c r="EF174" s="1534"/>
      <c r="EG174" s="1534"/>
      <c r="EH174" s="1534"/>
      <c r="EI174" s="1534"/>
      <c r="EJ174" s="1534"/>
      <c r="EK174" s="1534"/>
      <c r="EL174" s="1534"/>
      <c r="EM174" s="1534"/>
      <c r="EN174" s="1534"/>
      <c r="EO174" s="1534"/>
      <c r="EP174" s="1534"/>
      <c r="EQ174" s="1534"/>
      <c r="ER174" s="1534"/>
      <c r="ES174" s="1534"/>
      <c r="ET174" s="1534"/>
      <c r="EU174" s="1534"/>
      <c r="EV174" s="1534"/>
      <c r="EW174" s="1534"/>
      <c r="EX174" s="1534"/>
      <c r="EY174" s="1534"/>
      <c r="EZ174" s="1534"/>
      <c r="FA174" s="1534"/>
      <c r="FB174" s="1534"/>
      <c r="FC174" s="1534"/>
      <c r="FD174" s="1534"/>
      <c r="FE174" s="1534"/>
      <c r="FF174" s="1534"/>
      <c r="FG174" s="1534"/>
      <c r="FH174" s="1534"/>
      <c r="FI174" s="1534"/>
      <c r="FJ174" s="1534"/>
      <c r="FK174" s="1534"/>
      <c r="FL174" s="1534"/>
      <c r="FM174" s="1534"/>
      <c r="FN174" s="1534"/>
      <c r="FO174" s="1534"/>
      <c r="FP174" s="1534"/>
    </row>
    <row r="175" spans="1:172" s="55" customFormat="1">
      <c r="A175" s="1542"/>
      <c r="B175" s="1536"/>
      <c r="C175" s="1536"/>
      <c r="D175" s="668"/>
      <c r="E175" s="1536"/>
      <c r="F175" s="1536"/>
      <c r="G175" s="1536"/>
      <c r="H175" s="1536"/>
      <c r="I175" s="1536"/>
      <c r="J175" s="1536"/>
      <c r="K175" s="1536"/>
      <c r="L175" s="1534"/>
      <c r="M175" s="1534"/>
      <c r="N175" s="1534"/>
      <c r="O175" s="1534"/>
      <c r="P175" s="1534"/>
      <c r="Q175" s="1534"/>
      <c r="R175" s="1534"/>
      <c r="S175" s="1534"/>
      <c r="T175" s="1534"/>
      <c r="U175" s="1534"/>
      <c r="V175" s="1534"/>
      <c r="W175" s="1534"/>
      <c r="X175" s="1534"/>
      <c r="Y175" s="1534"/>
      <c r="Z175" s="1534"/>
      <c r="AA175" s="1534"/>
      <c r="AB175" s="1534"/>
      <c r="AC175" s="1534"/>
      <c r="AD175" s="1534"/>
      <c r="AE175" s="1534"/>
      <c r="AF175" s="1534"/>
      <c r="AG175" s="1534"/>
      <c r="AH175" s="1534"/>
      <c r="AI175" s="1534"/>
      <c r="AJ175" s="1534"/>
      <c r="AK175" s="1534"/>
      <c r="AL175" s="1534"/>
      <c r="AM175" s="1534"/>
      <c r="AN175" s="1534"/>
      <c r="AO175" s="1534"/>
      <c r="AP175" s="1534"/>
      <c r="AQ175" s="1534"/>
      <c r="AR175" s="1534"/>
      <c r="AS175" s="1534"/>
      <c r="AT175" s="1534"/>
      <c r="AU175" s="1534"/>
      <c r="AV175" s="1534"/>
      <c r="AW175" s="1534"/>
      <c r="AX175" s="1534"/>
      <c r="AY175" s="1534"/>
      <c r="AZ175" s="1534"/>
      <c r="BA175" s="1534"/>
      <c r="BB175" s="1534"/>
      <c r="BC175" s="1534"/>
      <c r="BD175" s="1534"/>
      <c r="BE175" s="1534"/>
      <c r="BF175" s="1534"/>
      <c r="BG175" s="1534"/>
      <c r="BH175" s="1534"/>
      <c r="BI175" s="1534"/>
      <c r="BJ175" s="1534"/>
      <c r="BK175" s="1534"/>
      <c r="BL175" s="1534"/>
      <c r="BM175" s="1534"/>
      <c r="BN175" s="1534"/>
      <c r="BO175" s="1534"/>
      <c r="BP175" s="1534"/>
      <c r="BQ175" s="1534"/>
      <c r="BR175" s="1534"/>
      <c r="BS175" s="1534"/>
      <c r="BT175" s="1534"/>
      <c r="BU175" s="1534"/>
      <c r="BV175" s="1534"/>
      <c r="BW175" s="1534"/>
      <c r="BX175" s="1534"/>
      <c r="BY175" s="1534"/>
      <c r="BZ175" s="1534"/>
      <c r="CA175" s="1534"/>
      <c r="CB175" s="1534"/>
      <c r="CC175" s="1534"/>
      <c r="CD175" s="1534"/>
      <c r="CE175" s="1534"/>
      <c r="CF175" s="1534"/>
      <c r="CG175" s="1534"/>
      <c r="CH175" s="1534"/>
      <c r="CI175" s="1534"/>
      <c r="CJ175" s="1534"/>
      <c r="CK175" s="1534"/>
      <c r="CL175" s="1534"/>
      <c r="CM175" s="1534"/>
      <c r="CN175" s="1534"/>
      <c r="CO175" s="1534"/>
      <c r="CP175" s="1534"/>
      <c r="CQ175" s="1534"/>
      <c r="CR175" s="1534"/>
      <c r="CS175" s="1534"/>
      <c r="CT175" s="1534"/>
      <c r="CU175" s="1534"/>
      <c r="CV175" s="1534"/>
      <c r="CW175" s="1534"/>
      <c r="CX175" s="1534"/>
      <c r="CY175" s="1534"/>
      <c r="CZ175" s="1534"/>
      <c r="DA175" s="1534"/>
      <c r="DB175" s="1534"/>
      <c r="DC175" s="1534"/>
      <c r="DD175" s="1534"/>
      <c r="DE175" s="1534"/>
      <c r="DF175" s="1534"/>
      <c r="DG175" s="1534"/>
      <c r="DH175" s="1534"/>
      <c r="DI175" s="1534"/>
      <c r="DJ175" s="1534"/>
      <c r="DK175" s="1534"/>
      <c r="DL175" s="1534"/>
      <c r="DM175" s="1534"/>
      <c r="DN175" s="1534"/>
      <c r="DO175" s="1534"/>
      <c r="DP175" s="1534"/>
      <c r="DQ175" s="1534"/>
      <c r="DR175" s="1534"/>
      <c r="DS175" s="1534"/>
      <c r="DT175" s="1534"/>
      <c r="DU175" s="1534"/>
      <c r="DV175" s="1534"/>
      <c r="DW175" s="1534"/>
      <c r="DX175" s="1534"/>
      <c r="DY175" s="1534"/>
      <c r="DZ175" s="1534"/>
      <c r="EA175" s="1534"/>
      <c r="EB175" s="1534"/>
      <c r="EC175" s="1534"/>
      <c r="ED175" s="1534"/>
      <c r="EE175" s="1534"/>
      <c r="EF175" s="1534"/>
      <c r="EG175" s="1534"/>
      <c r="EH175" s="1534"/>
      <c r="EI175" s="1534"/>
      <c r="EJ175" s="1534"/>
      <c r="EK175" s="1534"/>
      <c r="EL175" s="1534"/>
      <c r="EM175" s="1534"/>
      <c r="EN175" s="1534"/>
      <c r="EO175" s="1534"/>
      <c r="EP175" s="1534"/>
      <c r="EQ175" s="1534"/>
      <c r="ER175" s="1534"/>
      <c r="ES175" s="1534"/>
      <c r="ET175" s="1534"/>
      <c r="EU175" s="1534"/>
      <c r="EV175" s="1534"/>
      <c r="EW175" s="1534"/>
      <c r="EX175" s="1534"/>
      <c r="EY175" s="1534"/>
      <c r="EZ175" s="1534"/>
      <c r="FA175" s="1534"/>
      <c r="FB175" s="1534"/>
      <c r="FC175" s="1534"/>
      <c r="FD175" s="1534"/>
      <c r="FE175" s="1534"/>
      <c r="FF175" s="1534"/>
      <c r="FG175" s="1534"/>
      <c r="FH175" s="1534"/>
      <c r="FI175" s="1534"/>
      <c r="FJ175" s="1534"/>
      <c r="FK175" s="1534"/>
      <c r="FL175" s="1534"/>
      <c r="FM175" s="1534"/>
      <c r="FN175" s="1534"/>
      <c r="FO175" s="1534"/>
      <c r="FP175" s="1534"/>
    </row>
    <row r="176" spans="1:172" s="55" customFormat="1">
      <c r="A176" s="1542"/>
      <c r="B176" s="1536"/>
      <c r="C176" s="1536"/>
      <c r="D176" s="668"/>
      <c r="E176" s="1536"/>
      <c r="F176" s="1536"/>
      <c r="G176" s="1536"/>
      <c r="H176" s="1536"/>
      <c r="I176" s="1536"/>
      <c r="J176" s="1536"/>
      <c r="K176" s="1536"/>
      <c r="L176" s="1534"/>
      <c r="M176" s="1534"/>
      <c r="N176" s="1534"/>
      <c r="O176" s="1534"/>
      <c r="P176" s="1534"/>
      <c r="Q176" s="1534"/>
      <c r="R176" s="1534"/>
      <c r="S176" s="1534"/>
      <c r="T176" s="1534"/>
      <c r="U176" s="1534"/>
      <c r="V176" s="1534"/>
      <c r="W176" s="1534"/>
      <c r="X176" s="1534"/>
      <c r="Y176" s="1534"/>
      <c r="Z176" s="1534"/>
      <c r="AA176" s="1534"/>
      <c r="AB176" s="1534"/>
      <c r="AC176" s="1534"/>
      <c r="AD176" s="1534"/>
      <c r="AE176" s="1534"/>
      <c r="AF176" s="1534"/>
      <c r="AG176" s="1534"/>
      <c r="AH176" s="1534"/>
      <c r="AI176" s="1534"/>
      <c r="AJ176" s="1534"/>
      <c r="AK176" s="1534"/>
      <c r="AL176" s="1534"/>
      <c r="AM176" s="1534"/>
      <c r="AN176" s="1534"/>
      <c r="AO176" s="1534"/>
      <c r="AP176" s="1534"/>
      <c r="AQ176" s="1534"/>
      <c r="AR176" s="1534"/>
      <c r="AS176" s="1534"/>
      <c r="AT176" s="1534"/>
      <c r="AU176" s="1534"/>
      <c r="AV176" s="1534"/>
      <c r="AW176" s="1534"/>
      <c r="AX176" s="1534"/>
      <c r="AY176" s="1534"/>
      <c r="AZ176" s="1534"/>
      <c r="BA176" s="1534"/>
      <c r="BB176" s="1534"/>
      <c r="BC176" s="1534"/>
      <c r="BD176" s="1534"/>
      <c r="BE176" s="1534"/>
      <c r="BF176" s="1534"/>
      <c r="BG176" s="1534"/>
      <c r="BH176" s="1534"/>
      <c r="BI176" s="1534"/>
      <c r="BJ176" s="1534"/>
      <c r="BK176" s="1534"/>
      <c r="BL176" s="1534"/>
      <c r="BM176" s="1534"/>
      <c r="BN176" s="1534"/>
      <c r="BO176" s="1534"/>
      <c r="BP176" s="1534"/>
      <c r="BQ176" s="1534"/>
      <c r="BR176" s="1534"/>
      <c r="BS176" s="1534"/>
      <c r="BT176" s="1534"/>
      <c r="BU176" s="1534"/>
      <c r="BV176" s="1534"/>
      <c r="BW176" s="1534"/>
      <c r="BX176" s="1534"/>
      <c r="BY176" s="1534"/>
      <c r="BZ176" s="1534"/>
      <c r="CA176" s="1534"/>
      <c r="CB176" s="1534"/>
      <c r="CC176" s="1534"/>
      <c r="CD176" s="1534"/>
      <c r="CE176" s="1534"/>
      <c r="CF176" s="1534"/>
      <c r="CG176" s="1534"/>
      <c r="CH176" s="1534"/>
      <c r="CI176" s="1534"/>
      <c r="CJ176" s="1534"/>
      <c r="CK176" s="1534"/>
      <c r="CL176" s="1534"/>
      <c r="CM176" s="1534"/>
      <c r="CN176" s="1534"/>
      <c r="CO176" s="1534"/>
      <c r="CP176" s="1534"/>
      <c r="CQ176" s="1534"/>
      <c r="CR176" s="1534"/>
      <c r="CS176" s="1534"/>
      <c r="CT176" s="1534"/>
      <c r="CU176" s="1534"/>
      <c r="CV176" s="1534"/>
      <c r="CW176" s="1534"/>
      <c r="CX176" s="1534"/>
      <c r="CY176" s="1534"/>
      <c r="CZ176" s="1534"/>
      <c r="DA176" s="1534"/>
      <c r="DB176" s="1534"/>
      <c r="DC176" s="1534"/>
      <c r="DD176" s="1534"/>
      <c r="DE176" s="1534"/>
      <c r="DF176" s="1534"/>
      <c r="DG176" s="1534"/>
      <c r="DH176" s="1534"/>
      <c r="DI176" s="1534"/>
      <c r="DJ176" s="1534"/>
      <c r="DK176" s="1534"/>
      <c r="DL176" s="1534"/>
      <c r="DM176" s="1534"/>
      <c r="DN176" s="1534"/>
      <c r="DO176" s="1534"/>
      <c r="DP176" s="1534"/>
      <c r="DQ176" s="1534"/>
      <c r="DR176" s="1534"/>
      <c r="DS176" s="1534"/>
      <c r="DT176" s="1534"/>
      <c r="DU176" s="1534"/>
      <c r="DV176" s="1534"/>
      <c r="DW176" s="1534"/>
      <c r="DX176" s="1534"/>
      <c r="DY176" s="1534"/>
      <c r="DZ176" s="1534"/>
      <c r="EA176" s="1534"/>
      <c r="EB176" s="1534"/>
      <c r="EC176" s="1534"/>
      <c r="ED176" s="1534"/>
      <c r="EE176" s="1534"/>
      <c r="EF176" s="1534"/>
      <c r="EG176" s="1534"/>
      <c r="EH176" s="1534"/>
      <c r="EI176" s="1534"/>
      <c r="EJ176" s="1534"/>
      <c r="EK176" s="1534"/>
      <c r="EL176" s="1534"/>
      <c r="EM176" s="1534"/>
      <c r="EN176" s="1534"/>
      <c r="EO176" s="1534"/>
      <c r="EP176" s="1534"/>
      <c r="EQ176" s="1534"/>
      <c r="ER176" s="1534"/>
      <c r="ES176" s="1534"/>
      <c r="ET176" s="1534"/>
      <c r="EU176" s="1534"/>
      <c r="EV176" s="1534"/>
      <c r="EW176" s="1534"/>
      <c r="EX176" s="1534"/>
      <c r="EY176" s="1534"/>
      <c r="EZ176" s="1534"/>
      <c r="FA176" s="1534"/>
      <c r="FB176" s="1534"/>
      <c r="FC176" s="1534"/>
      <c r="FD176" s="1534"/>
      <c r="FE176" s="1534"/>
      <c r="FF176" s="1534"/>
      <c r="FG176" s="1534"/>
      <c r="FH176" s="1534"/>
      <c r="FI176" s="1534"/>
      <c r="FJ176" s="1534"/>
      <c r="FK176" s="1534"/>
      <c r="FL176" s="1534"/>
      <c r="FM176" s="1534"/>
      <c r="FN176" s="1534"/>
      <c r="FO176" s="1534"/>
      <c r="FP176" s="1534"/>
    </row>
    <row r="177" spans="1:172" s="55" customFormat="1">
      <c r="A177" s="1542"/>
      <c r="B177" s="1536"/>
      <c r="C177" s="1536"/>
      <c r="D177" s="668"/>
      <c r="E177" s="1536"/>
      <c r="F177" s="1536"/>
      <c r="G177" s="1536"/>
      <c r="H177" s="1536"/>
      <c r="I177" s="1536"/>
      <c r="J177" s="1536"/>
      <c r="K177" s="1536"/>
      <c r="L177" s="1534"/>
      <c r="M177" s="1534"/>
      <c r="N177" s="1534"/>
      <c r="O177" s="1534"/>
      <c r="P177" s="1534"/>
      <c r="Q177" s="1534"/>
      <c r="R177" s="1534"/>
      <c r="S177" s="1534"/>
      <c r="T177" s="1534"/>
      <c r="U177" s="1534"/>
      <c r="V177" s="1534"/>
      <c r="W177" s="1534"/>
      <c r="X177" s="1534"/>
      <c r="Y177" s="1534"/>
      <c r="Z177" s="1534"/>
      <c r="AA177" s="1534"/>
      <c r="AB177" s="1534"/>
      <c r="AC177" s="1534"/>
      <c r="AD177" s="1534"/>
      <c r="AE177" s="1534"/>
      <c r="AF177" s="1534"/>
      <c r="AG177" s="1534"/>
      <c r="AH177" s="1534"/>
      <c r="AI177" s="1534"/>
      <c r="AJ177" s="1534"/>
      <c r="AK177" s="1534"/>
      <c r="AL177" s="1534"/>
      <c r="AM177" s="1534"/>
      <c r="AN177" s="1534"/>
      <c r="AO177" s="1534"/>
      <c r="AP177" s="1534"/>
      <c r="AQ177" s="1534"/>
      <c r="AR177" s="1534"/>
      <c r="AS177" s="1534"/>
      <c r="AT177" s="1534"/>
      <c r="AU177" s="1534"/>
      <c r="AV177" s="1534"/>
      <c r="AW177" s="1534"/>
      <c r="AX177" s="1534"/>
      <c r="AY177" s="1534"/>
      <c r="AZ177" s="1534"/>
      <c r="BA177" s="1534"/>
      <c r="BB177" s="1534"/>
      <c r="BC177" s="1534"/>
      <c r="BD177" s="1534"/>
      <c r="BE177" s="1534"/>
      <c r="BF177" s="1534"/>
      <c r="BG177" s="1534"/>
      <c r="BH177" s="1534"/>
      <c r="BI177" s="1534"/>
      <c r="BJ177" s="1534"/>
      <c r="BK177" s="1534"/>
      <c r="BL177" s="1534"/>
      <c r="BM177" s="1534"/>
      <c r="BN177" s="1534"/>
      <c r="BO177" s="1534"/>
      <c r="BP177" s="1534"/>
      <c r="BQ177" s="1534"/>
      <c r="BR177" s="1534"/>
      <c r="BS177" s="1534"/>
      <c r="BT177" s="1534"/>
      <c r="BU177" s="1534"/>
      <c r="BV177" s="1534"/>
      <c r="BW177" s="1534"/>
      <c r="BX177" s="1534"/>
      <c r="BY177" s="1534"/>
      <c r="BZ177" s="1534"/>
      <c r="CA177" s="1534"/>
      <c r="CB177" s="1534"/>
      <c r="CC177" s="1534"/>
      <c r="CD177" s="1534"/>
      <c r="CE177" s="1534"/>
      <c r="CF177" s="1534"/>
      <c r="CG177" s="1534"/>
      <c r="CH177" s="1534"/>
      <c r="CI177" s="1534"/>
      <c r="CJ177" s="1534"/>
      <c r="CK177" s="1534"/>
      <c r="CL177" s="1534"/>
      <c r="CM177" s="1534"/>
      <c r="CN177" s="1534"/>
      <c r="CO177" s="1534"/>
      <c r="CP177" s="1534"/>
      <c r="CQ177" s="1534"/>
      <c r="CR177" s="1534"/>
      <c r="CS177" s="1534"/>
      <c r="CT177" s="1534"/>
      <c r="CU177" s="1534"/>
      <c r="CV177" s="1534"/>
      <c r="CW177" s="1534"/>
      <c r="CX177" s="1534"/>
      <c r="CY177" s="1534"/>
      <c r="CZ177" s="1534"/>
      <c r="DA177" s="1534"/>
      <c r="DB177" s="1534"/>
      <c r="DC177" s="1534"/>
      <c r="DD177" s="1534"/>
      <c r="DE177" s="1534"/>
      <c r="DF177" s="1534"/>
      <c r="DG177" s="1534"/>
      <c r="DH177" s="1534"/>
      <c r="DI177" s="1534"/>
      <c r="DJ177" s="1534"/>
      <c r="DK177" s="1534"/>
      <c r="DL177" s="1534"/>
      <c r="DM177" s="1534"/>
      <c r="DN177" s="1534"/>
      <c r="DO177" s="1534"/>
      <c r="DP177" s="1534"/>
      <c r="DQ177" s="1534"/>
      <c r="DR177" s="1534"/>
      <c r="DS177" s="1534"/>
      <c r="DT177" s="1534"/>
      <c r="DU177" s="1534"/>
      <c r="DV177" s="1534"/>
      <c r="DW177" s="1534"/>
      <c r="DX177" s="1534"/>
      <c r="DY177" s="1534"/>
      <c r="DZ177" s="1534"/>
      <c r="EA177" s="1534"/>
      <c r="EB177" s="1534"/>
      <c r="EC177" s="1534"/>
      <c r="ED177" s="1534"/>
      <c r="EE177" s="1534"/>
      <c r="EF177" s="1534"/>
      <c r="EG177" s="1534"/>
      <c r="EH177" s="1534"/>
      <c r="EI177" s="1534"/>
      <c r="EJ177" s="1534"/>
      <c r="EK177" s="1534"/>
      <c r="EL177" s="1534"/>
      <c r="EM177" s="1534"/>
      <c r="EN177" s="1534"/>
      <c r="EO177" s="1534"/>
      <c r="EP177" s="1534"/>
      <c r="EQ177" s="1534"/>
      <c r="ER177" s="1534"/>
      <c r="ES177" s="1534"/>
      <c r="ET177" s="1534"/>
      <c r="EU177" s="1534"/>
      <c r="EV177" s="1534"/>
      <c r="EW177" s="1534"/>
      <c r="EX177" s="1534"/>
      <c r="EY177" s="1534"/>
      <c r="EZ177" s="1534"/>
      <c r="FA177" s="1534"/>
      <c r="FB177" s="1534"/>
      <c r="FC177" s="1534"/>
      <c r="FD177" s="1534"/>
      <c r="FE177" s="1534"/>
      <c r="FF177" s="1534"/>
      <c r="FG177" s="1534"/>
      <c r="FH177" s="1534"/>
      <c r="FI177" s="1534"/>
      <c r="FJ177" s="1534"/>
      <c r="FK177" s="1534"/>
      <c r="FL177" s="1534"/>
      <c r="FM177" s="1534"/>
      <c r="FN177" s="1534"/>
      <c r="FO177" s="1534"/>
      <c r="FP177" s="1534"/>
    </row>
    <row r="178" spans="1:172" s="55" customFormat="1">
      <c r="A178" s="1542"/>
      <c r="B178" s="1536"/>
      <c r="C178" s="1536"/>
      <c r="D178" s="668"/>
      <c r="E178" s="1536"/>
      <c r="F178" s="1536"/>
      <c r="G178" s="1536"/>
      <c r="H178" s="1536"/>
      <c r="I178" s="1536"/>
      <c r="J178" s="1536"/>
      <c r="K178" s="1536"/>
      <c r="L178" s="1534"/>
      <c r="M178" s="1534"/>
      <c r="N178" s="1534"/>
      <c r="O178" s="1534"/>
      <c r="P178" s="1534"/>
      <c r="Q178" s="1534"/>
      <c r="R178" s="1534"/>
      <c r="S178" s="1534"/>
      <c r="T178" s="1534"/>
      <c r="U178" s="1534"/>
      <c r="V178" s="1534"/>
      <c r="W178" s="1534"/>
      <c r="X178" s="1534"/>
      <c r="Y178" s="1534"/>
      <c r="Z178" s="1534"/>
      <c r="AA178" s="1534"/>
      <c r="AB178" s="1534"/>
      <c r="AC178" s="1534"/>
      <c r="AD178" s="1534"/>
      <c r="AE178" s="1534"/>
      <c r="AF178" s="1534"/>
      <c r="AG178" s="1534"/>
      <c r="AH178" s="1534"/>
      <c r="AI178" s="1534"/>
      <c r="AJ178" s="1534"/>
      <c r="AK178" s="1534"/>
      <c r="AL178" s="1534"/>
      <c r="AM178" s="1534"/>
      <c r="AN178" s="1534"/>
      <c r="AO178" s="1534"/>
      <c r="AP178" s="1534"/>
      <c r="AQ178" s="1534"/>
      <c r="AR178" s="1534"/>
      <c r="AS178" s="1534"/>
      <c r="AT178" s="1534"/>
      <c r="AU178" s="1534"/>
      <c r="AV178" s="1534"/>
      <c r="AW178" s="1534"/>
      <c r="AX178" s="1534"/>
      <c r="AY178" s="1534"/>
      <c r="AZ178" s="1534"/>
      <c r="BA178" s="1534"/>
      <c r="BB178" s="1534"/>
      <c r="BC178" s="1534"/>
      <c r="BD178" s="1534"/>
      <c r="BE178" s="1534"/>
      <c r="BF178" s="1534"/>
      <c r="BG178" s="1534"/>
      <c r="BH178" s="1534"/>
      <c r="BI178" s="1534"/>
      <c r="BJ178" s="1534"/>
      <c r="BK178" s="1534"/>
      <c r="BL178" s="1534"/>
      <c r="BM178" s="1534"/>
      <c r="BN178" s="1534"/>
      <c r="BO178" s="1534"/>
      <c r="BP178" s="1534"/>
      <c r="BQ178" s="1534"/>
      <c r="BR178" s="1534"/>
      <c r="BS178" s="1534"/>
      <c r="BT178" s="1534"/>
      <c r="BU178" s="1534"/>
      <c r="BV178" s="1534"/>
      <c r="BW178" s="1534"/>
      <c r="BX178" s="1534"/>
      <c r="BY178" s="1534"/>
      <c r="BZ178" s="1534"/>
      <c r="CA178" s="1534"/>
      <c r="CB178" s="1534"/>
      <c r="CC178" s="1534"/>
      <c r="CD178" s="1534"/>
      <c r="CE178" s="1534"/>
      <c r="CF178" s="1534"/>
      <c r="CG178" s="1534"/>
      <c r="CH178" s="1534"/>
      <c r="CI178" s="1534"/>
      <c r="CJ178" s="1534"/>
      <c r="CK178" s="1534"/>
      <c r="CL178" s="1534"/>
      <c r="CM178" s="1534"/>
      <c r="CN178" s="1534"/>
      <c r="CO178" s="1534"/>
      <c r="CP178" s="1534"/>
      <c r="CQ178" s="1534"/>
      <c r="CR178" s="1534"/>
      <c r="CS178" s="1534"/>
      <c r="CT178" s="1534"/>
      <c r="CU178" s="1534"/>
      <c r="CV178" s="1534"/>
      <c r="CW178" s="1534"/>
      <c r="CX178" s="1534"/>
      <c r="CY178" s="1534"/>
      <c r="CZ178" s="1534"/>
      <c r="DA178" s="1534"/>
      <c r="DB178" s="1534"/>
      <c r="DC178" s="1534"/>
      <c r="DD178" s="1534"/>
      <c r="DE178" s="1534"/>
      <c r="DF178" s="1534"/>
      <c r="DG178" s="1534"/>
      <c r="DH178" s="1534"/>
      <c r="DI178" s="1534"/>
      <c r="DJ178" s="1534"/>
      <c r="DK178" s="1534"/>
      <c r="DL178" s="1534"/>
      <c r="DM178" s="1534"/>
      <c r="DN178" s="1534"/>
      <c r="DO178" s="1534"/>
      <c r="DP178" s="1534"/>
      <c r="DQ178" s="1534"/>
      <c r="DR178" s="1534"/>
      <c r="DS178" s="1534"/>
      <c r="DT178" s="1534"/>
      <c r="DU178" s="1534"/>
      <c r="DV178" s="1534"/>
      <c r="DW178" s="1534"/>
      <c r="DX178" s="1534"/>
      <c r="DY178" s="1534"/>
      <c r="DZ178" s="1534"/>
      <c r="EA178" s="1534"/>
      <c r="EB178" s="1534"/>
      <c r="EC178" s="1534"/>
      <c r="ED178" s="1534"/>
      <c r="EE178" s="1534"/>
      <c r="EF178" s="1534"/>
      <c r="EG178" s="1534"/>
      <c r="EH178" s="1534"/>
      <c r="EI178" s="1534"/>
      <c r="EJ178" s="1534"/>
      <c r="EK178" s="1534"/>
      <c r="EL178" s="1534"/>
      <c r="EM178" s="1534"/>
      <c r="EN178" s="1534"/>
      <c r="EO178" s="1534"/>
      <c r="EP178" s="1534"/>
      <c r="EQ178" s="1534"/>
      <c r="ER178" s="1534"/>
      <c r="ES178" s="1534"/>
      <c r="ET178" s="1534"/>
      <c r="EU178" s="1534"/>
      <c r="EV178" s="1534"/>
      <c r="EW178" s="1534"/>
      <c r="EX178" s="1534"/>
      <c r="EY178" s="1534"/>
      <c r="EZ178" s="1534"/>
      <c r="FA178" s="1534"/>
      <c r="FB178" s="1534"/>
      <c r="FC178" s="1534"/>
      <c r="FD178" s="1534"/>
      <c r="FE178" s="1534"/>
      <c r="FF178" s="1534"/>
      <c r="FG178" s="1534"/>
      <c r="FH178" s="1534"/>
      <c r="FI178" s="1534"/>
      <c r="FJ178" s="1534"/>
      <c r="FK178" s="1534"/>
      <c r="FL178" s="1534"/>
      <c r="FM178" s="1534"/>
      <c r="FN178" s="1534"/>
      <c r="FO178" s="1534"/>
      <c r="FP178" s="1534"/>
    </row>
    <row r="179" spans="1:172" s="55" customFormat="1">
      <c r="A179" s="1542"/>
      <c r="B179" s="1536"/>
      <c r="C179" s="1536"/>
      <c r="D179" s="668"/>
      <c r="E179" s="1536"/>
      <c r="F179" s="1536"/>
      <c r="G179" s="1536"/>
      <c r="H179" s="1536"/>
      <c r="I179" s="1536"/>
      <c r="J179" s="1536"/>
      <c r="K179" s="1536"/>
      <c r="L179" s="1534"/>
      <c r="M179" s="1534"/>
      <c r="N179" s="1534"/>
      <c r="O179" s="1534"/>
      <c r="P179" s="1534"/>
      <c r="Q179" s="1534"/>
      <c r="R179" s="1534"/>
      <c r="S179" s="1534"/>
      <c r="T179" s="1534"/>
      <c r="U179" s="1534"/>
      <c r="V179" s="1534"/>
      <c r="W179" s="1534"/>
      <c r="X179" s="1534"/>
      <c r="Y179" s="1534"/>
      <c r="Z179" s="1534"/>
      <c r="AA179" s="1534"/>
      <c r="AB179" s="1534"/>
      <c r="AC179" s="1534"/>
      <c r="AD179" s="1534"/>
      <c r="AE179" s="1534"/>
      <c r="AF179" s="1534"/>
      <c r="AG179" s="1534"/>
      <c r="AH179" s="1534"/>
      <c r="AI179" s="1534"/>
      <c r="AJ179" s="1534"/>
      <c r="AK179" s="1534"/>
      <c r="AL179" s="1534"/>
      <c r="AM179" s="1534"/>
      <c r="AN179" s="1534"/>
      <c r="AO179" s="1534"/>
      <c r="AP179" s="1534"/>
      <c r="AQ179" s="1534"/>
      <c r="AR179" s="1534"/>
      <c r="AS179" s="1534"/>
      <c r="AT179" s="1534"/>
      <c r="AU179" s="1534"/>
      <c r="AV179" s="1534"/>
      <c r="AW179" s="1534"/>
      <c r="AX179" s="1534"/>
      <c r="AY179" s="1534"/>
      <c r="AZ179" s="1534"/>
      <c r="BA179" s="1534"/>
      <c r="BB179" s="1534"/>
      <c r="BC179" s="1534"/>
      <c r="BD179" s="1534"/>
      <c r="BE179" s="1534"/>
      <c r="BF179" s="1534"/>
      <c r="BG179" s="1534"/>
      <c r="BH179" s="1534"/>
      <c r="BI179" s="1534"/>
      <c r="BJ179" s="1534"/>
      <c r="BK179" s="1534"/>
      <c r="BL179" s="1534"/>
      <c r="BM179" s="1534"/>
      <c r="BN179" s="1534"/>
      <c r="BO179" s="1534"/>
      <c r="BP179" s="1534"/>
      <c r="BQ179" s="1534"/>
      <c r="BR179" s="1534"/>
      <c r="BS179" s="1534"/>
      <c r="BT179" s="1534"/>
      <c r="BU179" s="1534"/>
      <c r="BV179" s="1534"/>
      <c r="BW179" s="1534"/>
      <c r="BX179" s="1534"/>
      <c r="BY179" s="1534"/>
      <c r="BZ179" s="1534"/>
      <c r="CA179" s="1534"/>
      <c r="CB179" s="1534"/>
      <c r="CC179" s="1534"/>
      <c r="CD179" s="1534"/>
      <c r="CE179" s="1534"/>
      <c r="CF179" s="1534"/>
      <c r="CG179" s="1534"/>
      <c r="CH179" s="1534"/>
      <c r="CI179" s="1534"/>
      <c r="CJ179" s="1534"/>
      <c r="CK179" s="1534"/>
      <c r="CL179" s="1534"/>
      <c r="CM179" s="1534"/>
      <c r="CN179" s="1534"/>
      <c r="CO179" s="1534"/>
      <c r="CP179" s="1534"/>
      <c r="CQ179" s="1534"/>
      <c r="CR179" s="1534"/>
      <c r="CS179" s="1534"/>
      <c r="CT179" s="1534"/>
      <c r="CU179" s="1534"/>
      <c r="CV179" s="1534"/>
      <c r="CW179" s="1534"/>
      <c r="CX179" s="1534"/>
      <c r="CY179" s="1534"/>
      <c r="CZ179" s="1534"/>
      <c r="DA179" s="1534"/>
      <c r="DB179" s="1534"/>
      <c r="DC179" s="1534"/>
      <c r="DD179" s="1534"/>
      <c r="DE179" s="1534"/>
      <c r="DF179" s="1534"/>
      <c r="DG179" s="1534"/>
      <c r="DH179" s="1534"/>
      <c r="DI179" s="1534"/>
      <c r="DJ179" s="1534"/>
      <c r="DK179" s="1534"/>
      <c r="DL179" s="1534"/>
      <c r="DM179" s="1534"/>
      <c r="DN179" s="1534"/>
      <c r="DO179" s="1534"/>
      <c r="DP179" s="1534"/>
      <c r="DQ179" s="1534"/>
      <c r="DR179" s="1534"/>
      <c r="DS179" s="1534"/>
      <c r="DT179" s="1534"/>
      <c r="DU179" s="1534"/>
      <c r="DV179" s="1534"/>
      <c r="DW179" s="1534"/>
      <c r="DX179" s="1534"/>
      <c r="DY179" s="1534"/>
      <c r="DZ179" s="1534"/>
      <c r="EA179" s="1534"/>
      <c r="EB179" s="1534"/>
      <c r="EC179" s="1534"/>
      <c r="ED179" s="1534"/>
      <c r="EE179" s="1534"/>
      <c r="EF179" s="1534"/>
      <c r="EG179" s="1534"/>
      <c r="EH179" s="1534"/>
      <c r="EI179" s="1534"/>
      <c r="EJ179" s="1534"/>
      <c r="EK179" s="1534"/>
      <c r="EL179" s="1534"/>
      <c r="EM179" s="1534"/>
      <c r="EN179" s="1534"/>
      <c r="EO179" s="1534"/>
      <c r="EP179" s="1534"/>
      <c r="EQ179" s="1534"/>
      <c r="ER179" s="1534"/>
      <c r="ES179" s="1534"/>
      <c r="ET179" s="1534"/>
      <c r="EU179" s="1534"/>
      <c r="EV179" s="1534"/>
      <c r="EW179" s="1534"/>
      <c r="EX179" s="1534"/>
      <c r="EY179" s="1534"/>
      <c r="EZ179" s="1534"/>
      <c r="FA179" s="1534"/>
      <c r="FB179" s="1534"/>
      <c r="FC179" s="1534"/>
      <c r="FD179" s="1534"/>
      <c r="FE179" s="1534"/>
      <c r="FF179" s="1534"/>
      <c r="FG179" s="1534"/>
      <c r="FH179" s="1534"/>
      <c r="FI179" s="1534"/>
      <c r="FJ179" s="1534"/>
      <c r="FK179" s="1534"/>
      <c r="FL179" s="1534"/>
      <c r="FM179" s="1534"/>
      <c r="FN179" s="1534"/>
      <c r="FO179" s="1534"/>
      <c r="FP179" s="1534"/>
    </row>
    <row r="180" spans="1:172" s="55" customFormat="1">
      <c r="A180" s="1542"/>
      <c r="B180" s="1536"/>
      <c r="C180" s="1536"/>
      <c r="D180" s="668"/>
      <c r="E180" s="1536"/>
      <c r="F180" s="1536"/>
      <c r="G180" s="1536"/>
      <c r="H180" s="1536"/>
      <c r="I180" s="1536"/>
      <c r="J180" s="1536"/>
      <c r="K180" s="1536"/>
      <c r="L180" s="1534"/>
      <c r="M180" s="1534"/>
      <c r="N180" s="1534"/>
      <c r="O180" s="1534"/>
      <c r="P180" s="1534"/>
      <c r="Q180" s="1534"/>
      <c r="R180" s="1534"/>
      <c r="S180" s="1534"/>
      <c r="T180" s="1534"/>
      <c r="U180" s="1534"/>
      <c r="V180" s="1534"/>
      <c r="W180" s="1534"/>
      <c r="X180" s="1534"/>
      <c r="Y180" s="1534"/>
      <c r="Z180" s="1534"/>
      <c r="AA180" s="1534"/>
      <c r="AB180" s="1534"/>
      <c r="AC180" s="1534"/>
      <c r="AD180" s="1534"/>
      <c r="AE180" s="1534"/>
      <c r="AF180" s="1534"/>
      <c r="AG180" s="1534"/>
      <c r="AH180" s="1534"/>
      <c r="AI180" s="1534"/>
      <c r="AJ180" s="1534"/>
      <c r="AK180" s="1534"/>
      <c r="AL180" s="1534"/>
      <c r="AM180" s="1534"/>
      <c r="AN180" s="1534"/>
      <c r="AO180" s="1534"/>
      <c r="AP180" s="1534"/>
      <c r="AQ180" s="1534"/>
      <c r="AR180" s="1534"/>
      <c r="AS180" s="1534"/>
      <c r="AT180" s="1534"/>
      <c r="AU180" s="1534"/>
      <c r="AV180" s="1534"/>
      <c r="AW180" s="1534"/>
      <c r="AX180" s="1534"/>
      <c r="AY180" s="1534"/>
      <c r="AZ180" s="1534"/>
      <c r="BA180" s="1534"/>
      <c r="BB180" s="1534"/>
      <c r="BC180" s="1534"/>
      <c r="BD180" s="1534"/>
      <c r="BE180" s="1534"/>
      <c r="BF180" s="1534"/>
      <c r="BG180" s="1534"/>
      <c r="BH180" s="1534"/>
      <c r="BI180" s="1534"/>
      <c r="BJ180" s="1534"/>
      <c r="BK180" s="1534"/>
      <c r="BL180" s="1534"/>
      <c r="BM180" s="1534"/>
      <c r="BN180" s="1534"/>
      <c r="BO180" s="1534"/>
      <c r="BP180" s="1534"/>
      <c r="BQ180" s="1534"/>
      <c r="BR180" s="1534"/>
      <c r="BS180" s="1534"/>
      <c r="BT180" s="1534"/>
      <c r="BU180" s="1534"/>
      <c r="BV180" s="1534"/>
      <c r="BW180" s="1534"/>
      <c r="BX180" s="1534"/>
      <c r="BY180" s="1534"/>
      <c r="BZ180" s="1534"/>
      <c r="CA180" s="1534"/>
      <c r="CB180" s="1534"/>
      <c r="CC180" s="1534"/>
      <c r="CD180" s="1534"/>
      <c r="CE180" s="1534"/>
      <c r="CF180" s="1534"/>
      <c r="CG180" s="1534"/>
      <c r="CH180" s="1534"/>
      <c r="CI180" s="1534"/>
      <c r="CJ180" s="1534"/>
      <c r="CK180" s="1534"/>
      <c r="CL180" s="1534"/>
      <c r="CM180" s="1534"/>
      <c r="CN180" s="1534"/>
      <c r="CO180" s="1534"/>
      <c r="CP180" s="1534"/>
      <c r="CQ180" s="1534"/>
      <c r="CR180" s="1534"/>
      <c r="CS180" s="1534"/>
      <c r="CT180" s="1534"/>
      <c r="CU180" s="1534"/>
      <c r="CV180" s="1534"/>
      <c r="CW180" s="1534"/>
      <c r="CX180" s="1534"/>
      <c r="CY180" s="1534"/>
      <c r="CZ180" s="1534"/>
      <c r="DA180" s="1534"/>
      <c r="DB180" s="1534"/>
      <c r="DC180" s="1534"/>
      <c r="DD180" s="1534"/>
      <c r="DE180" s="1534"/>
      <c r="DF180" s="1534"/>
      <c r="DG180" s="1534"/>
      <c r="DH180" s="1534"/>
      <c r="DI180" s="1534"/>
      <c r="DJ180" s="1534"/>
      <c r="DK180" s="1534"/>
      <c r="DL180" s="1534"/>
      <c r="DM180" s="1534"/>
      <c r="DN180" s="1534"/>
      <c r="DO180" s="1534"/>
      <c r="DP180" s="1534"/>
      <c r="DQ180" s="1534"/>
      <c r="DR180" s="1534"/>
      <c r="DS180" s="1534"/>
      <c r="DT180" s="1534"/>
      <c r="DU180" s="1534"/>
      <c r="DV180" s="1534"/>
      <c r="DW180" s="1534"/>
      <c r="DX180" s="1534"/>
      <c r="DY180" s="1534"/>
      <c r="DZ180" s="1534"/>
      <c r="EA180" s="1534"/>
      <c r="EB180" s="1534"/>
      <c r="EC180" s="1534"/>
      <c r="ED180" s="1534"/>
      <c r="EE180" s="1534"/>
      <c r="EF180" s="1534"/>
      <c r="EG180" s="1534"/>
      <c r="EH180" s="1534"/>
      <c r="EI180" s="1534"/>
      <c r="EJ180" s="1534"/>
      <c r="EK180" s="1534"/>
      <c r="EL180" s="1534"/>
      <c r="EM180" s="1534"/>
      <c r="EN180" s="1534"/>
      <c r="EO180" s="1534"/>
      <c r="EP180" s="1534"/>
      <c r="EQ180" s="1534"/>
      <c r="ER180" s="1534"/>
      <c r="ES180" s="1534"/>
      <c r="ET180" s="1534"/>
      <c r="EU180" s="1534"/>
      <c r="EV180" s="1534"/>
      <c r="EW180" s="1534"/>
      <c r="EX180" s="1534"/>
      <c r="EY180" s="1534"/>
      <c r="EZ180" s="1534"/>
      <c r="FA180" s="1534"/>
      <c r="FB180" s="1534"/>
      <c r="FC180" s="1534"/>
      <c r="FD180" s="1534"/>
      <c r="FE180" s="1534"/>
      <c r="FF180" s="1534"/>
      <c r="FG180" s="1534"/>
      <c r="FH180" s="1534"/>
      <c r="FI180" s="1534"/>
      <c r="FJ180" s="1534"/>
      <c r="FK180" s="1534"/>
      <c r="FL180" s="1534"/>
      <c r="FM180" s="1534"/>
      <c r="FN180" s="1534"/>
      <c r="FO180" s="1534"/>
      <c r="FP180" s="1534"/>
    </row>
    <row r="181" spans="1:172" s="55" customFormat="1">
      <c r="A181" s="1542"/>
      <c r="B181" s="1536"/>
      <c r="C181" s="1536"/>
      <c r="D181" s="668"/>
      <c r="E181" s="1536"/>
      <c r="F181" s="1536"/>
      <c r="G181" s="1536"/>
      <c r="H181" s="1536"/>
      <c r="I181" s="1536"/>
      <c r="J181" s="1536"/>
      <c r="K181" s="1536"/>
      <c r="L181" s="1534"/>
      <c r="M181" s="1534"/>
      <c r="N181" s="1534"/>
      <c r="O181" s="1534"/>
      <c r="P181" s="1534"/>
      <c r="Q181" s="1534"/>
      <c r="R181" s="1534"/>
      <c r="S181" s="1534"/>
      <c r="T181" s="1534"/>
      <c r="U181" s="1534"/>
      <c r="V181" s="1534"/>
      <c r="W181" s="1534"/>
      <c r="X181" s="1534"/>
      <c r="Y181" s="1534"/>
      <c r="Z181" s="1534"/>
      <c r="AA181" s="1534"/>
      <c r="AB181" s="1534"/>
      <c r="AC181" s="1534"/>
      <c r="AD181" s="1534"/>
      <c r="AE181" s="1534"/>
      <c r="AF181" s="1534"/>
      <c r="AG181" s="1534"/>
      <c r="AH181" s="1534"/>
      <c r="AI181" s="1534"/>
      <c r="AJ181" s="1534"/>
      <c r="AK181" s="1534"/>
      <c r="AL181" s="1534"/>
      <c r="AM181" s="1534"/>
      <c r="AN181" s="1534"/>
      <c r="AO181" s="1534"/>
      <c r="AP181" s="1534"/>
      <c r="AQ181" s="1534"/>
      <c r="AR181" s="1534"/>
      <c r="AS181" s="1534"/>
      <c r="AT181" s="1534"/>
      <c r="AU181" s="1534"/>
      <c r="AV181" s="1534"/>
      <c r="AW181" s="1534"/>
      <c r="AX181" s="1534"/>
      <c r="AY181" s="1534"/>
      <c r="AZ181" s="1534"/>
      <c r="BA181" s="1534"/>
      <c r="BB181" s="1534"/>
      <c r="BC181" s="1534"/>
      <c r="BD181" s="1534"/>
      <c r="BE181" s="1534"/>
      <c r="BF181" s="1534"/>
      <c r="BG181" s="1534"/>
      <c r="BH181" s="1534"/>
      <c r="BI181" s="1534"/>
      <c r="BJ181" s="1534"/>
      <c r="BK181" s="1534"/>
      <c r="BL181" s="1534"/>
      <c r="BM181" s="1534"/>
      <c r="BN181" s="1534"/>
      <c r="BO181" s="1534"/>
      <c r="BP181" s="1534"/>
      <c r="BQ181" s="1534"/>
      <c r="BR181" s="1534"/>
      <c r="BS181" s="1534"/>
      <c r="BT181" s="1534"/>
      <c r="BU181" s="1534"/>
      <c r="BV181" s="1534"/>
      <c r="BW181" s="1534"/>
      <c r="BX181" s="1534"/>
      <c r="BY181" s="1534"/>
      <c r="BZ181" s="1534"/>
      <c r="CA181" s="1534"/>
      <c r="CB181" s="1534"/>
      <c r="CC181" s="1534"/>
      <c r="CD181" s="1534"/>
      <c r="CE181" s="1534"/>
      <c r="CF181" s="1534"/>
      <c r="CG181" s="1534"/>
      <c r="CH181" s="1534"/>
      <c r="CI181" s="1534"/>
      <c r="CJ181" s="1534"/>
      <c r="CK181" s="1534"/>
      <c r="CL181" s="1534"/>
      <c r="CM181" s="1534"/>
      <c r="CN181" s="1534"/>
      <c r="CO181" s="1534"/>
      <c r="CP181" s="1534"/>
      <c r="CQ181" s="1534"/>
      <c r="CR181" s="1534"/>
      <c r="CS181" s="1534"/>
      <c r="CT181" s="1534"/>
      <c r="CU181" s="1534"/>
      <c r="CV181" s="1534"/>
      <c r="CW181" s="1534"/>
      <c r="CX181" s="1534"/>
      <c r="CY181" s="1534"/>
      <c r="CZ181" s="1534"/>
      <c r="DA181" s="1534"/>
      <c r="DB181" s="1534"/>
      <c r="DC181" s="1534"/>
      <c r="DD181" s="1534"/>
      <c r="DE181" s="1534"/>
      <c r="DF181" s="1534"/>
      <c r="DG181" s="1534"/>
      <c r="DH181" s="1534"/>
      <c r="DI181" s="1534"/>
      <c r="DJ181" s="1534"/>
      <c r="DK181" s="1534"/>
      <c r="DL181" s="1534"/>
      <c r="DM181" s="1534"/>
      <c r="DN181" s="1534"/>
      <c r="DO181" s="1534"/>
      <c r="DP181" s="1534"/>
      <c r="DQ181" s="1534"/>
      <c r="DR181" s="1534"/>
      <c r="DS181" s="1534"/>
      <c r="DT181" s="1534"/>
      <c r="DU181" s="1534"/>
      <c r="DV181" s="1534"/>
      <c r="DW181" s="1534"/>
      <c r="DX181" s="1534"/>
      <c r="DY181" s="1534"/>
      <c r="DZ181" s="1534"/>
      <c r="EA181" s="1534"/>
      <c r="EB181" s="1534"/>
      <c r="EC181" s="1534"/>
      <c r="ED181" s="1534"/>
      <c r="EE181" s="1534"/>
      <c r="EF181" s="1534"/>
      <c r="EG181" s="1534"/>
      <c r="EH181" s="1534"/>
      <c r="EI181" s="1534"/>
      <c r="EJ181" s="1534"/>
      <c r="EK181" s="1534"/>
      <c r="EL181" s="1534"/>
      <c r="EM181" s="1534"/>
      <c r="EN181" s="1534"/>
      <c r="EO181" s="1534"/>
      <c r="EP181" s="1534"/>
      <c r="EQ181" s="1534"/>
      <c r="ER181" s="1534"/>
      <c r="ES181" s="1534"/>
      <c r="ET181" s="1534"/>
      <c r="EU181" s="1534"/>
      <c r="EV181" s="1534"/>
      <c r="EW181" s="1534"/>
      <c r="EX181" s="1534"/>
      <c r="EY181" s="1534"/>
      <c r="EZ181" s="1534"/>
      <c r="FA181" s="1534"/>
      <c r="FB181" s="1534"/>
      <c r="FC181" s="1534"/>
      <c r="FD181" s="1534"/>
      <c r="FE181" s="1534"/>
      <c r="FF181" s="1534"/>
      <c r="FG181" s="1534"/>
      <c r="FH181" s="1534"/>
      <c r="FI181" s="1534"/>
      <c r="FJ181" s="1534"/>
      <c r="FK181" s="1534"/>
      <c r="FL181" s="1534"/>
      <c r="FM181" s="1534"/>
      <c r="FN181" s="1534"/>
      <c r="FO181" s="1534"/>
      <c r="FP181" s="1534"/>
    </row>
    <row r="182" spans="1:172" s="55" customFormat="1">
      <c r="A182" s="1542"/>
      <c r="B182" s="1536"/>
      <c r="C182" s="1536"/>
      <c r="D182" s="668"/>
      <c r="E182" s="1536"/>
      <c r="F182" s="1536"/>
      <c r="G182" s="1536"/>
      <c r="H182" s="1536"/>
      <c r="I182" s="1536"/>
      <c r="J182" s="1536"/>
      <c r="K182" s="1536"/>
      <c r="L182" s="1534"/>
      <c r="M182" s="1534"/>
      <c r="N182" s="1534"/>
      <c r="O182" s="1534"/>
      <c r="P182" s="1534"/>
      <c r="Q182" s="1534"/>
      <c r="R182" s="1534"/>
      <c r="S182" s="1534"/>
      <c r="T182" s="1534"/>
      <c r="U182" s="1534"/>
      <c r="V182" s="1534"/>
      <c r="W182" s="1534"/>
      <c r="X182" s="1534"/>
      <c r="Y182" s="1534"/>
      <c r="Z182" s="1534"/>
      <c r="AA182" s="1534"/>
      <c r="AB182" s="1534"/>
      <c r="AC182" s="1534"/>
      <c r="AD182" s="1534"/>
      <c r="AE182" s="1534"/>
      <c r="AF182" s="1534"/>
      <c r="AG182" s="1534"/>
      <c r="AH182" s="1534"/>
      <c r="AI182" s="1534"/>
      <c r="AJ182" s="1534"/>
      <c r="AK182" s="1534"/>
      <c r="AL182" s="1534"/>
      <c r="AM182" s="1534"/>
      <c r="AN182" s="1534"/>
      <c r="AO182" s="1534"/>
      <c r="AP182" s="1534"/>
      <c r="AQ182" s="1534"/>
      <c r="AR182" s="1534"/>
      <c r="AS182" s="1534"/>
      <c r="AT182" s="1534"/>
      <c r="AU182" s="1534"/>
      <c r="AV182" s="1534"/>
      <c r="AW182" s="1534"/>
      <c r="AX182" s="1534"/>
      <c r="AY182" s="1534"/>
      <c r="AZ182" s="1534"/>
      <c r="BA182" s="1534"/>
      <c r="BB182" s="1534"/>
      <c r="BC182" s="1534"/>
      <c r="BD182" s="1534"/>
      <c r="BE182" s="1534"/>
      <c r="BF182" s="1534"/>
      <c r="BG182" s="1534"/>
      <c r="BH182" s="1534"/>
      <c r="BI182" s="1534"/>
      <c r="BJ182" s="1534"/>
      <c r="BK182" s="1534"/>
      <c r="BL182" s="1534"/>
      <c r="BM182" s="1534"/>
      <c r="BN182" s="1534"/>
      <c r="BO182" s="1534"/>
      <c r="BP182" s="1534"/>
      <c r="BQ182" s="1534"/>
      <c r="BR182" s="1534"/>
      <c r="BS182" s="1534"/>
      <c r="BT182" s="1534"/>
      <c r="BU182" s="1534"/>
      <c r="BV182" s="1534"/>
      <c r="BW182" s="1534"/>
      <c r="BX182" s="1534"/>
      <c r="BY182" s="1534"/>
      <c r="BZ182" s="1534"/>
      <c r="CA182" s="1534"/>
      <c r="CB182" s="1534"/>
      <c r="CC182" s="1534"/>
      <c r="CD182" s="1534"/>
      <c r="CE182" s="1534"/>
      <c r="CF182" s="1534"/>
      <c r="CG182" s="1534"/>
      <c r="CH182" s="1534"/>
      <c r="CI182" s="1534"/>
      <c r="CJ182" s="1534"/>
      <c r="CK182" s="1534"/>
      <c r="CL182" s="1534"/>
      <c r="CM182" s="1534"/>
      <c r="CN182" s="1534"/>
      <c r="CO182" s="1534"/>
      <c r="CP182" s="1534"/>
      <c r="CQ182" s="1534"/>
      <c r="CR182" s="1534"/>
      <c r="CS182" s="1534"/>
      <c r="CT182" s="1534"/>
      <c r="CU182" s="1534"/>
      <c r="CV182" s="1534"/>
      <c r="CW182" s="1534"/>
      <c r="CX182" s="1534"/>
      <c r="CY182" s="1534"/>
      <c r="CZ182" s="1534"/>
      <c r="DA182" s="1534"/>
      <c r="DB182" s="1534"/>
      <c r="DC182" s="1534"/>
      <c r="DD182" s="1534"/>
      <c r="DE182" s="1534"/>
      <c r="DF182" s="1534"/>
      <c r="DG182" s="1534"/>
      <c r="DH182" s="1534"/>
      <c r="DI182" s="1534"/>
      <c r="DJ182" s="1534"/>
      <c r="DK182" s="1534"/>
      <c r="DL182" s="1534"/>
      <c r="DM182" s="1534"/>
      <c r="DN182" s="1534"/>
      <c r="DO182" s="1534"/>
      <c r="DP182" s="1534"/>
      <c r="DQ182" s="1534"/>
      <c r="DR182" s="1534"/>
      <c r="DS182" s="1534"/>
      <c r="DT182" s="1534"/>
      <c r="DU182" s="1534"/>
      <c r="DV182" s="1534"/>
      <c r="DW182" s="1534"/>
      <c r="DX182" s="1534"/>
      <c r="DY182" s="1534"/>
      <c r="DZ182" s="1534"/>
      <c r="EA182" s="1534"/>
      <c r="EB182" s="1534"/>
      <c r="EC182" s="1534"/>
      <c r="ED182" s="1534"/>
      <c r="EE182" s="1534"/>
      <c r="EF182" s="1534"/>
      <c r="EG182" s="1534"/>
      <c r="EH182" s="1534"/>
      <c r="EI182" s="1534"/>
      <c r="EJ182" s="1534"/>
      <c r="EK182" s="1534"/>
      <c r="EL182" s="1534"/>
      <c r="EM182" s="1534"/>
      <c r="EN182" s="1534"/>
      <c r="EO182" s="1534"/>
      <c r="EP182" s="1534"/>
      <c r="EQ182" s="1534"/>
      <c r="ER182" s="1534"/>
      <c r="ES182" s="1534"/>
      <c r="ET182" s="1534"/>
      <c r="EU182" s="1534"/>
      <c r="EV182" s="1534"/>
      <c r="EW182" s="1534"/>
      <c r="EX182" s="1534"/>
      <c r="EY182" s="1534"/>
      <c r="EZ182" s="1534"/>
      <c r="FA182" s="1534"/>
      <c r="FB182" s="1534"/>
      <c r="FC182" s="1534"/>
      <c r="FD182" s="1534"/>
      <c r="FE182" s="1534"/>
      <c r="FF182" s="1534"/>
      <c r="FG182" s="1534"/>
      <c r="FH182" s="1534"/>
      <c r="FI182" s="1534"/>
      <c r="FJ182" s="1534"/>
      <c r="FK182" s="1534"/>
      <c r="FL182" s="1534"/>
      <c r="FM182" s="1534"/>
      <c r="FN182" s="1534"/>
      <c r="FO182" s="1534"/>
      <c r="FP182" s="1534"/>
    </row>
    <row r="183" spans="1:172" s="55" customFormat="1">
      <c r="A183" s="1542"/>
      <c r="B183" s="1536"/>
      <c r="C183" s="1536"/>
      <c r="D183" s="668"/>
      <c r="E183" s="1536"/>
      <c r="F183" s="1536"/>
      <c r="G183" s="1536"/>
      <c r="H183" s="1536"/>
      <c r="I183" s="1536"/>
      <c r="J183" s="1536"/>
      <c r="K183" s="1536"/>
      <c r="L183" s="1534"/>
      <c r="M183" s="1534"/>
      <c r="N183" s="1534"/>
      <c r="O183" s="1534"/>
      <c r="P183" s="1534"/>
      <c r="Q183" s="1534"/>
      <c r="R183" s="1534"/>
      <c r="S183" s="1534"/>
      <c r="T183" s="1534"/>
      <c r="U183" s="1534"/>
      <c r="V183" s="1534"/>
      <c r="W183" s="1534"/>
      <c r="X183" s="1534"/>
      <c r="Y183" s="1534"/>
      <c r="Z183" s="1534"/>
      <c r="AA183" s="1534"/>
      <c r="AB183" s="1534"/>
      <c r="AC183" s="1534"/>
      <c r="AD183" s="1534"/>
      <c r="AE183" s="1534"/>
      <c r="AF183" s="1534"/>
      <c r="AG183" s="1534"/>
      <c r="AH183" s="1534"/>
      <c r="AI183" s="1534"/>
      <c r="AJ183" s="1534"/>
      <c r="AK183" s="1534"/>
      <c r="AL183" s="1534"/>
      <c r="AM183" s="1534"/>
      <c r="AN183" s="1534"/>
      <c r="AO183" s="1534"/>
      <c r="AP183" s="1534"/>
      <c r="AQ183" s="1534"/>
      <c r="AR183" s="1534"/>
      <c r="AS183" s="1534"/>
      <c r="AT183" s="1534"/>
      <c r="AU183" s="1534"/>
      <c r="AV183" s="1534"/>
      <c r="AW183" s="1534"/>
      <c r="AX183" s="1534"/>
      <c r="AY183" s="1534"/>
      <c r="AZ183" s="1534"/>
      <c r="BA183" s="1534"/>
      <c r="BB183" s="1534"/>
      <c r="BC183" s="1534"/>
      <c r="BD183" s="1534"/>
      <c r="BE183" s="1534"/>
      <c r="BF183" s="1534"/>
      <c r="BG183" s="1534"/>
      <c r="BH183" s="1534"/>
      <c r="BI183" s="1534"/>
      <c r="BJ183" s="1534"/>
      <c r="BK183" s="1534"/>
      <c r="BL183" s="1534"/>
      <c r="BM183" s="1534"/>
      <c r="BN183" s="1534"/>
      <c r="BO183" s="1534"/>
      <c r="BP183" s="1534"/>
      <c r="BQ183" s="1534"/>
      <c r="BR183" s="1534"/>
      <c r="BS183" s="1534"/>
      <c r="BT183" s="1534"/>
      <c r="BU183" s="1534"/>
      <c r="BV183" s="1534"/>
      <c r="BW183" s="1534"/>
      <c r="BX183" s="1534"/>
      <c r="BY183" s="1534"/>
      <c r="BZ183" s="1534"/>
      <c r="CA183" s="1534"/>
      <c r="CB183" s="1534"/>
      <c r="CC183" s="1534"/>
      <c r="CD183" s="1534"/>
      <c r="CE183" s="1534"/>
      <c r="CF183" s="1534"/>
      <c r="CG183" s="1534"/>
      <c r="CH183" s="1534"/>
      <c r="CI183" s="1534"/>
      <c r="CJ183" s="1534"/>
      <c r="CK183" s="1534"/>
      <c r="CL183" s="1534"/>
      <c r="CM183" s="1534"/>
      <c r="CN183" s="1534"/>
      <c r="CO183" s="1534"/>
      <c r="CP183" s="1534"/>
      <c r="CQ183" s="1534"/>
      <c r="CR183" s="1534"/>
      <c r="CS183" s="1534"/>
      <c r="CT183" s="1534"/>
      <c r="CU183" s="1534"/>
      <c r="CV183" s="1534"/>
      <c r="CW183" s="1534"/>
      <c r="CX183" s="1534"/>
      <c r="CY183" s="1534"/>
      <c r="CZ183" s="1534"/>
      <c r="DA183" s="1534"/>
      <c r="DB183" s="1534"/>
      <c r="DC183" s="1534"/>
      <c r="DD183" s="1534"/>
      <c r="DE183" s="1534"/>
      <c r="DF183" s="1534"/>
      <c r="DG183" s="1534"/>
      <c r="DH183" s="1534"/>
      <c r="DI183" s="1534"/>
      <c r="DJ183" s="1534"/>
      <c r="DK183" s="1534"/>
      <c r="DL183" s="1534"/>
      <c r="DM183" s="1534"/>
      <c r="DN183" s="1534"/>
      <c r="DO183" s="1534"/>
      <c r="DP183" s="1534"/>
      <c r="DQ183" s="1534"/>
      <c r="DR183" s="1534"/>
      <c r="DS183" s="1534"/>
      <c r="DT183" s="1534"/>
      <c r="DU183" s="1534"/>
      <c r="DV183" s="1534"/>
      <c r="DW183" s="1534"/>
      <c r="DX183" s="1534"/>
      <c r="DY183" s="1534"/>
      <c r="DZ183" s="1534"/>
      <c r="EA183" s="1534"/>
      <c r="EB183" s="1534"/>
      <c r="EC183" s="1534"/>
      <c r="ED183" s="1534"/>
      <c r="EE183" s="1534"/>
      <c r="EF183" s="1534"/>
      <c r="EG183" s="1534"/>
      <c r="EH183" s="1534"/>
      <c r="EI183" s="1534"/>
      <c r="EJ183" s="1534"/>
      <c r="EK183" s="1534"/>
      <c r="EL183" s="1534"/>
      <c r="EM183" s="1534"/>
      <c r="EN183" s="1534"/>
      <c r="EO183" s="1534"/>
      <c r="EP183" s="1534"/>
      <c r="EQ183" s="1534"/>
      <c r="ER183" s="1534"/>
      <c r="ES183" s="1534"/>
      <c r="ET183" s="1534"/>
      <c r="EU183" s="1534"/>
      <c r="EV183" s="1534"/>
      <c r="EW183" s="1534"/>
      <c r="EX183" s="1534"/>
      <c r="EY183" s="1534"/>
      <c r="EZ183" s="1534"/>
      <c r="FA183" s="1534"/>
      <c r="FB183" s="1534"/>
      <c r="FC183" s="1534"/>
      <c r="FD183" s="1534"/>
      <c r="FE183" s="1534"/>
      <c r="FF183" s="1534"/>
      <c r="FG183" s="1534"/>
      <c r="FH183" s="1534"/>
      <c r="FI183" s="1534"/>
      <c r="FJ183" s="1534"/>
      <c r="FK183" s="1534"/>
      <c r="FL183" s="1534"/>
      <c r="FM183" s="1534"/>
      <c r="FN183" s="1534"/>
      <c r="FO183" s="1534"/>
      <c r="FP183" s="1534"/>
    </row>
    <row r="184" spans="1:172" s="55" customFormat="1">
      <c r="A184" s="1542"/>
      <c r="B184" s="1536"/>
      <c r="C184" s="1536"/>
      <c r="D184" s="668"/>
      <c r="E184" s="1536"/>
      <c r="F184" s="1536"/>
      <c r="G184" s="1536"/>
      <c r="H184" s="1536"/>
      <c r="I184" s="1536"/>
      <c r="J184" s="1536"/>
      <c r="K184" s="1536"/>
      <c r="L184" s="1534"/>
      <c r="M184" s="1534"/>
      <c r="N184" s="1534"/>
      <c r="O184" s="1534"/>
      <c r="P184" s="1534"/>
      <c r="Q184" s="1534"/>
      <c r="R184" s="1534"/>
      <c r="S184" s="1534"/>
      <c r="T184" s="1534"/>
      <c r="U184" s="1534"/>
      <c r="V184" s="1534"/>
      <c r="W184" s="1534"/>
      <c r="X184" s="1534"/>
      <c r="Y184" s="1534"/>
      <c r="Z184" s="1534"/>
      <c r="AA184" s="1534"/>
      <c r="AB184" s="1534"/>
      <c r="AC184" s="1534"/>
      <c r="AD184" s="1534"/>
      <c r="AE184" s="1534"/>
      <c r="AF184" s="1534"/>
      <c r="AG184" s="1534"/>
      <c r="AH184" s="1534"/>
      <c r="AI184" s="1534"/>
      <c r="AJ184" s="1534"/>
      <c r="AK184" s="1534"/>
      <c r="AL184" s="1534"/>
      <c r="AM184" s="1534"/>
      <c r="AN184" s="1534"/>
      <c r="AO184" s="1534"/>
      <c r="AP184" s="1534"/>
      <c r="AQ184" s="1534"/>
      <c r="AR184" s="1534"/>
      <c r="AS184" s="1534"/>
      <c r="AT184" s="1534"/>
      <c r="AU184" s="1534"/>
      <c r="AV184" s="1534"/>
      <c r="AW184" s="1534"/>
      <c r="AX184" s="1534"/>
      <c r="AY184" s="1534"/>
      <c r="AZ184" s="1534"/>
      <c r="BA184" s="1534"/>
      <c r="BB184" s="1534"/>
      <c r="BC184" s="1534"/>
      <c r="BD184" s="1534"/>
      <c r="BE184" s="1534"/>
      <c r="BF184" s="1534"/>
      <c r="BG184" s="1534"/>
      <c r="BH184" s="1534"/>
      <c r="BI184" s="1534"/>
      <c r="BJ184" s="1534"/>
      <c r="BK184" s="1534"/>
      <c r="BL184" s="1534"/>
      <c r="BM184" s="1534"/>
      <c r="BN184" s="1534"/>
      <c r="BO184" s="1534"/>
      <c r="BP184" s="1534"/>
      <c r="BQ184" s="1534"/>
      <c r="BR184" s="1534"/>
      <c r="BS184" s="1534"/>
      <c r="BT184" s="1534"/>
      <c r="BU184" s="1534"/>
      <c r="BV184" s="1534"/>
      <c r="BW184" s="1534"/>
      <c r="BX184" s="1534"/>
      <c r="BY184" s="1534"/>
      <c r="BZ184" s="1534"/>
      <c r="CA184" s="1534"/>
      <c r="CB184" s="1534"/>
      <c r="CC184" s="1534"/>
      <c r="CD184" s="1534"/>
      <c r="CE184" s="1534"/>
      <c r="CF184" s="1534"/>
      <c r="CG184" s="1534"/>
      <c r="CH184" s="1534"/>
      <c r="CI184" s="1534"/>
      <c r="CJ184" s="1534"/>
      <c r="CK184" s="1534"/>
      <c r="CL184" s="1534"/>
      <c r="CM184" s="1534"/>
      <c r="CN184" s="1534"/>
      <c r="CO184" s="1534"/>
      <c r="CP184" s="1534"/>
      <c r="CQ184" s="1534"/>
      <c r="CR184" s="1534"/>
      <c r="CS184" s="1534"/>
      <c r="CT184" s="1534"/>
      <c r="CU184" s="1534"/>
      <c r="CV184" s="1534"/>
      <c r="CW184" s="1534"/>
      <c r="CX184" s="1534"/>
      <c r="CY184" s="1534"/>
      <c r="CZ184" s="1534"/>
      <c r="DA184" s="1534"/>
      <c r="DB184" s="1534"/>
      <c r="DC184" s="1534"/>
      <c r="DD184" s="1534"/>
      <c r="DE184" s="1534"/>
      <c r="DF184" s="1534"/>
      <c r="DG184" s="1534"/>
      <c r="DH184" s="1534"/>
      <c r="DI184" s="1534"/>
      <c r="DJ184" s="1534"/>
      <c r="DK184" s="1534"/>
      <c r="DL184" s="1534"/>
      <c r="DM184" s="1534"/>
      <c r="DN184" s="1534"/>
      <c r="DO184" s="1534"/>
      <c r="DP184" s="1534"/>
      <c r="DQ184" s="1534"/>
      <c r="DR184" s="1534"/>
      <c r="DS184" s="1534"/>
      <c r="DT184" s="1534"/>
      <c r="DU184" s="1534"/>
      <c r="DV184" s="1534"/>
      <c r="DW184" s="1534"/>
      <c r="DX184" s="1534"/>
      <c r="DY184" s="1534"/>
      <c r="DZ184" s="1534"/>
      <c r="EA184" s="1534"/>
      <c r="EB184" s="1534"/>
      <c r="EC184" s="1534"/>
      <c r="ED184" s="1534"/>
      <c r="EE184" s="1534"/>
      <c r="EF184" s="1534"/>
      <c r="EG184" s="1534"/>
      <c r="EH184" s="1534"/>
      <c r="EI184" s="1534"/>
      <c r="EJ184" s="1534"/>
      <c r="EK184" s="1534"/>
      <c r="EL184" s="1534"/>
      <c r="EM184" s="1534"/>
      <c r="EN184" s="1534"/>
      <c r="EO184" s="1534"/>
      <c r="EP184" s="1534"/>
      <c r="EQ184" s="1534"/>
      <c r="ER184" s="1534"/>
      <c r="ES184" s="1534"/>
      <c r="ET184" s="1534"/>
      <c r="EU184" s="1534"/>
      <c r="EV184" s="1534"/>
      <c r="EW184" s="1534"/>
      <c r="EX184" s="1534"/>
      <c r="EY184" s="1534"/>
      <c r="EZ184" s="1534"/>
      <c r="FA184" s="1534"/>
      <c r="FB184" s="1534"/>
      <c r="FC184" s="1534"/>
      <c r="FD184" s="1534"/>
      <c r="FE184" s="1534"/>
      <c r="FF184" s="1534"/>
      <c r="FG184" s="1534"/>
      <c r="FH184" s="1534"/>
      <c r="FI184" s="1534"/>
      <c r="FJ184" s="1534"/>
      <c r="FK184" s="1534"/>
      <c r="FL184" s="1534"/>
      <c r="FM184" s="1534"/>
      <c r="FN184" s="1534"/>
      <c r="FO184" s="1534"/>
      <c r="FP184" s="1534"/>
    </row>
    <row r="185" spans="1:172" s="55" customFormat="1">
      <c r="A185" s="1542"/>
      <c r="B185" s="1536"/>
      <c r="C185" s="1536"/>
      <c r="D185" s="668"/>
      <c r="E185" s="1536"/>
      <c r="F185" s="1536"/>
      <c r="G185" s="1536"/>
      <c r="H185" s="1536"/>
      <c r="I185" s="1536"/>
      <c r="J185" s="1536"/>
      <c r="K185" s="1536"/>
      <c r="L185" s="1534"/>
      <c r="M185" s="1534"/>
      <c r="N185" s="1534"/>
      <c r="O185" s="1534"/>
      <c r="P185" s="1534"/>
      <c r="Q185" s="1534"/>
      <c r="R185" s="1534"/>
      <c r="S185" s="1534"/>
      <c r="T185" s="1534"/>
      <c r="U185" s="1534"/>
      <c r="V185" s="1534"/>
      <c r="W185" s="1534"/>
      <c r="X185" s="1534"/>
      <c r="Y185" s="1534"/>
      <c r="Z185" s="1534"/>
      <c r="AA185" s="1534"/>
      <c r="AB185" s="1534"/>
      <c r="AC185" s="1534"/>
      <c r="AD185" s="1534"/>
      <c r="AE185" s="1534"/>
      <c r="AF185" s="1534"/>
      <c r="AG185" s="1534"/>
      <c r="AH185" s="1534"/>
      <c r="AI185" s="1534"/>
      <c r="AJ185" s="1534"/>
      <c r="AK185" s="1534"/>
      <c r="AL185" s="1534"/>
      <c r="AM185" s="1534"/>
      <c r="AN185" s="1534"/>
      <c r="AO185" s="1534"/>
      <c r="AP185" s="1534"/>
      <c r="AQ185" s="1534"/>
      <c r="AR185" s="1534"/>
      <c r="AS185" s="1534"/>
      <c r="AT185" s="1534"/>
      <c r="AU185" s="1534"/>
      <c r="AV185" s="1534"/>
      <c r="AW185" s="1534"/>
      <c r="AX185" s="1534"/>
      <c r="AY185" s="1534"/>
      <c r="AZ185" s="1534"/>
      <c r="BA185" s="1534"/>
      <c r="BB185" s="1534"/>
      <c r="BC185" s="1534"/>
      <c r="BD185" s="1534"/>
      <c r="BE185" s="1534"/>
      <c r="BF185" s="1534"/>
      <c r="BG185" s="1534"/>
      <c r="BH185" s="1534"/>
      <c r="BI185" s="1534"/>
      <c r="BJ185" s="1534"/>
      <c r="BK185" s="1534"/>
      <c r="BL185" s="1534"/>
      <c r="BM185" s="1534"/>
      <c r="BN185" s="1534"/>
      <c r="BO185" s="1534"/>
      <c r="BP185" s="1534"/>
      <c r="BQ185" s="1534"/>
      <c r="BR185" s="1534"/>
      <c r="BS185" s="1534"/>
      <c r="BT185" s="1534"/>
      <c r="BU185" s="1534"/>
      <c r="BV185" s="1534"/>
      <c r="BW185" s="1534"/>
      <c r="BX185" s="1534"/>
      <c r="BY185" s="1534"/>
      <c r="BZ185" s="1534"/>
      <c r="CA185" s="1534"/>
      <c r="CB185" s="1534"/>
      <c r="CC185" s="1534"/>
      <c r="CD185" s="1534"/>
      <c r="CE185" s="1534"/>
      <c r="CF185" s="1534"/>
      <c r="CG185" s="1534"/>
      <c r="CH185" s="1534"/>
      <c r="CI185" s="1534"/>
      <c r="CJ185" s="1534"/>
      <c r="CK185" s="1534"/>
      <c r="CL185" s="1534"/>
      <c r="CM185" s="1534"/>
      <c r="CN185" s="1534"/>
      <c r="CO185" s="1534"/>
      <c r="CP185" s="1534"/>
      <c r="CQ185" s="1534"/>
      <c r="CR185" s="1534"/>
      <c r="CS185" s="1534"/>
      <c r="CT185" s="1534"/>
      <c r="CU185" s="1534"/>
      <c r="CV185" s="1534"/>
      <c r="CW185" s="1534"/>
      <c r="CX185" s="1534"/>
      <c r="CY185" s="1534"/>
      <c r="CZ185" s="1534"/>
      <c r="DA185" s="1534"/>
      <c r="DB185" s="1534"/>
      <c r="DC185" s="1534"/>
      <c r="DD185" s="1534"/>
      <c r="DE185" s="1534"/>
      <c r="DF185" s="1534"/>
      <c r="DG185" s="1534"/>
      <c r="DH185" s="1534"/>
      <c r="DI185" s="1534"/>
      <c r="DJ185" s="1534"/>
      <c r="DK185" s="1534"/>
      <c r="DL185" s="1534"/>
      <c r="DM185" s="1534"/>
      <c r="DN185" s="1534"/>
      <c r="DO185" s="1534"/>
      <c r="DP185" s="1534"/>
      <c r="DQ185" s="1534"/>
      <c r="DR185" s="1534"/>
      <c r="DS185" s="1534"/>
      <c r="DT185" s="1534"/>
      <c r="DU185" s="1534"/>
      <c r="DV185" s="1534"/>
      <c r="DW185" s="1534"/>
      <c r="DX185" s="1534"/>
      <c r="DY185" s="1534"/>
      <c r="DZ185" s="1534"/>
      <c r="EA185" s="1534"/>
      <c r="EB185" s="1534"/>
      <c r="EC185" s="1534"/>
      <c r="ED185" s="1534"/>
      <c r="EE185" s="1534"/>
      <c r="EF185" s="1534"/>
      <c r="EG185" s="1534"/>
      <c r="EH185" s="1534"/>
      <c r="EI185" s="1534"/>
      <c r="EJ185" s="1534"/>
      <c r="EK185" s="1534"/>
      <c r="EL185" s="1534"/>
      <c r="EM185" s="1534"/>
      <c r="EN185" s="1534"/>
      <c r="EO185" s="1534"/>
      <c r="EP185" s="1534"/>
      <c r="EQ185" s="1534"/>
      <c r="ER185" s="1534"/>
      <c r="ES185" s="1534"/>
      <c r="ET185" s="1534"/>
      <c r="EU185" s="1534"/>
      <c r="EV185" s="1534"/>
      <c r="EW185" s="1534"/>
      <c r="EX185" s="1534"/>
      <c r="EY185" s="1534"/>
      <c r="EZ185" s="1534"/>
      <c r="FA185" s="1534"/>
      <c r="FB185" s="1534"/>
      <c r="FC185" s="1534"/>
      <c r="FD185" s="1534"/>
      <c r="FE185" s="1534"/>
      <c r="FF185" s="1534"/>
      <c r="FG185" s="1534"/>
      <c r="FH185" s="1534"/>
      <c r="FI185" s="1534"/>
      <c r="FJ185" s="1534"/>
      <c r="FK185" s="1534"/>
      <c r="FL185" s="1534"/>
      <c r="FM185" s="1534"/>
      <c r="FN185" s="1534"/>
      <c r="FO185" s="1534"/>
      <c r="FP185" s="1534"/>
    </row>
    <row r="186" spans="1:172" s="55" customFormat="1">
      <c r="A186" s="1542"/>
      <c r="B186" s="1536"/>
      <c r="C186" s="1536"/>
      <c r="D186" s="668"/>
      <c r="E186" s="1536"/>
      <c r="F186" s="1536"/>
      <c r="G186" s="1536"/>
      <c r="H186" s="1536"/>
      <c r="I186" s="1536"/>
      <c r="J186" s="1536"/>
      <c r="K186" s="1536"/>
      <c r="L186" s="1534"/>
      <c r="M186" s="1534"/>
      <c r="N186" s="1534"/>
      <c r="O186" s="1534"/>
      <c r="P186" s="1534"/>
      <c r="Q186" s="1534"/>
      <c r="R186" s="1534"/>
      <c r="S186" s="1534"/>
      <c r="T186" s="1534"/>
      <c r="U186" s="1534"/>
      <c r="V186" s="1534"/>
      <c r="W186" s="1534"/>
      <c r="X186" s="1534"/>
      <c r="Y186" s="1534"/>
      <c r="Z186" s="1534"/>
      <c r="AA186" s="1534"/>
      <c r="AB186" s="1534"/>
      <c r="AC186" s="1534"/>
      <c r="AD186" s="1534"/>
      <c r="AE186" s="1534"/>
      <c r="AF186" s="1534"/>
      <c r="AG186" s="1534"/>
      <c r="AH186" s="1534"/>
      <c r="AI186" s="1534"/>
      <c r="AJ186" s="1534"/>
      <c r="AK186" s="1534"/>
      <c r="AL186" s="1534"/>
      <c r="AM186" s="1534"/>
      <c r="AN186" s="1534"/>
      <c r="AO186" s="1534"/>
      <c r="AP186" s="1534"/>
      <c r="AQ186" s="1534"/>
      <c r="AR186" s="1534"/>
      <c r="AS186" s="1534"/>
      <c r="AT186" s="1534"/>
      <c r="AU186" s="1534"/>
      <c r="AV186" s="1534"/>
      <c r="AW186" s="1534"/>
      <c r="AX186" s="1534"/>
      <c r="AY186" s="1534"/>
      <c r="AZ186" s="1534"/>
      <c r="BA186" s="1534"/>
      <c r="BB186" s="1534"/>
      <c r="BC186" s="1534"/>
      <c r="BD186" s="1534"/>
      <c r="BE186" s="1534"/>
      <c r="BF186" s="1534"/>
      <c r="BG186" s="1534"/>
      <c r="BH186" s="1534"/>
      <c r="BI186" s="1534"/>
      <c r="BJ186" s="1534"/>
      <c r="BK186" s="1534"/>
      <c r="BL186" s="1534"/>
      <c r="BM186" s="1534"/>
      <c r="BN186" s="1534"/>
      <c r="BO186" s="1534"/>
      <c r="BP186" s="1534"/>
      <c r="BQ186" s="1534"/>
      <c r="BR186" s="1534"/>
      <c r="BS186" s="1534"/>
      <c r="BT186" s="1534"/>
      <c r="BU186" s="1534"/>
      <c r="BV186" s="1534"/>
      <c r="BW186" s="1534"/>
      <c r="BX186" s="1534"/>
      <c r="BY186" s="1534"/>
      <c r="BZ186" s="1534"/>
      <c r="CA186" s="1534"/>
      <c r="CB186" s="1534"/>
      <c r="CC186" s="1534"/>
      <c r="CD186" s="1534"/>
      <c r="CE186" s="1534"/>
      <c r="CF186" s="1534"/>
      <c r="CG186" s="1534"/>
      <c r="CH186" s="1534"/>
      <c r="CI186" s="1534"/>
      <c r="CJ186" s="1534"/>
      <c r="CK186" s="1534"/>
      <c r="CL186" s="1534"/>
      <c r="CM186" s="1534"/>
      <c r="CN186" s="1534"/>
      <c r="CO186" s="1534"/>
      <c r="CP186" s="1534"/>
      <c r="CQ186" s="1534"/>
      <c r="CR186" s="1534"/>
      <c r="CS186" s="1534"/>
      <c r="CT186" s="1534"/>
      <c r="CU186" s="1534"/>
      <c r="CV186" s="1534"/>
      <c r="CW186" s="1534"/>
      <c r="CX186" s="1534"/>
      <c r="CY186" s="1534"/>
      <c r="CZ186" s="1534"/>
      <c r="DA186" s="1534"/>
      <c r="DB186" s="1534"/>
      <c r="DC186" s="1534"/>
      <c r="DD186" s="1534"/>
      <c r="DE186" s="1534"/>
      <c r="DF186" s="1534"/>
      <c r="DG186" s="1534"/>
      <c r="DH186" s="1534"/>
      <c r="DI186" s="1534"/>
      <c r="DJ186" s="1534"/>
      <c r="DK186" s="1534"/>
      <c r="DL186" s="1534"/>
      <c r="DM186" s="1534"/>
      <c r="DN186" s="1534"/>
      <c r="DO186" s="1534"/>
      <c r="DP186" s="1534"/>
      <c r="DQ186" s="1534"/>
      <c r="DR186" s="1534"/>
      <c r="DS186" s="1534"/>
      <c r="DT186" s="1534"/>
      <c r="DU186" s="1534"/>
      <c r="DV186" s="1534"/>
      <c r="DW186" s="1534"/>
      <c r="DX186" s="1534"/>
      <c r="DY186" s="1534"/>
      <c r="DZ186" s="1534"/>
      <c r="EA186" s="1534"/>
      <c r="EB186" s="1534"/>
      <c r="EC186" s="1534"/>
      <c r="ED186" s="1534"/>
      <c r="EE186" s="1534"/>
      <c r="EF186" s="1534"/>
      <c r="EG186" s="1534"/>
      <c r="EH186" s="1534"/>
      <c r="EI186" s="1534"/>
      <c r="EJ186" s="1534"/>
      <c r="EK186" s="1534"/>
      <c r="EL186" s="1534"/>
      <c r="EM186" s="1534"/>
      <c r="EN186" s="1534"/>
      <c r="EO186" s="1534"/>
      <c r="EP186" s="1534"/>
      <c r="EQ186" s="1534"/>
      <c r="ER186" s="1534"/>
      <c r="ES186" s="1534"/>
      <c r="ET186" s="1534"/>
      <c r="EU186" s="1534"/>
      <c r="EV186" s="1534"/>
      <c r="EW186" s="1534"/>
      <c r="EX186" s="1534"/>
      <c r="EY186" s="1534"/>
      <c r="EZ186" s="1534"/>
      <c r="FA186" s="1534"/>
      <c r="FB186" s="1534"/>
      <c r="FC186" s="1534"/>
      <c r="FD186" s="1534"/>
      <c r="FE186" s="1534"/>
      <c r="FF186" s="1534"/>
      <c r="FG186" s="1534"/>
      <c r="FH186" s="1534"/>
      <c r="FI186" s="1534"/>
      <c r="FJ186" s="1534"/>
      <c r="FK186" s="1534"/>
      <c r="FL186" s="1534"/>
      <c r="FM186" s="1534"/>
      <c r="FN186" s="1534"/>
      <c r="FO186" s="1534"/>
      <c r="FP186" s="1534"/>
    </row>
    <row r="187" spans="1:172" s="55" customFormat="1">
      <c r="A187" s="1542"/>
      <c r="B187" s="1536"/>
      <c r="C187" s="1536"/>
      <c r="D187" s="668"/>
      <c r="E187" s="1536"/>
      <c r="F187" s="1536"/>
      <c r="G187" s="1536"/>
      <c r="H187" s="1536"/>
      <c r="I187" s="1536"/>
      <c r="J187" s="1536"/>
      <c r="K187" s="1536"/>
      <c r="L187" s="1534"/>
      <c r="M187" s="1534"/>
      <c r="N187" s="1534"/>
      <c r="O187" s="1534"/>
      <c r="P187" s="1534"/>
      <c r="Q187" s="1534"/>
      <c r="R187" s="1534"/>
      <c r="S187" s="1534"/>
      <c r="T187" s="1534"/>
      <c r="U187" s="1534"/>
      <c r="V187" s="1534"/>
      <c r="W187" s="1534"/>
      <c r="X187" s="1534"/>
      <c r="Y187" s="1534"/>
      <c r="Z187" s="1534"/>
      <c r="AA187" s="1534"/>
      <c r="AB187" s="1534"/>
      <c r="AC187" s="1534"/>
      <c r="AD187" s="1534"/>
      <c r="AE187" s="1534"/>
      <c r="AF187" s="1534"/>
      <c r="AG187" s="1534"/>
      <c r="AH187" s="1534"/>
      <c r="AI187" s="1534"/>
      <c r="AJ187" s="1534"/>
      <c r="AK187" s="1534"/>
      <c r="AL187" s="1534"/>
      <c r="AM187" s="1534"/>
      <c r="AN187" s="1534"/>
      <c r="AO187" s="1534"/>
      <c r="AP187" s="1534"/>
      <c r="AQ187" s="1534"/>
      <c r="AR187" s="1534"/>
      <c r="AS187" s="1534"/>
      <c r="AT187" s="1534"/>
      <c r="AU187" s="1534"/>
      <c r="AV187" s="1534"/>
      <c r="AW187" s="1534"/>
      <c r="AX187" s="1534"/>
      <c r="AY187" s="1534"/>
      <c r="AZ187" s="1534"/>
      <c r="BA187" s="1534"/>
      <c r="BB187" s="1534"/>
      <c r="BC187" s="1534"/>
      <c r="BD187" s="1534"/>
      <c r="BE187" s="1534"/>
      <c r="BF187" s="1534"/>
      <c r="BG187" s="1534"/>
      <c r="BH187" s="1534"/>
      <c r="BI187" s="1534"/>
      <c r="BJ187" s="1534"/>
      <c r="BK187" s="1534"/>
      <c r="BL187" s="1534"/>
      <c r="BM187" s="1534"/>
      <c r="BN187" s="1534"/>
      <c r="BO187" s="1534"/>
      <c r="BP187" s="1534"/>
      <c r="BQ187" s="1534"/>
      <c r="BR187" s="1534"/>
      <c r="BS187" s="1534"/>
      <c r="BT187" s="1534"/>
      <c r="BU187" s="1534"/>
      <c r="BV187" s="1534"/>
      <c r="BW187" s="1534"/>
      <c r="BX187" s="1534"/>
      <c r="BY187" s="1534"/>
      <c r="BZ187" s="1534"/>
      <c r="CA187" s="1534"/>
      <c r="CB187" s="1534"/>
      <c r="CC187" s="1534"/>
      <c r="CD187" s="1534"/>
      <c r="CE187" s="1534"/>
      <c r="CF187" s="1534"/>
      <c r="CG187" s="1534"/>
      <c r="CH187" s="1534"/>
      <c r="CI187" s="1534"/>
      <c r="CJ187" s="1534"/>
      <c r="CK187" s="1534"/>
      <c r="CL187" s="1534"/>
      <c r="CM187" s="1534"/>
      <c r="CN187" s="1534"/>
      <c r="CO187" s="1534"/>
      <c r="CP187" s="1534"/>
      <c r="CQ187" s="1534"/>
      <c r="CR187" s="1534"/>
      <c r="CS187" s="1534"/>
      <c r="CT187" s="1534"/>
      <c r="CU187" s="1534"/>
      <c r="CV187" s="1534"/>
      <c r="CW187" s="1534"/>
      <c r="CX187" s="1534"/>
      <c r="CY187" s="1534"/>
      <c r="CZ187" s="1534"/>
      <c r="DA187" s="1534"/>
      <c r="DB187" s="1534"/>
      <c r="DC187" s="1534"/>
      <c r="DD187" s="1534"/>
      <c r="DE187" s="1534"/>
      <c r="DF187" s="1534"/>
      <c r="DG187" s="1534"/>
      <c r="DH187" s="1534"/>
      <c r="DI187" s="1534"/>
      <c r="DJ187" s="1534"/>
      <c r="DK187" s="1534"/>
      <c r="DL187" s="1534"/>
      <c r="DM187" s="1534"/>
      <c r="DN187" s="1534"/>
      <c r="DO187" s="1534"/>
      <c r="DP187" s="1534"/>
      <c r="DQ187" s="1534"/>
      <c r="DR187" s="1534"/>
      <c r="DS187" s="1534"/>
      <c r="DT187" s="1534"/>
      <c r="DU187" s="1534"/>
      <c r="DV187" s="1534"/>
      <c r="DW187" s="1534"/>
      <c r="DX187" s="1534"/>
      <c r="DY187" s="1534"/>
      <c r="DZ187" s="1534"/>
      <c r="EA187" s="1534"/>
      <c r="EB187" s="1534"/>
      <c r="EC187" s="1534"/>
      <c r="ED187" s="1534"/>
      <c r="EE187" s="1534"/>
      <c r="EF187" s="1534"/>
      <c r="EG187" s="1534"/>
      <c r="EH187" s="1534"/>
      <c r="EI187" s="1534"/>
      <c r="EJ187" s="1534"/>
      <c r="EK187" s="1534"/>
      <c r="EL187" s="1534"/>
      <c r="EM187" s="1534"/>
      <c r="EN187" s="1534"/>
      <c r="EO187" s="1534"/>
      <c r="EP187" s="1534"/>
      <c r="EQ187" s="1534"/>
      <c r="ER187" s="1534"/>
      <c r="ES187" s="1534"/>
      <c r="ET187" s="1534"/>
      <c r="EU187" s="1534"/>
      <c r="EV187" s="1534"/>
      <c r="EW187" s="1534"/>
      <c r="EX187" s="1534"/>
      <c r="EY187" s="1534"/>
      <c r="EZ187" s="1534"/>
      <c r="FA187" s="1534"/>
      <c r="FB187" s="1534"/>
      <c r="FC187" s="1534"/>
      <c r="FD187" s="1534"/>
      <c r="FE187" s="1534"/>
      <c r="FF187" s="1534"/>
      <c r="FG187" s="1534"/>
      <c r="FH187" s="1534"/>
      <c r="FI187" s="1534"/>
      <c r="FJ187" s="1534"/>
      <c r="FK187" s="1534"/>
      <c r="FL187" s="1534"/>
      <c r="FM187" s="1534"/>
      <c r="FN187" s="1534"/>
      <c r="FO187" s="1534"/>
      <c r="FP187" s="1534"/>
    </row>
    <row r="188" spans="1:172" s="55" customFormat="1">
      <c r="A188" s="1542"/>
      <c r="B188" s="1536"/>
      <c r="C188" s="1536"/>
      <c r="D188" s="668"/>
      <c r="E188" s="1536"/>
      <c r="F188" s="1536"/>
      <c r="G188" s="1536"/>
      <c r="H188" s="1536"/>
      <c r="I188" s="1536"/>
      <c r="J188" s="1536"/>
      <c r="K188" s="1536"/>
      <c r="L188" s="1534"/>
      <c r="M188" s="1534"/>
      <c r="N188" s="1534"/>
      <c r="O188" s="1534"/>
      <c r="P188" s="1534"/>
      <c r="Q188" s="1534"/>
      <c r="R188" s="1534"/>
      <c r="S188" s="1534"/>
      <c r="T188" s="1534"/>
      <c r="U188" s="1534"/>
      <c r="V188" s="1534"/>
      <c r="W188" s="1534"/>
      <c r="X188" s="1534"/>
      <c r="Y188" s="1534"/>
      <c r="Z188" s="1534"/>
      <c r="AA188" s="1534"/>
      <c r="AB188" s="1534"/>
      <c r="AC188" s="1534"/>
      <c r="AD188" s="1534"/>
      <c r="AE188" s="1534"/>
      <c r="AF188" s="1534"/>
      <c r="AG188" s="1534"/>
      <c r="AH188" s="1534"/>
      <c r="AI188" s="1534"/>
      <c r="AJ188" s="1534"/>
      <c r="AK188" s="1534"/>
      <c r="AL188" s="1534"/>
      <c r="AM188" s="1534"/>
      <c r="AN188" s="1534"/>
      <c r="AO188" s="1534"/>
      <c r="AP188" s="1534"/>
      <c r="AQ188" s="1534"/>
      <c r="AR188" s="1534"/>
      <c r="AS188" s="1534"/>
      <c r="AT188" s="1534"/>
      <c r="AU188" s="1534"/>
      <c r="AV188" s="1534"/>
      <c r="AW188" s="1534"/>
      <c r="AX188" s="1534"/>
      <c r="AY188" s="1534"/>
      <c r="AZ188" s="1534"/>
      <c r="BA188" s="1534"/>
      <c r="BB188" s="1534"/>
      <c r="BC188" s="1534"/>
      <c r="BD188" s="1534"/>
      <c r="BE188" s="1534"/>
      <c r="BF188" s="1534"/>
      <c r="BG188" s="1534"/>
      <c r="BH188" s="1534"/>
      <c r="BI188" s="1534"/>
      <c r="BJ188" s="1534"/>
      <c r="BK188" s="1534"/>
      <c r="BL188" s="1534"/>
      <c r="BM188" s="1534"/>
      <c r="BN188" s="1534"/>
      <c r="BO188" s="1534"/>
      <c r="BP188" s="1534"/>
      <c r="BQ188" s="1534"/>
      <c r="BR188" s="1534"/>
      <c r="BS188" s="1534"/>
      <c r="BT188" s="1534"/>
      <c r="BU188" s="1534"/>
      <c r="BV188" s="1534"/>
      <c r="BW188" s="1534"/>
      <c r="BX188" s="1534"/>
      <c r="BY188" s="1534"/>
      <c r="BZ188" s="1534"/>
      <c r="CA188" s="1534"/>
      <c r="CB188" s="1534"/>
      <c r="CC188" s="1534"/>
      <c r="CD188" s="1534"/>
      <c r="CE188" s="1534"/>
      <c r="CF188" s="1534"/>
      <c r="CG188" s="1534"/>
      <c r="CH188" s="1534"/>
      <c r="CI188" s="1534"/>
      <c r="CJ188" s="1534"/>
      <c r="CK188" s="1534"/>
      <c r="CL188" s="1534"/>
      <c r="CM188" s="1534"/>
      <c r="CN188" s="1534"/>
      <c r="CO188" s="1534"/>
      <c r="CP188" s="1534"/>
      <c r="CQ188" s="1534"/>
      <c r="CR188" s="1534"/>
      <c r="CS188" s="1534"/>
      <c r="CT188" s="1534"/>
      <c r="CU188" s="1534"/>
      <c r="CV188" s="1534"/>
      <c r="CW188" s="1534"/>
      <c r="CX188" s="1534"/>
      <c r="CY188" s="1534"/>
      <c r="CZ188" s="1534"/>
      <c r="DA188" s="1534"/>
      <c r="DB188" s="1534"/>
      <c r="DC188" s="1534"/>
      <c r="DD188" s="1534"/>
      <c r="DE188" s="1534"/>
      <c r="DF188" s="1534"/>
      <c r="DG188" s="1534"/>
      <c r="DH188" s="1534"/>
      <c r="DI188" s="1534"/>
      <c r="DJ188" s="1534"/>
      <c r="DK188" s="1534"/>
      <c r="DL188" s="1534"/>
      <c r="DM188" s="1534"/>
      <c r="DN188" s="1534"/>
      <c r="DO188" s="1534"/>
      <c r="DP188" s="1534"/>
      <c r="DQ188" s="1534"/>
      <c r="DR188" s="1534"/>
      <c r="DS188" s="1534"/>
      <c r="DT188" s="1534"/>
      <c r="DU188" s="1534"/>
      <c r="DV188" s="1534"/>
      <c r="DW188" s="1534"/>
      <c r="DX188" s="1534"/>
      <c r="DY188" s="1534"/>
      <c r="DZ188" s="1534"/>
      <c r="EA188" s="1534"/>
      <c r="EB188" s="1534"/>
      <c r="EC188" s="1534"/>
      <c r="ED188" s="1534"/>
      <c r="EE188" s="1534"/>
      <c r="EF188" s="1534"/>
      <c r="EG188" s="1534"/>
      <c r="EH188" s="1534"/>
      <c r="EI188" s="1534"/>
      <c r="EJ188" s="1534"/>
      <c r="EK188" s="1534"/>
      <c r="EL188" s="1534"/>
      <c r="EM188" s="1534"/>
      <c r="EN188" s="1534"/>
      <c r="EO188" s="1534"/>
      <c r="EP188" s="1534"/>
      <c r="EQ188" s="1534"/>
      <c r="ER188" s="1534"/>
      <c r="ES188" s="1534"/>
      <c r="ET188" s="1534"/>
      <c r="EU188" s="1534"/>
      <c r="EV188" s="1534"/>
      <c r="EW188" s="1534"/>
      <c r="EX188" s="1534"/>
      <c r="EY188" s="1534"/>
      <c r="EZ188" s="1534"/>
      <c r="FA188" s="1534"/>
      <c r="FB188" s="1534"/>
      <c r="FC188" s="1534"/>
      <c r="FD188" s="1534"/>
      <c r="FE188" s="1534"/>
      <c r="FF188" s="1534"/>
      <c r="FG188" s="1534"/>
      <c r="FH188" s="1534"/>
      <c r="FI188" s="1534"/>
      <c r="FJ188" s="1534"/>
      <c r="FK188" s="1534"/>
      <c r="FL188" s="1534"/>
      <c r="FM188" s="1534"/>
      <c r="FN188" s="1534"/>
      <c r="FO188" s="1534"/>
      <c r="FP188" s="1534"/>
    </row>
    <row r="189" spans="1:172" s="55" customFormat="1">
      <c r="A189" s="1542"/>
      <c r="B189" s="1536"/>
      <c r="C189" s="1536"/>
      <c r="D189" s="668"/>
      <c r="E189" s="1536"/>
      <c r="F189" s="1536"/>
      <c r="G189" s="1536"/>
      <c r="H189" s="1536"/>
      <c r="I189" s="1536"/>
      <c r="J189" s="1536"/>
      <c r="K189" s="1536"/>
      <c r="L189" s="1534"/>
      <c r="M189" s="1534"/>
      <c r="N189" s="1534"/>
      <c r="O189" s="1534"/>
      <c r="P189" s="1534"/>
      <c r="Q189" s="1534"/>
      <c r="R189" s="1534"/>
      <c r="S189" s="1534"/>
      <c r="T189" s="1534"/>
      <c r="U189" s="1534"/>
      <c r="V189" s="1534"/>
      <c r="W189" s="1534"/>
      <c r="X189" s="1534"/>
      <c r="Y189" s="1534"/>
      <c r="Z189" s="1534"/>
      <c r="AA189" s="1534"/>
      <c r="AB189" s="1534"/>
      <c r="AC189" s="1534"/>
      <c r="AD189" s="1534"/>
      <c r="AE189" s="1534"/>
      <c r="AF189" s="1534"/>
      <c r="AG189" s="1534"/>
      <c r="AH189" s="1534"/>
      <c r="AI189" s="1534"/>
      <c r="AJ189" s="1534"/>
      <c r="AK189" s="1534"/>
      <c r="AL189" s="1534"/>
      <c r="AM189" s="1534"/>
      <c r="AN189" s="1534"/>
      <c r="AO189" s="1534"/>
      <c r="AP189" s="1534"/>
      <c r="AQ189" s="1534"/>
      <c r="AR189" s="1534"/>
      <c r="AS189" s="1534"/>
      <c r="AT189" s="1534"/>
      <c r="AU189" s="1534"/>
      <c r="AV189" s="1534"/>
      <c r="AW189" s="1534"/>
      <c r="AX189" s="1534"/>
      <c r="AY189" s="1534"/>
      <c r="AZ189" s="1534"/>
      <c r="BA189" s="1534"/>
      <c r="BB189" s="1534"/>
      <c r="BC189" s="1534"/>
      <c r="BD189" s="1534"/>
      <c r="BE189" s="1534"/>
      <c r="BF189" s="1534"/>
      <c r="BG189" s="1534"/>
      <c r="BH189" s="1534"/>
      <c r="BI189" s="1534"/>
      <c r="BJ189" s="1534"/>
      <c r="BK189" s="1534"/>
      <c r="BL189" s="1534"/>
      <c r="BM189" s="1534"/>
      <c r="BN189" s="1534"/>
      <c r="BO189" s="1534"/>
      <c r="BP189" s="1534"/>
      <c r="BQ189" s="1534"/>
      <c r="BR189" s="1534"/>
      <c r="BS189" s="1534"/>
      <c r="BT189" s="1534"/>
      <c r="BU189" s="1534"/>
      <c r="BV189" s="1534"/>
      <c r="BW189" s="1534"/>
      <c r="BX189" s="1534"/>
      <c r="BY189" s="1534"/>
      <c r="BZ189" s="1534"/>
      <c r="CA189" s="1534"/>
      <c r="CB189" s="1534"/>
      <c r="CC189" s="1534"/>
      <c r="CD189" s="1534"/>
      <c r="CE189" s="1534"/>
      <c r="CF189" s="1534"/>
      <c r="CG189" s="1534"/>
      <c r="CH189" s="1534"/>
      <c r="CI189" s="1534"/>
      <c r="CJ189" s="1534"/>
      <c r="CK189" s="1534"/>
      <c r="CL189" s="1534"/>
      <c r="CM189" s="1534"/>
      <c r="CN189" s="1534"/>
      <c r="CO189" s="1534"/>
      <c r="CP189" s="1534"/>
      <c r="CQ189" s="1534"/>
      <c r="CR189" s="1534"/>
      <c r="CS189" s="1534"/>
      <c r="CT189" s="1534"/>
      <c r="CU189" s="1534"/>
      <c r="CV189" s="1534"/>
      <c r="CW189" s="1534"/>
      <c r="CX189" s="1534"/>
      <c r="CY189" s="1534"/>
      <c r="CZ189" s="1534"/>
      <c r="DA189" s="1534"/>
      <c r="DB189" s="1534"/>
      <c r="DC189" s="1534"/>
      <c r="DD189" s="1534"/>
      <c r="DE189" s="1534"/>
      <c r="DF189" s="1534"/>
      <c r="DG189" s="1534"/>
      <c r="DH189" s="1534"/>
      <c r="DI189" s="1534"/>
      <c r="DJ189" s="1534"/>
      <c r="DK189" s="1534"/>
      <c r="DL189" s="1534"/>
      <c r="DM189" s="1534"/>
      <c r="DN189" s="1534"/>
      <c r="DO189" s="1534"/>
      <c r="DP189" s="1534"/>
      <c r="DQ189" s="1534"/>
      <c r="DR189" s="1534"/>
      <c r="DS189" s="1534"/>
      <c r="DT189" s="1534"/>
      <c r="DU189" s="1534"/>
      <c r="DV189" s="1534"/>
      <c r="DW189" s="1534"/>
      <c r="DX189" s="1534"/>
      <c r="DY189" s="1534"/>
      <c r="DZ189" s="1534"/>
      <c r="EA189" s="1534"/>
      <c r="EB189" s="1534"/>
      <c r="EC189" s="1534"/>
      <c r="ED189" s="1534"/>
      <c r="EE189" s="1534"/>
      <c r="EF189" s="1534"/>
      <c r="EG189" s="1534"/>
      <c r="EH189" s="1534"/>
      <c r="EI189" s="1534"/>
      <c r="EJ189" s="1534"/>
      <c r="EK189" s="1534"/>
      <c r="EL189" s="1534"/>
      <c r="EM189" s="1534"/>
      <c r="EN189" s="1534"/>
      <c r="EO189" s="1534"/>
      <c r="EP189" s="1534"/>
      <c r="EQ189" s="1534"/>
      <c r="ER189" s="1534"/>
      <c r="ES189" s="1534"/>
      <c r="ET189" s="1534"/>
      <c r="EU189" s="1534"/>
      <c r="EV189" s="1534"/>
      <c r="EW189" s="1534"/>
      <c r="EX189" s="1534"/>
      <c r="EY189" s="1534"/>
      <c r="EZ189" s="1534"/>
      <c r="FA189" s="1534"/>
      <c r="FB189" s="1534"/>
      <c r="FC189" s="1534"/>
      <c r="FD189" s="1534"/>
      <c r="FE189" s="1534"/>
      <c r="FF189" s="1534"/>
      <c r="FG189" s="1534"/>
      <c r="FH189" s="1534"/>
      <c r="FI189" s="1534"/>
      <c r="FJ189" s="1534"/>
      <c r="FK189" s="1534"/>
      <c r="FL189" s="1534"/>
      <c r="FM189" s="1534"/>
      <c r="FN189" s="1534"/>
      <c r="FO189" s="1534"/>
      <c r="FP189" s="1534"/>
    </row>
    <row r="190" spans="1:172" s="55" customFormat="1">
      <c r="A190" s="1542"/>
      <c r="B190" s="1536"/>
      <c r="C190" s="1536"/>
      <c r="D190" s="668"/>
      <c r="E190" s="1536"/>
      <c r="F190" s="1536"/>
      <c r="G190" s="1536"/>
      <c r="H190" s="1536"/>
      <c r="I190" s="1536"/>
      <c r="J190" s="1536"/>
      <c r="K190" s="1536"/>
      <c r="L190" s="1534"/>
      <c r="M190" s="1534"/>
      <c r="N190" s="1534"/>
      <c r="O190" s="1534"/>
      <c r="P190" s="1534"/>
      <c r="Q190" s="1534"/>
      <c r="R190" s="1534"/>
      <c r="S190" s="1534"/>
      <c r="T190" s="1534"/>
      <c r="U190" s="1534"/>
      <c r="V190" s="1534"/>
      <c r="W190" s="1534"/>
      <c r="X190" s="1534"/>
      <c r="Y190" s="1534"/>
      <c r="Z190" s="1534"/>
      <c r="AA190" s="1534"/>
      <c r="AB190" s="1534"/>
      <c r="AC190" s="1534"/>
      <c r="AD190" s="1534"/>
      <c r="AE190" s="1534"/>
      <c r="AF190" s="1534"/>
      <c r="AG190" s="1534"/>
      <c r="AH190" s="1534"/>
      <c r="AI190" s="1534"/>
      <c r="AJ190" s="1534"/>
      <c r="AK190" s="1534"/>
      <c r="AL190" s="1534"/>
      <c r="AM190" s="1534"/>
      <c r="AN190" s="1534"/>
      <c r="AO190" s="1534"/>
      <c r="AP190" s="1534"/>
      <c r="AQ190" s="1534"/>
      <c r="AR190" s="1534"/>
      <c r="AS190" s="1534"/>
      <c r="AT190" s="1534"/>
      <c r="AU190" s="1534"/>
      <c r="AV190" s="1534"/>
      <c r="AW190" s="1534"/>
      <c r="AX190" s="1534"/>
      <c r="AY190" s="1534"/>
      <c r="AZ190" s="1534"/>
      <c r="BA190" s="1534"/>
      <c r="BB190" s="1534"/>
      <c r="BC190" s="1534"/>
      <c r="BD190" s="1534"/>
      <c r="BE190" s="1534"/>
      <c r="BF190" s="1534"/>
      <c r="BG190" s="1534"/>
      <c r="BH190" s="1534"/>
      <c r="BI190" s="1534"/>
      <c r="BJ190" s="1534"/>
      <c r="BK190" s="1534"/>
      <c r="BL190" s="1534"/>
      <c r="BM190" s="1534"/>
      <c r="BN190" s="1534"/>
      <c r="BO190" s="1534"/>
      <c r="BP190" s="1534"/>
      <c r="BQ190" s="1534"/>
      <c r="BR190" s="1534"/>
      <c r="BS190" s="1534"/>
      <c r="BT190" s="1534"/>
      <c r="BU190" s="1534"/>
      <c r="BV190" s="1534"/>
      <c r="BW190" s="1534"/>
      <c r="BX190" s="1534"/>
      <c r="BY190" s="1534"/>
      <c r="BZ190" s="1534"/>
      <c r="CA190" s="1534"/>
      <c r="CB190" s="1534"/>
      <c r="CC190" s="1534"/>
      <c r="CD190" s="1534"/>
      <c r="CE190" s="1534"/>
      <c r="CF190" s="1534"/>
      <c r="CG190" s="1534"/>
      <c r="CH190" s="1534"/>
      <c r="CI190" s="1534"/>
      <c r="CJ190" s="1534"/>
      <c r="CK190" s="1534"/>
      <c r="CL190" s="1534"/>
      <c r="CM190" s="1534"/>
      <c r="CN190" s="1534"/>
      <c r="CO190" s="1534"/>
      <c r="CP190" s="1534"/>
      <c r="CQ190" s="1534"/>
      <c r="CR190" s="1534"/>
      <c r="CS190" s="1534"/>
      <c r="CT190" s="1534"/>
      <c r="CU190" s="1534"/>
      <c r="CV190" s="1534"/>
      <c r="CW190" s="1534"/>
      <c r="CX190" s="1534"/>
      <c r="CY190" s="1534"/>
      <c r="CZ190" s="1534"/>
      <c r="DA190" s="1534"/>
      <c r="DB190" s="1534"/>
      <c r="DC190" s="1534"/>
      <c r="DD190" s="1534"/>
      <c r="DE190" s="1534"/>
      <c r="DF190" s="1534"/>
      <c r="DG190" s="1534"/>
      <c r="DH190" s="1534"/>
      <c r="DI190" s="1534"/>
      <c r="DJ190" s="1534"/>
      <c r="DK190" s="1534"/>
      <c r="DL190" s="1534"/>
      <c r="DM190" s="1534"/>
      <c r="DN190" s="1534"/>
      <c r="DO190" s="1534"/>
      <c r="DP190" s="1534"/>
      <c r="DQ190" s="1534"/>
      <c r="DR190" s="1534"/>
      <c r="DS190" s="1534"/>
      <c r="DT190" s="1534"/>
      <c r="DU190" s="1534"/>
      <c r="DV190" s="1534"/>
      <c r="DW190" s="1534"/>
      <c r="DX190" s="1534"/>
      <c r="DY190" s="1534"/>
      <c r="DZ190" s="1534"/>
      <c r="EA190" s="1534"/>
      <c r="EB190" s="1534"/>
      <c r="EC190" s="1534"/>
      <c r="ED190" s="1534"/>
      <c r="EE190" s="1534"/>
      <c r="EF190" s="1534"/>
      <c r="EG190" s="1534"/>
      <c r="EH190" s="1534"/>
      <c r="EI190" s="1534"/>
      <c r="EJ190" s="1534"/>
      <c r="EK190" s="1534"/>
      <c r="EL190" s="1534"/>
      <c r="EM190" s="1534"/>
      <c r="EN190" s="1534"/>
      <c r="EO190" s="1534"/>
      <c r="EP190" s="1534"/>
      <c r="EQ190" s="1534"/>
      <c r="ER190" s="1534"/>
      <c r="ES190" s="1534"/>
      <c r="ET190" s="1534"/>
      <c r="EU190" s="1534"/>
      <c r="EV190" s="1534"/>
      <c r="EW190" s="1534"/>
      <c r="EX190" s="1534"/>
      <c r="EY190" s="1534"/>
      <c r="EZ190" s="1534"/>
      <c r="FA190" s="1534"/>
      <c r="FB190" s="1534"/>
      <c r="FC190" s="1534"/>
      <c r="FD190" s="1534"/>
      <c r="FE190" s="1534"/>
      <c r="FF190" s="1534"/>
      <c r="FG190" s="1534"/>
      <c r="FH190" s="1534"/>
      <c r="FI190" s="1534"/>
      <c r="FJ190" s="1534"/>
      <c r="FK190" s="1534"/>
      <c r="FL190" s="1534"/>
      <c r="FM190" s="1534"/>
      <c r="FN190" s="1534"/>
      <c r="FO190" s="1534"/>
      <c r="FP190" s="1534"/>
    </row>
    <row r="191" spans="1:172" s="55" customFormat="1">
      <c r="A191" s="1542"/>
      <c r="B191" s="1536"/>
      <c r="C191" s="1536"/>
      <c r="D191" s="668"/>
      <c r="E191" s="1536"/>
      <c r="F191" s="1536"/>
      <c r="G191" s="1536"/>
      <c r="H191" s="1536"/>
      <c r="I191" s="1536"/>
      <c r="J191" s="1536"/>
      <c r="K191" s="1536"/>
      <c r="L191" s="1534"/>
      <c r="M191" s="1534"/>
      <c r="N191" s="1534"/>
      <c r="O191" s="1534"/>
      <c r="P191" s="1534"/>
      <c r="Q191" s="1534"/>
      <c r="R191" s="1534"/>
      <c r="S191" s="1534"/>
      <c r="T191" s="1534"/>
      <c r="U191" s="1534"/>
      <c r="V191" s="1534"/>
      <c r="W191" s="1534"/>
      <c r="X191" s="1534"/>
      <c r="Y191" s="1534"/>
      <c r="Z191" s="1534"/>
      <c r="AA191" s="1534"/>
      <c r="AB191" s="1534"/>
      <c r="AC191" s="1534"/>
      <c r="AD191" s="1534"/>
      <c r="AE191" s="1534"/>
      <c r="AF191" s="1534"/>
      <c r="AG191" s="1534"/>
      <c r="AH191" s="1534"/>
      <c r="AI191" s="1534"/>
      <c r="AJ191" s="1534"/>
      <c r="AK191" s="1534"/>
      <c r="AL191" s="1534"/>
      <c r="AM191" s="1534"/>
      <c r="AN191" s="1534"/>
      <c r="AO191" s="1534"/>
      <c r="AP191" s="1534"/>
      <c r="AQ191" s="1534"/>
      <c r="AR191" s="1534"/>
      <c r="AS191" s="1534"/>
      <c r="AT191" s="1534"/>
      <c r="AU191" s="1534"/>
      <c r="AV191" s="1534"/>
      <c r="AW191" s="1534"/>
      <c r="AX191" s="1534"/>
      <c r="AY191" s="1534"/>
      <c r="AZ191" s="1534"/>
      <c r="BA191" s="1534"/>
      <c r="BB191" s="1534"/>
      <c r="BC191" s="1534"/>
      <c r="BD191" s="1534"/>
      <c r="BE191" s="1534"/>
      <c r="BF191" s="1534"/>
      <c r="BG191" s="1534"/>
      <c r="BH191" s="1534"/>
      <c r="BI191" s="1534"/>
      <c r="BJ191" s="1534"/>
      <c r="BK191" s="1534"/>
      <c r="BL191" s="1534"/>
      <c r="BM191" s="1534"/>
      <c r="BN191" s="1534"/>
      <c r="BO191" s="1534"/>
      <c r="BP191" s="1534"/>
      <c r="BQ191" s="1534"/>
      <c r="BR191" s="1534"/>
      <c r="BS191" s="1534"/>
      <c r="BT191" s="1534"/>
      <c r="BU191" s="1534"/>
      <c r="BV191" s="1534"/>
      <c r="BW191" s="1534"/>
      <c r="BX191" s="1534"/>
      <c r="BY191" s="1534"/>
      <c r="BZ191" s="1534"/>
      <c r="CA191" s="1534"/>
      <c r="CB191" s="1534"/>
      <c r="CC191" s="1534"/>
      <c r="CD191" s="1534"/>
      <c r="CE191" s="1534"/>
      <c r="CF191" s="1534"/>
      <c r="CG191" s="1534"/>
      <c r="CH191" s="1534"/>
      <c r="CI191" s="1534"/>
      <c r="CJ191" s="1534"/>
      <c r="CK191" s="1534"/>
      <c r="CL191" s="1534"/>
      <c r="CM191" s="1534"/>
      <c r="CN191" s="1534"/>
      <c r="CO191" s="1534"/>
      <c r="CP191" s="1534"/>
      <c r="CQ191" s="1534"/>
      <c r="CR191" s="1534"/>
      <c r="CS191" s="1534"/>
      <c r="CT191" s="1534"/>
      <c r="CU191" s="1534"/>
      <c r="CV191" s="1534"/>
      <c r="CW191" s="1534"/>
      <c r="CX191" s="1534"/>
      <c r="CY191" s="1534"/>
      <c r="CZ191" s="1534"/>
      <c r="DA191" s="1534"/>
      <c r="DB191" s="1534"/>
      <c r="DC191" s="1534"/>
      <c r="DD191" s="1534"/>
      <c r="DE191" s="1534"/>
      <c r="DF191" s="1534"/>
      <c r="DG191" s="1534"/>
      <c r="DH191" s="1534"/>
      <c r="DI191" s="1534"/>
      <c r="DJ191" s="1534"/>
      <c r="DK191" s="1534"/>
      <c r="DL191" s="1534"/>
      <c r="DM191" s="1534"/>
      <c r="DN191" s="1534"/>
      <c r="DO191" s="1534"/>
      <c r="DP191" s="1534"/>
      <c r="DQ191" s="1534"/>
      <c r="DR191" s="1534"/>
      <c r="DS191" s="1534"/>
      <c r="DT191" s="1534"/>
      <c r="DU191" s="1534"/>
      <c r="DV191" s="1534"/>
      <c r="DW191" s="1534"/>
      <c r="DX191" s="1534"/>
      <c r="DY191" s="1534"/>
      <c r="DZ191" s="1534"/>
      <c r="EA191" s="1534"/>
      <c r="EB191" s="1534"/>
      <c r="EC191" s="1534"/>
      <c r="ED191" s="1534"/>
      <c r="EE191" s="1534"/>
      <c r="EF191" s="1534"/>
      <c r="EG191" s="1534"/>
      <c r="EH191" s="1534"/>
      <c r="EI191" s="1534"/>
      <c r="EJ191" s="1534"/>
      <c r="EK191" s="1534"/>
      <c r="EL191" s="1534"/>
      <c r="EM191" s="1534"/>
      <c r="EN191" s="1534"/>
      <c r="EO191" s="1534"/>
      <c r="EP191" s="1534"/>
      <c r="EQ191" s="1534"/>
      <c r="ER191" s="1534"/>
      <c r="ES191" s="1534"/>
      <c r="ET191" s="1534"/>
      <c r="EU191" s="1534"/>
      <c r="EV191" s="1534"/>
      <c r="EW191" s="1534"/>
      <c r="EX191" s="1534"/>
      <c r="EY191" s="1534"/>
      <c r="EZ191" s="1534"/>
      <c r="FA191" s="1534"/>
      <c r="FB191" s="1534"/>
      <c r="FC191" s="1534"/>
      <c r="FD191" s="1534"/>
      <c r="FE191" s="1534"/>
      <c r="FF191" s="1534"/>
      <c r="FG191" s="1534"/>
      <c r="FH191" s="1534"/>
      <c r="FI191" s="1534"/>
      <c r="FJ191" s="1534"/>
      <c r="FK191" s="1534"/>
      <c r="FL191" s="1534"/>
      <c r="FM191" s="1534"/>
      <c r="FN191" s="1534"/>
      <c r="FO191" s="1534"/>
      <c r="FP191" s="1534"/>
    </row>
    <row r="192" spans="1:172" s="55" customFormat="1">
      <c r="A192" s="1542"/>
      <c r="B192" s="1536"/>
      <c r="C192" s="1536"/>
      <c r="D192" s="668"/>
      <c r="E192" s="1536"/>
      <c r="F192" s="1536"/>
      <c r="G192" s="1536"/>
      <c r="H192" s="1536"/>
      <c r="I192" s="1536"/>
      <c r="J192" s="1536"/>
      <c r="K192" s="1536"/>
      <c r="L192" s="1534"/>
      <c r="M192" s="1534"/>
      <c r="N192" s="1534"/>
      <c r="O192" s="1534"/>
      <c r="P192" s="1534"/>
      <c r="Q192" s="1534"/>
      <c r="R192" s="1534"/>
      <c r="S192" s="1534"/>
      <c r="T192" s="1534"/>
      <c r="U192" s="1534"/>
      <c r="V192" s="1534"/>
      <c r="W192" s="1534"/>
      <c r="X192" s="1534"/>
      <c r="Y192" s="1534"/>
      <c r="Z192" s="1534"/>
      <c r="AA192" s="1534"/>
      <c r="AB192" s="1534"/>
      <c r="AC192" s="1534"/>
      <c r="AD192" s="1534"/>
      <c r="AE192" s="1534"/>
      <c r="AF192" s="1534"/>
      <c r="AG192" s="1534"/>
      <c r="AH192" s="1534"/>
      <c r="AI192" s="1534"/>
      <c r="AJ192" s="1534"/>
      <c r="AK192" s="1534"/>
      <c r="AL192" s="1534"/>
      <c r="AM192" s="1534"/>
      <c r="AN192" s="1534"/>
      <c r="AO192" s="1534"/>
      <c r="AP192" s="1534"/>
      <c r="AQ192" s="1534"/>
      <c r="AR192" s="1534"/>
      <c r="AS192" s="1534"/>
      <c r="AT192" s="1534"/>
      <c r="AU192" s="1534"/>
      <c r="AV192" s="1534"/>
      <c r="AW192" s="1534"/>
      <c r="AX192" s="1534"/>
      <c r="AY192" s="1534"/>
      <c r="AZ192" s="1534"/>
      <c r="BA192" s="1534"/>
      <c r="BB192" s="1534"/>
      <c r="BC192" s="1534"/>
      <c r="BD192" s="1534"/>
      <c r="BE192" s="1534"/>
      <c r="BF192" s="1534"/>
      <c r="BG192" s="1534"/>
      <c r="BH192" s="1534"/>
      <c r="BI192" s="1534"/>
      <c r="BJ192" s="1534"/>
      <c r="BK192" s="1534"/>
      <c r="BL192" s="1534"/>
      <c r="BM192" s="1534"/>
      <c r="BN192" s="1534"/>
      <c r="BO192" s="1534"/>
      <c r="BP192" s="1534"/>
      <c r="BQ192" s="1534"/>
      <c r="BR192" s="1534"/>
      <c r="BS192" s="1534"/>
      <c r="BT192" s="1534"/>
      <c r="BU192" s="1534"/>
      <c r="BV192" s="1534"/>
      <c r="BW192" s="1534"/>
      <c r="BX192" s="1534"/>
      <c r="BY192" s="1534"/>
      <c r="BZ192" s="1534"/>
      <c r="CA192" s="1534"/>
      <c r="CB192" s="1534"/>
      <c r="CC192" s="1534"/>
      <c r="CD192" s="1534"/>
      <c r="CE192" s="1534"/>
      <c r="CF192" s="1534"/>
      <c r="CG192" s="1534"/>
      <c r="CH192" s="1534"/>
      <c r="CI192" s="1534"/>
      <c r="CJ192" s="1534"/>
      <c r="CK192" s="1534"/>
      <c r="CL192" s="1534"/>
      <c r="CM192" s="1534"/>
      <c r="CN192" s="1534"/>
      <c r="CO192" s="1534"/>
      <c r="CP192" s="1534"/>
      <c r="CQ192" s="1534"/>
      <c r="CR192" s="1534"/>
      <c r="CS192" s="1534"/>
      <c r="CT192" s="1534"/>
      <c r="CU192" s="1534"/>
      <c r="CV192" s="1534"/>
      <c r="CW192" s="1534"/>
      <c r="CX192" s="1534"/>
      <c r="CY192" s="1534"/>
      <c r="CZ192" s="1534"/>
      <c r="DA192" s="1534"/>
      <c r="DB192" s="1534"/>
      <c r="DC192" s="1534"/>
      <c r="DD192" s="1534"/>
      <c r="DE192" s="1534"/>
      <c r="DF192" s="1534"/>
      <c r="DG192" s="1534"/>
      <c r="DH192" s="1534"/>
      <c r="DI192" s="1534"/>
      <c r="DJ192" s="1534"/>
      <c r="DK192" s="1534"/>
      <c r="DL192" s="1534"/>
      <c r="DM192" s="1534"/>
      <c r="DN192" s="1534"/>
      <c r="DO192" s="1534"/>
      <c r="DP192" s="1534"/>
      <c r="DQ192" s="1534"/>
      <c r="DR192" s="1534"/>
      <c r="DS192" s="1534"/>
      <c r="DT192" s="1534"/>
      <c r="DU192" s="1534"/>
      <c r="DV192" s="1534"/>
      <c r="DW192" s="1534"/>
      <c r="DX192" s="1534"/>
      <c r="DY192" s="1534"/>
      <c r="DZ192" s="1534"/>
      <c r="EA192" s="1534"/>
      <c r="EB192" s="1534"/>
      <c r="EC192" s="1534"/>
      <c r="ED192" s="1534"/>
      <c r="EE192" s="1534"/>
      <c r="EF192" s="1534"/>
      <c r="EG192" s="1534"/>
      <c r="EH192" s="1534"/>
      <c r="EI192" s="1534"/>
      <c r="EJ192" s="1534"/>
      <c r="EK192" s="1534"/>
      <c r="EL192" s="1534"/>
      <c r="EM192" s="1534"/>
      <c r="EN192" s="1534"/>
      <c r="EO192" s="1534"/>
      <c r="EP192" s="1534"/>
      <c r="EQ192" s="1534"/>
      <c r="ER192" s="1534"/>
      <c r="ES192" s="1534"/>
      <c r="ET192" s="1534"/>
      <c r="EU192" s="1534"/>
      <c r="EV192" s="1534"/>
      <c r="EW192" s="1534"/>
      <c r="EX192" s="1534"/>
      <c r="EY192" s="1534"/>
      <c r="EZ192" s="1534"/>
      <c r="FA192" s="1534"/>
      <c r="FB192" s="1534"/>
      <c r="FC192" s="1534"/>
      <c r="FD192" s="1534"/>
      <c r="FE192" s="1534"/>
      <c r="FF192" s="1534"/>
      <c r="FG192" s="1534"/>
      <c r="FH192" s="1534"/>
      <c r="FI192" s="1534"/>
      <c r="FJ192" s="1534"/>
      <c r="FK192" s="1534"/>
      <c r="FL192" s="1534"/>
      <c r="FM192" s="1534"/>
      <c r="FN192" s="1534"/>
      <c r="FO192" s="1534"/>
      <c r="FP192" s="1534"/>
    </row>
    <row r="193" spans="1:172" s="55" customFormat="1">
      <c r="A193" s="1542"/>
      <c r="B193" s="1536"/>
      <c r="C193" s="1536"/>
      <c r="D193" s="668"/>
      <c r="E193" s="1536"/>
      <c r="F193" s="1536"/>
      <c r="G193" s="1536"/>
      <c r="H193" s="1536"/>
      <c r="I193" s="1536"/>
      <c r="J193" s="1536"/>
      <c r="K193" s="1536"/>
      <c r="L193" s="1534"/>
      <c r="M193" s="1534"/>
      <c r="N193" s="1534"/>
      <c r="O193" s="1534"/>
      <c r="P193" s="1534"/>
      <c r="Q193" s="1534"/>
      <c r="R193" s="1534"/>
      <c r="S193" s="1534"/>
      <c r="T193" s="1534"/>
      <c r="U193" s="1534"/>
      <c r="V193" s="1534"/>
      <c r="W193" s="1534"/>
      <c r="X193" s="1534"/>
      <c r="Y193" s="1534"/>
      <c r="Z193" s="1534"/>
      <c r="AA193" s="1534"/>
      <c r="AB193" s="1534"/>
      <c r="AC193" s="1534"/>
      <c r="AD193" s="1534"/>
      <c r="AE193" s="1534"/>
      <c r="AF193" s="1534"/>
      <c r="AG193" s="1534"/>
      <c r="AH193" s="1534"/>
      <c r="AI193" s="1534"/>
      <c r="AJ193" s="1534"/>
      <c r="AK193" s="1534"/>
      <c r="AL193" s="1534"/>
      <c r="AM193" s="1534"/>
      <c r="AN193" s="1534"/>
      <c r="AO193" s="1534"/>
      <c r="AP193" s="1534"/>
      <c r="AQ193" s="1534"/>
      <c r="AR193" s="1534"/>
      <c r="AS193" s="1534"/>
      <c r="AT193" s="1534"/>
      <c r="AU193" s="1534"/>
      <c r="AV193" s="1534"/>
      <c r="AW193" s="1534"/>
      <c r="AX193" s="1534"/>
      <c r="AY193" s="1534"/>
      <c r="AZ193" s="1534"/>
      <c r="BA193" s="1534"/>
      <c r="BB193" s="1534"/>
      <c r="BC193" s="1534"/>
      <c r="BD193" s="1534"/>
      <c r="BE193" s="1534"/>
      <c r="BF193" s="1534"/>
      <c r="BG193" s="1534"/>
      <c r="BH193" s="1534"/>
      <c r="BI193" s="1534"/>
      <c r="BJ193" s="1534"/>
      <c r="BK193" s="1534"/>
      <c r="BL193" s="1534"/>
      <c r="BM193" s="1534"/>
      <c r="BN193" s="1534"/>
      <c r="BO193" s="1534"/>
      <c r="BP193" s="1534"/>
      <c r="BQ193" s="1534"/>
      <c r="BR193" s="1534"/>
      <c r="BS193" s="1534"/>
      <c r="BT193" s="1534"/>
      <c r="BU193" s="1534"/>
      <c r="BV193" s="1534"/>
      <c r="BW193" s="1534"/>
      <c r="BX193" s="1534"/>
      <c r="BY193" s="1534"/>
      <c r="BZ193" s="1534"/>
      <c r="CA193" s="1534"/>
      <c r="CB193" s="1534"/>
      <c r="CC193" s="1534"/>
      <c r="CD193" s="1534"/>
      <c r="CE193" s="1534"/>
      <c r="CF193" s="1534"/>
      <c r="CG193" s="1534"/>
      <c r="CH193" s="1534"/>
      <c r="CI193" s="1534"/>
      <c r="CJ193" s="1534"/>
      <c r="CK193" s="1534"/>
      <c r="CL193" s="1534"/>
      <c r="CM193" s="1534"/>
      <c r="CN193" s="1534"/>
      <c r="CO193" s="1534"/>
      <c r="CP193" s="1534"/>
      <c r="CQ193" s="1534"/>
      <c r="CR193" s="1534"/>
      <c r="CS193" s="1534"/>
      <c r="CT193" s="1534"/>
      <c r="CU193" s="1534"/>
      <c r="CV193" s="1534"/>
      <c r="CW193" s="1534"/>
      <c r="CX193" s="1534"/>
      <c r="CY193" s="1534"/>
      <c r="CZ193" s="1534"/>
      <c r="DA193" s="1534"/>
      <c r="DB193" s="1534"/>
      <c r="DC193" s="1534"/>
      <c r="DD193" s="1534"/>
      <c r="DE193" s="1534"/>
      <c r="DF193" s="1534"/>
      <c r="DG193" s="1534"/>
      <c r="DH193" s="1534"/>
      <c r="DI193" s="1534"/>
      <c r="DJ193" s="1534"/>
      <c r="DK193" s="1534"/>
      <c r="DL193" s="1534"/>
      <c r="DM193" s="1534"/>
      <c r="DN193" s="1534"/>
      <c r="DO193" s="1534"/>
      <c r="DP193" s="1534"/>
      <c r="DQ193" s="1534"/>
      <c r="DR193" s="1534"/>
      <c r="DS193" s="1534"/>
      <c r="DT193" s="1534"/>
      <c r="DU193" s="1534"/>
      <c r="DV193" s="1534"/>
      <c r="DW193" s="1534"/>
      <c r="DX193" s="1534"/>
      <c r="DY193" s="1534"/>
      <c r="DZ193" s="1534"/>
      <c r="EA193" s="1534"/>
      <c r="EB193" s="1534"/>
      <c r="EC193" s="1534"/>
      <c r="ED193" s="1534"/>
      <c r="EE193" s="1534"/>
      <c r="EF193" s="1534"/>
      <c r="EG193" s="1534"/>
      <c r="EH193" s="1534"/>
      <c r="EI193" s="1534"/>
      <c r="EJ193" s="1534"/>
      <c r="EK193" s="1534"/>
      <c r="EL193" s="1534"/>
      <c r="EM193" s="1534"/>
      <c r="EN193" s="1534"/>
      <c r="EO193" s="1534"/>
      <c r="EP193" s="1534"/>
      <c r="EQ193" s="1534"/>
      <c r="ER193" s="1534"/>
      <c r="ES193" s="1534"/>
      <c r="ET193" s="1534"/>
      <c r="EU193" s="1534"/>
      <c r="EV193" s="1534"/>
      <c r="EW193" s="1534"/>
      <c r="EX193" s="1534"/>
      <c r="EY193" s="1534"/>
      <c r="EZ193" s="1534"/>
      <c r="FA193" s="1534"/>
      <c r="FB193" s="1534"/>
      <c r="FC193" s="1534"/>
      <c r="FD193" s="1534"/>
      <c r="FE193" s="1534"/>
      <c r="FF193" s="1534"/>
      <c r="FG193" s="1534"/>
      <c r="FH193" s="1534"/>
      <c r="FI193" s="1534"/>
      <c r="FJ193" s="1534"/>
      <c r="FK193" s="1534"/>
      <c r="FL193" s="1534"/>
      <c r="FM193" s="1534"/>
      <c r="FN193" s="1534"/>
      <c r="FO193" s="1534"/>
      <c r="FP193" s="1534"/>
    </row>
    <row r="194" spans="1:172" s="55" customFormat="1">
      <c r="A194" s="1542"/>
      <c r="B194" s="1536"/>
      <c r="C194" s="1536"/>
      <c r="D194" s="668"/>
      <c r="E194" s="1536"/>
      <c r="F194" s="1536"/>
      <c r="G194" s="1536"/>
      <c r="H194" s="1536"/>
      <c r="I194" s="1536"/>
      <c r="J194" s="1536"/>
      <c r="K194" s="1536"/>
      <c r="L194" s="1534"/>
      <c r="M194" s="1534"/>
      <c r="N194" s="1534"/>
      <c r="O194" s="1534"/>
      <c r="P194" s="1534"/>
      <c r="Q194" s="1534"/>
      <c r="R194" s="1534"/>
      <c r="S194" s="1534"/>
      <c r="T194" s="1534"/>
      <c r="U194" s="1534"/>
      <c r="V194" s="1534"/>
      <c r="W194" s="1534"/>
      <c r="X194" s="1534"/>
      <c r="Y194" s="1534"/>
      <c r="Z194" s="1534"/>
      <c r="AA194" s="1534"/>
      <c r="AB194" s="1534"/>
      <c r="AC194" s="1534"/>
      <c r="AD194" s="1534"/>
      <c r="AE194" s="1534"/>
      <c r="AF194" s="1534"/>
      <c r="AG194" s="1534"/>
      <c r="AH194" s="1534"/>
      <c r="AI194" s="1534"/>
      <c r="AJ194" s="1534"/>
      <c r="AK194" s="1534"/>
      <c r="AL194" s="1534"/>
      <c r="AM194" s="1534"/>
      <c r="AN194" s="1534"/>
      <c r="AO194" s="1534"/>
      <c r="AP194" s="1534"/>
      <c r="AQ194" s="1534"/>
      <c r="AR194" s="1534"/>
      <c r="AS194" s="1534"/>
      <c r="AT194" s="1534"/>
      <c r="AU194" s="1534"/>
      <c r="AV194" s="1534"/>
      <c r="AW194" s="1534"/>
      <c r="AX194" s="1534"/>
      <c r="AY194" s="1534"/>
      <c r="AZ194" s="1534"/>
      <c r="BA194" s="1534"/>
      <c r="BB194" s="1534"/>
      <c r="BC194" s="1534"/>
      <c r="BD194" s="1534"/>
      <c r="BE194" s="1534"/>
      <c r="BF194" s="1534"/>
      <c r="BG194" s="1534"/>
      <c r="BH194" s="1534"/>
      <c r="BI194" s="1534"/>
      <c r="BJ194" s="1534"/>
      <c r="BK194" s="1534"/>
      <c r="BL194" s="1534"/>
      <c r="BM194" s="1534"/>
      <c r="BN194" s="1534"/>
      <c r="BO194" s="1534"/>
      <c r="BP194" s="1534"/>
      <c r="BQ194" s="1534"/>
      <c r="BR194" s="1534"/>
      <c r="BS194" s="1534"/>
      <c r="BT194" s="1534"/>
      <c r="BU194" s="1534"/>
      <c r="BV194" s="1534"/>
      <c r="BW194" s="1534"/>
      <c r="BX194" s="1534"/>
      <c r="BY194" s="1534"/>
      <c r="BZ194" s="1534"/>
      <c r="CA194" s="1534"/>
      <c r="CB194" s="1534"/>
      <c r="CC194" s="1534"/>
      <c r="CD194" s="1534"/>
      <c r="CE194" s="1534"/>
      <c r="CF194" s="1534"/>
      <c r="CG194" s="1534"/>
      <c r="CH194" s="1534"/>
      <c r="CI194" s="1534"/>
      <c r="CJ194" s="1534"/>
      <c r="CK194" s="1534"/>
      <c r="CL194" s="1534"/>
      <c r="CM194" s="1534"/>
      <c r="CN194" s="1534"/>
      <c r="CO194" s="1534"/>
      <c r="CP194" s="1534"/>
      <c r="CQ194" s="1534"/>
      <c r="CR194" s="1534"/>
      <c r="CS194" s="1534"/>
      <c r="CT194" s="1534"/>
      <c r="CU194" s="1534"/>
      <c r="CV194" s="1534"/>
      <c r="CW194" s="1534"/>
      <c r="CX194" s="1534"/>
      <c r="CY194" s="1534"/>
      <c r="CZ194" s="1534"/>
      <c r="DA194" s="1534"/>
      <c r="DB194" s="1534"/>
      <c r="DC194" s="1534"/>
      <c r="DD194" s="1534"/>
      <c r="DE194" s="1534"/>
      <c r="DF194" s="1534"/>
      <c r="DG194" s="1534"/>
      <c r="DH194" s="1534"/>
      <c r="DI194" s="1534"/>
      <c r="DJ194" s="1534"/>
      <c r="DK194" s="1534"/>
      <c r="DL194" s="1534"/>
      <c r="DM194" s="1534"/>
      <c r="DN194" s="1534"/>
      <c r="DO194" s="1534"/>
      <c r="DP194" s="1534"/>
      <c r="DQ194" s="1534"/>
      <c r="DR194" s="1534"/>
      <c r="DS194" s="1534"/>
      <c r="DT194" s="1534"/>
      <c r="DU194" s="1534"/>
      <c r="DV194" s="1534"/>
      <c r="DW194" s="1534"/>
      <c r="DX194" s="1534"/>
      <c r="DY194" s="1534"/>
      <c r="DZ194" s="1534"/>
      <c r="EA194" s="1534"/>
      <c r="EB194" s="1534"/>
      <c r="EC194" s="1534"/>
      <c r="ED194" s="1534"/>
      <c r="EE194" s="1534"/>
      <c r="EF194" s="1534"/>
      <c r="EG194" s="1534"/>
      <c r="EH194" s="1534"/>
      <c r="EI194" s="1534"/>
      <c r="EJ194" s="1534"/>
      <c r="EK194" s="1534"/>
      <c r="EL194" s="1534"/>
      <c r="EM194" s="1534"/>
      <c r="EN194" s="1534"/>
      <c r="EO194" s="1534"/>
      <c r="EP194" s="1534"/>
      <c r="EQ194" s="1534"/>
      <c r="ER194" s="1534"/>
      <c r="ES194" s="1534"/>
      <c r="ET194" s="1534"/>
      <c r="EU194" s="1534"/>
      <c r="EV194" s="1534"/>
      <c r="EW194" s="1534"/>
      <c r="EX194" s="1534"/>
      <c r="EY194" s="1534"/>
      <c r="EZ194" s="1534"/>
      <c r="FA194" s="1534"/>
      <c r="FB194" s="1534"/>
      <c r="FC194" s="1534"/>
      <c r="FD194" s="1534"/>
      <c r="FE194" s="1534"/>
      <c r="FF194" s="1534"/>
      <c r="FG194" s="1534"/>
      <c r="FH194" s="1534"/>
      <c r="FI194" s="1534"/>
      <c r="FJ194" s="1534"/>
      <c r="FK194" s="1534"/>
      <c r="FL194" s="1534"/>
      <c r="FM194" s="1534"/>
      <c r="FN194" s="1534"/>
      <c r="FO194" s="1534"/>
      <c r="FP194" s="1534"/>
    </row>
    <row r="195" spans="1:172" s="55" customFormat="1">
      <c r="A195" s="1542"/>
      <c r="B195" s="1536"/>
      <c r="C195" s="1536"/>
      <c r="D195" s="668"/>
      <c r="E195" s="1536"/>
      <c r="F195" s="1536"/>
      <c r="G195" s="1536"/>
      <c r="H195" s="1536"/>
      <c r="I195" s="1536"/>
      <c r="J195" s="1536"/>
      <c r="K195" s="1536"/>
      <c r="L195" s="1534"/>
      <c r="M195" s="1534"/>
      <c r="N195" s="1534"/>
      <c r="O195" s="1534"/>
      <c r="P195" s="1534"/>
      <c r="Q195" s="1534"/>
      <c r="R195" s="1534"/>
      <c r="S195" s="1534"/>
      <c r="T195" s="1534"/>
      <c r="U195" s="1534"/>
      <c r="V195" s="1534"/>
      <c r="W195" s="1534"/>
      <c r="X195" s="1534"/>
      <c r="Y195" s="1534"/>
      <c r="Z195" s="1534"/>
      <c r="AA195" s="1534"/>
      <c r="AB195" s="1534"/>
      <c r="AC195" s="1534"/>
      <c r="AD195" s="1534"/>
      <c r="AE195" s="1534"/>
      <c r="AF195" s="1534"/>
      <c r="AG195" s="1534"/>
      <c r="AH195" s="1534"/>
      <c r="AI195" s="1534"/>
      <c r="AJ195" s="1534"/>
      <c r="AK195" s="1534"/>
      <c r="AL195" s="1534"/>
      <c r="AM195" s="1534"/>
      <c r="AN195" s="1534"/>
      <c r="AO195" s="1534"/>
      <c r="AP195" s="1534"/>
      <c r="AQ195" s="1534"/>
      <c r="AR195" s="1534"/>
      <c r="AS195" s="1534"/>
      <c r="AT195" s="1534"/>
      <c r="AU195" s="1534"/>
      <c r="AV195" s="1534"/>
      <c r="AW195" s="1534"/>
      <c r="AX195" s="1534"/>
      <c r="AY195" s="1534"/>
      <c r="AZ195" s="1534"/>
      <c r="BA195" s="1534"/>
      <c r="BB195" s="1534"/>
      <c r="BC195" s="1534"/>
      <c r="BD195" s="1534"/>
      <c r="BE195" s="1534"/>
      <c r="BF195" s="1534"/>
      <c r="BG195" s="1534"/>
      <c r="BH195" s="1534"/>
      <c r="BI195" s="1534"/>
      <c r="BJ195" s="1534"/>
      <c r="BK195" s="1534"/>
      <c r="BL195" s="1534"/>
      <c r="BM195" s="1534"/>
      <c r="BN195" s="1534"/>
      <c r="BO195" s="1534"/>
      <c r="BP195" s="1534"/>
      <c r="BQ195" s="1534"/>
      <c r="BR195" s="1534"/>
      <c r="BS195" s="1534"/>
      <c r="BT195" s="1534"/>
      <c r="BU195" s="1534"/>
      <c r="BV195" s="1534"/>
      <c r="BW195" s="1534"/>
      <c r="BX195" s="1534"/>
      <c r="BY195" s="1534"/>
      <c r="BZ195" s="1534"/>
      <c r="CA195" s="1534"/>
      <c r="CB195" s="1534"/>
      <c r="CC195" s="1534"/>
      <c r="CD195" s="1534"/>
      <c r="CE195" s="1534"/>
      <c r="CF195" s="1534"/>
      <c r="CG195" s="1534"/>
      <c r="CH195" s="1534"/>
      <c r="CI195" s="1534"/>
      <c r="CJ195" s="1534"/>
      <c r="CK195" s="1534"/>
      <c r="CL195" s="1534"/>
      <c r="CM195" s="1534"/>
      <c r="CN195" s="1534"/>
      <c r="CO195" s="1534"/>
      <c r="CP195" s="1534"/>
      <c r="CQ195" s="1534"/>
      <c r="CR195" s="1534"/>
      <c r="CS195" s="1534"/>
      <c r="CT195" s="1534"/>
      <c r="CU195" s="1534"/>
      <c r="CV195" s="1534"/>
      <c r="CW195" s="1534"/>
      <c r="CX195" s="1534"/>
      <c r="CY195" s="1534"/>
      <c r="CZ195" s="1534"/>
      <c r="DA195" s="1534"/>
      <c r="DB195" s="1534"/>
      <c r="DC195" s="1534"/>
      <c r="DD195" s="1534"/>
      <c r="DE195" s="1534"/>
      <c r="DF195" s="1534"/>
      <c r="DG195" s="1534"/>
      <c r="DH195" s="1534"/>
      <c r="DI195" s="1534"/>
      <c r="DJ195" s="1534"/>
      <c r="DK195" s="1534"/>
      <c r="DL195" s="1534"/>
      <c r="DM195" s="1534"/>
      <c r="DN195" s="1534"/>
      <c r="DO195" s="1534"/>
      <c r="DP195" s="1534"/>
      <c r="DQ195" s="1534"/>
      <c r="DR195" s="1534"/>
      <c r="DS195" s="1534"/>
      <c r="DT195" s="1534"/>
      <c r="DU195" s="1534"/>
      <c r="DV195" s="1534"/>
      <c r="DW195" s="1534"/>
      <c r="DX195" s="1534"/>
      <c r="DY195" s="1534"/>
      <c r="DZ195" s="1534"/>
      <c r="EA195" s="1534"/>
      <c r="EB195" s="1534"/>
      <c r="EC195" s="1534"/>
      <c r="ED195" s="1534"/>
      <c r="EE195" s="1534"/>
      <c r="EF195" s="1534"/>
      <c r="EG195" s="1534"/>
      <c r="EH195" s="1534"/>
      <c r="EI195" s="1534"/>
      <c r="EJ195" s="1534"/>
      <c r="EK195" s="1534"/>
      <c r="EL195" s="1534"/>
      <c r="EM195" s="1534"/>
      <c r="EN195" s="1534"/>
      <c r="EO195" s="1534"/>
      <c r="EP195" s="1534"/>
      <c r="EQ195" s="1534"/>
      <c r="ER195" s="1534"/>
      <c r="ES195" s="1534"/>
      <c r="ET195" s="1534"/>
      <c r="EU195" s="1534"/>
      <c r="EV195" s="1534"/>
      <c r="EW195" s="1534"/>
      <c r="EX195" s="1534"/>
      <c r="EY195" s="1534"/>
      <c r="EZ195" s="1534"/>
      <c r="FA195" s="1534"/>
      <c r="FB195" s="1534"/>
      <c r="FC195" s="1534"/>
      <c r="FD195" s="1534"/>
      <c r="FE195" s="1534"/>
      <c r="FF195" s="1534"/>
      <c r="FG195" s="1534"/>
      <c r="FH195" s="1534"/>
      <c r="FI195" s="1534"/>
      <c r="FJ195" s="1534"/>
      <c r="FK195" s="1534"/>
      <c r="FL195" s="1534"/>
      <c r="FM195" s="1534"/>
      <c r="FN195" s="1534"/>
      <c r="FO195" s="1534"/>
      <c r="FP195" s="1534"/>
    </row>
    <row r="196" spans="1:172" s="55" customFormat="1">
      <c r="A196" s="1542"/>
      <c r="B196" s="1536"/>
      <c r="C196" s="1536"/>
      <c r="D196" s="668"/>
      <c r="E196" s="1536"/>
      <c r="F196" s="1536"/>
      <c r="G196" s="1536"/>
      <c r="H196" s="1536"/>
      <c r="I196" s="1536"/>
      <c r="J196" s="1536"/>
      <c r="K196" s="1536"/>
      <c r="L196" s="1534"/>
      <c r="M196" s="1534"/>
      <c r="N196" s="1534"/>
      <c r="O196" s="1534"/>
      <c r="P196" s="1534"/>
      <c r="Q196" s="1534"/>
      <c r="R196" s="1534"/>
      <c r="S196" s="1534"/>
      <c r="T196" s="1534"/>
      <c r="U196" s="1534"/>
      <c r="V196" s="1534"/>
      <c r="W196" s="1534"/>
      <c r="X196" s="1534"/>
      <c r="Y196" s="1534"/>
      <c r="Z196" s="1534"/>
      <c r="AA196" s="1534"/>
      <c r="AB196" s="1534"/>
      <c r="AC196" s="1534"/>
      <c r="AD196" s="1534"/>
      <c r="AE196" s="1534"/>
      <c r="AF196" s="1534"/>
      <c r="AG196" s="1534"/>
      <c r="AH196" s="1534"/>
      <c r="AI196" s="1534"/>
      <c r="AJ196" s="1534"/>
      <c r="AK196" s="1534"/>
      <c r="AL196" s="1534"/>
      <c r="AM196" s="1534"/>
      <c r="AN196" s="1534"/>
      <c r="AO196" s="1534"/>
      <c r="AP196" s="1534"/>
      <c r="AQ196" s="1534"/>
      <c r="AR196" s="1534"/>
      <c r="AS196" s="1534"/>
      <c r="AT196" s="1534"/>
      <c r="AU196" s="1534"/>
      <c r="AV196" s="1534"/>
      <c r="AW196" s="1534"/>
      <c r="AX196" s="1534"/>
      <c r="AY196" s="1534"/>
      <c r="AZ196" s="1534"/>
      <c r="BA196" s="1534"/>
      <c r="BB196" s="1534"/>
      <c r="BC196" s="1534"/>
      <c r="BD196" s="1534"/>
      <c r="BE196" s="1534"/>
      <c r="BF196" s="1534"/>
      <c r="BG196" s="1534"/>
      <c r="BH196" s="1534"/>
      <c r="BI196" s="1534"/>
      <c r="BJ196" s="1534"/>
      <c r="BK196" s="1534"/>
      <c r="BL196" s="1534"/>
      <c r="BM196" s="1534"/>
      <c r="BN196" s="1534"/>
      <c r="BO196" s="1534"/>
      <c r="BP196" s="1534"/>
      <c r="BQ196" s="1534"/>
      <c r="BR196" s="1534"/>
      <c r="BS196" s="1534"/>
      <c r="BT196" s="1534"/>
      <c r="BU196" s="1534"/>
      <c r="BV196" s="1534"/>
      <c r="BW196" s="1534"/>
      <c r="BX196" s="1534"/>
      <c r="BY196" s="1534"/>
      <c r="BZ196" s="1534"/>
      <c r="CA196" s="1534"/>
      <c r="CB196" s="1534"/>
      <c r="CC196" s="1534"/>
      <c r="CD196" s="1534"/>
      <c r="CE196" s="1534"/>
      <c r="CF196" s="1534"/>
      <c r="CG196" s="1534"/>
      <c r="CH196" s="1534"/>
      <c r="CI196" s="1534"/>
      <c r="CJ196" s="1534"/>
      <c r="CK196" s="1534"/>
      <c r="CL196" s="1534"/>
      <c r="CM196" s="1534"/>
      <c r="CN196" s="1534"/>
      <c r="CO196" s="1534"/>
      <c r="CP196" s="1534"/>
      <c r="CQ196" s="1534"/>
      <c r="CR196" s="1534"/>
      <c r="CS196" s="1534"/>
      <c r="CT196" s="1534"/>
      <c r="CU196" s="1534"/>
      <c r="CV196" s="1534"/>
      <c r="CW196" s="1534"/>
      <c r="CX196" s="1534"/>
      <c r="CY196" s="1534"/>
      <c r="CZ196" s="1534"/>
      <c r="DA196" s="1534"/>
      <c r="DB196" s="1534"/>
      <c r="DC196" s="1534"/>
      <c r="DD196" s="1534"/>
      <c r="DE196" s="1534"/>
      <c r="DF196" s="1534"/>
      <c r="DG196" s="1534"/>
      <c r="DH196" s="1534"/>
      <c r="DI196" s="1534"/>
      <c r="DJ196" s="1534"/>
      <c r="DK196" s="1534"/>
      <c r="DL196" s="1534"/>
      <c r="DM196" s="1534"/>
      <c r="DN196" s="1534"/>
      <c r="DO196" s="1534"/>
      <c r="DP196" s="1534"/>
      <c r="DQ196" s="1534"/>
      <c r="DR196" s="1534"/>
      <c r="DS196" s="1534"/>
      <c r="DT196" s="1534"/>
      <c r="DU196" s="1534"/>
      <c r="DV196" s="1534"/>
      <c r="DW196" s="1534"/>
      <c r="DX196" s="1534"/>
      <c r="DY196" s="1534"/>
      <c r="DZ196" s="1534"/>
      <c r="EA196" s="1534"/>
      <c r="EB196" s="1534"/>
      <c r="EC196" s="1534"/>
      <c r="ED196" s="1534"/>
      <c r="EE196" s="1534"/>
      <c r="EF196" s="1534"/>
      <c r="EG196" s="1534"/>
      <c r="EH196" s="1534"/>
      <c r="EI196" s="1534"/>
      <c r="EJ196" s="1534"/>
      <c r="EK196" s="1534"/>
      <c r="EL196" s="1534"/>
      <c r="EM196" s="1534"/>
      <c r="EN196" s="1534"/>
      <c r="EO196" s="1534"/>
      <c r="EP196" s="1534"/>
      <c r="EQ196" s="1534"/>
      <c r="ER196" s="1534"/>
      <c r="ES196" s="1534"/>
      <c r="ET196" s="1534"/>
      <c r="EU196" s="1534"/>
      <c r="EV196" s="1534"/>
      <c r="EW196" s="1534"/>
      <c r="EX196" s="1534"/>
      <c r="EY196" s="1534"/>
      <c r="EZ196" s="1534"/>
      <c r="FA196" s="1534"/>
      <c r="FB196" s="1534"/>
      <c r="FC196" s="1534"/>
      <c r="FD196" s="1534"/>
      <c r="FE196" s="1534"/>
      <c r="FF196" s="1534"/>
      <c r="FG196" s="1534"/>
      <c r="FH196" s="1534"/>
      <c r="FI196" s="1534"/>
      <c r="FJ196" s="1534"/>
      <c r="FK196" s="1534"/>
      <c r="FL196" s="1534"/>
      <c r="FM196" s="1534"/>
      <c r="FN196" s="1534"/>
      <c r="FO196" s="1534"/>
      <c r="FP196" s="1534"/>
    </row>
    <row r="197" spans="1:172" s="55" customFormat="1">
      <c r="A197" s="1542"/>
      <c r="B197" s="1536"/>
      <c r="C197" s="1536"/>
      <c r="D197" s="668"/>
      <c r="E197" s="1536"/>
      <c r="F197" s="1536"/>
      <c r="G197" s="1536"/>
      <c r="H197" s="1536"/>
      <c r="I197" s="1536"/>
      <c r="J197" s="1536"/>
      <c r="K197" s="1536"/>
      <c r="L197" s="1534"/>
      <c r="M197" s="1534"/>
      <c r="N197" s="1534"/>
      <c r="O197" s="1534"/>
      <c r="P197" s="1534"/>
      <c r="Q197" s="1534"/>
      <c r="R197" s="1534"/>
      <c r="S197" s="1534"/>
      <c r="T197" s="1534"/>
      <c r="U197" s="1534"/>
      <c r="V197" s="1534"/>
      <c r="W197" s="1534"/>
      <c r="X197" s="1534"/>
      <c r="Y197" s="1534"/>
      <c r="Z197" s="1534"/>
      <c r="AA197" s="1534"/>
      <c r="AB197" s="1534"/>
      <c r="AC197" s="1534"/>
      <c r="AD197" s="1534"/>
      <c r="AE197" s="1534"/>
      <c r="AF197" s="1534"/>
      <c r="AG197" s="1534"/>
      <c r="AH197" s="1534"/>
      <c r="AI197" s="1534"/>
      <c r="AJ197" s="1534"/>
      <c r="AK197" s="1534"/>
      <c r="AL197" s="1534"/>
      <c r="AM197" s="1534"/>
      <c r="AN197" s="1534"/>
      <c r="AO197" s="1534"/>
      <c r="AP197" s="1534"/>
      <c r="AQ197" s="1534"/>
      <c r="AR197" s="1534"/>
      <c r="AS197" s="1534"/>
      <c r="AT197" s="1534"/>
      <c r="AU197" s="1534"/>
      <c r="AV197" s="1534"/>
      <c r="AW197" s="1534"/>
      <c r="AX197" s="1534"/>
      <c r="AY197" s="1534"/>
      <c r="AZ197" s="1534"/>
      <c r="BA197" s="1534"/>
      <c r="BB197" s="1534"/>
      <c r="BC197" s="1534"/>
      <c r="BD197" s="1534"/>
      <c r="BE197" s="1534"/>
      <c r="BF197" s="1534"/>
      <c r="BG197" s="1534"/>
      <c r="BH197" s="1534"/>
      <c r="BI197" s="1534"/>
      <c r="BJ197" s="1534"/>
      <c r="BK197" s="1534"/>
      <c r="BL197" s="1534"/>
      <c r="BM197" s="1534"/>
      <c r="BN197" s="1534"/>
      <c r="BO197" s="1534"/>
      <c r="BP197" s="1534"/>
      <c r="BQ197" s="1534"/>
      <c r="BR197" s="1534"/>
      <c r="BS197" s="1534"/>
      <c r="BT197" s="1534"/>
      <c r="BU197" s="1534"/>
      <c r="BV197" s="1534"/>
      <c r="BW197" s="1534"/>
      <c r="BX197" s="1534"/>
      <c r="BY197" s="1534"/>
      <c r="BZ197" s="1534"/>
      <c r="CA197" s="1534"/>
      <c r="CB197" s="1534"/>
      <c r="CC197" s="1534"/>
      <c r="CD197" s="1534"/>
      <c r="CE197" s="1534"/>
      <c r="CF197" s="1534"/>
      <c r="CG197" s="1534"/>
      <c r="CH197" s="1534"/>
      <c r="CI197" s="1534"/>
      <c r="CJ197" s="1534"/>
      <c r="CK197" s="1534"/>
      <c r="CL197" s="1534"/>
      <c r="CM197" s="1534"/>
      <c r="CN197" s="1534"/>
      <c r="CO197" s="1534"/>
      <c r="CP197" s="1534"/>
      <c r="CQ197" s="1534"/>
      <c r="CR197" s="1534"/>
      <c r="CS197" s="1534"/>
      <c r="CT197" s="1534"/>
      <c r="CU197" s="1534"/>
      <c r="CV197" s="1534"/>
      <c r="CW197" s="1534"/>
      <c r="CX197" s="1534"/>
      <c r="CY197" s="1534"/>
      <c r="CZ197" s="1534"/>
      <c r="DA197" s="1534"/>
      <c r="DB197" s="1534"/>
      <c r="DC197" s="1534"/>
      <c r="DD197" s="1534"/>
      <c r="DE197" s="1534"/>
      <c r="DF197" s="1534"/>
      <c r="DG197" s="1534"/>
      <c r="DH197" s="1534"/>
      <c r="DI197" s="1534"/>
      <c r="DJ197" s="1534"/>
      <c r="DK197" s="1534"/>
      <c r="DL197" s="1534"/>
      <c r="DM197" s="1534"/>
      <c r="DN197" s="1534"/>
      <c r="DO197" s="1534"/>
      <c r="DP197" s="1534"/>
      <c r="DQ197" s="1534"/>
      <c r="DR197" s="1534"/>
      <c r="DS197" s="1534"/>
      <c r="DT197" s="1534"/>
      <c r="DU197" s="1534"/>
      <c r="DV197" s="1534"/>
      <c r="DW197" s="1534"/>
      <c r="DX197" s="1534"/>
      <c r="DY197" s="1534"/>
      <c r="DZ197" s="1534"/>
      <c r="EA197" s="1534"/>
      <c r="EB197" s="1534"/>
      <c r="EC197" s="1534"/>
      <c r="ED197" s="1534"/>
      <c r="EE197" s="1534"/>
      <c r="EF197" s="1534"/>
      <c r="EG197" s="1534"/>
      <c r="EH197" s="1534"/>
      <c r="EI197" s="1534"/>
      <c r="EJ197" s="1534"/>
      <c r="EK197" s="1534"/>
      <c r="EL197" s="1534"/>
      <c r="EM197" s="1534"/>
      <c r="EN197" s="1534"/>
      <c r="EO197" s="1534"/>
      <c r="EP197" s="1534"/>
      <c r="EQ197" s="1534"/>
      <c r="ER197" s="1534"/>
      <c r="ES197" s="1534"/>
      <c r="ET197" s="1534"/>
      <c r="EU197" s="1534"/>
      <c r="EV197" s="1534"/>
      <c r="EW197" s="1534"/>
      <c r="EX197" s="1534"/>
      <c r="EY197" s="1534"/>
      <c r="EZ197" s="1534"/>
      <c r="FA197" s="1534"/>
      <c r="FB197" s="1534"/>
      <c r="FC197" s="1534"/>
      <c r="FD197" s="1534"/>
      <c r="FE197" s="1534"/>
      <c r="FF197" s="1534"/>
      <c r="FG197" s="1534"/>
      <c r="FH197" s="1534"/>
      <c r="FI197" s="1534"/>
      <c r="FJ197" s="1534"/>
      <c r="FK197" s="1534"/>
      <c r="FL197" s="1534"/>
      <c r="FM197" s="1534"/>
      <c r="FN197" s="1534"/>
      <c r="FO197" s="1534"/>
      <c r="FP197" s="1534"/>
    </row>
    <row r="198" spans="1:172" s="55" customFormat="1">
      <c r="A198" s="1542"/>
      <c r="B198" s="1536"/>
      <c r="C198" s="1536"/>
      <c r="D198" s="668"/>
      <c r="E198" s="1536"/>
      <c r="F198" s="1536"/>
      <c r="G198" s="1536"/>
      <c r="H198" s="1536"/>
      <c r="I198" s="1536"/>
      <c r="J198" s="1536"/>
      <c r="K198" s="1536"/>
      <c r="L198" s="1534"/>
      <c r="M198" s="1534"/>
      <c r="N198" s="1534"/>
      <c r="O198" s="1534"/>
      <c r="P198" s="1534"/>
      <c r="Q198" s="1534"/>
      <c r="R198" s="1534"/>
      <c r="S198" s="1534"/>
      <c r="T198" s="1534"/>
      <c r="U198" s="1534"/>
      <c r="V198" s="1534"/>
      <c r="W198" s="1534"/>
      <c r="X198" s="1534"/>
      <c r="Y198" s="1534"/>
      <c r="Z198" s="1534"/>
      <c r="AA198" s="1534"/>
      <c r="AB198" s="1534"/>
      <c r="AC198" s="1534"/>
      <c r="AD198" s="1534"/>
      <c r="AE198" s="1534"/>
      <c r="AF198" s="1534"/>
      <c r="AG198" s="1534"/>
      <c r="AH198" s="1534"/>
      <c r="AI198" s="1534"/>
      <c r="AJ198" s="1534"/>
      <c r="AK198" s="1534"/>
      <c r="AL198" s="1534"/>
      <c r="AM198" s="1534"/>
      <c r="AN198" s="1534"/>
      <c r="AO198" s="1534"/>
      <c r="AP198" s="1534"/>
      <c r="AQ198" s="1534"/>
      <c r="AR198" s="1534"/>
      <c r="AS198" s="1534"/>
      <c r="AT198" s="1534"/>
      <c r="AU198" s="1534"/>
      <c r="AV198" s="1534"/>
      <c r="AW198" s="1534"/>
      <c r="AX198" s="1534"/>
      <c r="AY198" s="1534"/>
      <c r="AZ198" s="1534"/>
      <c r="BA198" s="1534"/>
      <c r="BB198" s="1534"/>
      <c r="BC198" s="1534"/>
      <c r="BD198" s="1534"/>
      <c r="BE198" s="1534"/>
      <c r="BF198" s="1534"/>
      <c r="BG198" s="1534"/>
      <c r="BH198" s="1534"/>
      <c r="BI198" s="1534"/>
      <c r="BJ198" s="1534"/>
      <c r="BK198" s="1534"/>
      <c r="BL198" s="1534"/>
      <c r="BM198" s="1534"/>
      <c r="BN198" s="1534"/>
      <c r="BO198" s="1534"/>
      <c r="BP198" s="1534"/>
      <c r="BQ198" s="1534"/>
      <c r="BR198" s="1534"/>
      <c r="BS198" s="1534"/>
      <c r="BT198" s="1534"/>
      <c r="BU198" s="1534"/>
      <c r="BV198" s="1534"/>
      <c r="BW198" s="1534"/>
      <c r="BX198" s="1534"/>
      <c r="BY198" s="1534"/>
      <c r="BZ198" s="1534"/>
      <c r="CA198" s="1534"/>
      <c r="CB198" s="1534"/>
      <c r="CC198" s="1534"/>
      <c r="CD198" s="1534"/>
      <c r="CE198" s="1534"/>
      <c r="CF198" s="1534"/>
      <c r="CG198" s="1534"/>
      <c r="CH198" s="1534"/>
      <c r="CI198" s="1534"/>
      <c r="CJ198" s="1534"/>
      <c r="CK198" s="1534"/>
      <c r="CL198" s="1534"/>
      <c r="CM198" s="1534"/>
      <c r="CN198" s="1534"/>
      <c r="CO198" s="1534"/>
      <c r="CP198" s="1534"/>
      <c r="CQ198" s="1534"/>
      <c r="CR198" s="1534"/>
      <c r="CS198" s="1534"/>
      <c r="CT198" s="1534"/>
      <c r="CU198" s="1534"/>
      <c r="CV198" s="1534"/>
      <c r="CW198" s="1534"/>
      <c r="CX198" s="1534"/>
      <c r="CY198" s="1534"/>
      <c r="CZ198" s="1534"/>
      <c r="DA198" s="1534"/>
      <c r="DB198" s="1534"/>
      <c r="DC198" s="1534"/>
      <c r="DD198" s="1534"/>
      <c r="DE198" s="1534"/>
      <c r="DF198" s="1534"/>
      <c r="DG198" s="1534"/>
      <c r="DH198" s="1534"/>
      <c r="DI198" s="1534"/>
      <c r="DJ198" s="1534"/>
      <c r="DK198" s="1534"/>
      <c r="DL198" s="1534"/>
      <c r="DM198" s="1534"/>
      <c r="DN198" s="1534"/>
      <c r="DO198" s="1534"/>
      <c r="DP198" s="1534"/>
      <c r="DQ198" s="1534"/>
      <c r="DR198" s="1534"/>
      <c r="DS198" s="1534"/>
      <c r="DT198" s="1534"/>
      <c r="DU198" s="1534"/>
      <c r="DV198" s="1534"/>
      <c r="DW198" s="1534"/>
      <c r="DX198" s="1534"/>
      <c r="DY198" s="1534"/>
      <c r="DZ198" s="1534"/>
      <c r="EA198" s="1534"/>
      <c r="EB198" s="1534"/>
      <c r="EC198" s="1534"/>
      <c r="ED198" s="1534"/>
      <c r="EE198" s="1534"/>
      <c r="EF198" s="1534"/>
      <c r="EG198" s="1534"/>
      <c r="EH198" s="1534"/>
      <c r="EI198" s="1534"/>
      <c r="EJ198" s="1534"/>
      <c r="EK198" s="1534"/>
      <c r="EL198" s="1534"/>
      <c r="EM198" s="1534"/>
      <c r="EN198" s="1534"/>
      <c r="EO198" s="1534"/>
      <c r="EP198" s="1534"/>
      <c r="EQ198" s="1534"/>
      <c r="ER198" s="1534"/>
      <c r="ES198" s="1534"/>
      <c r="ET198" s="1534"/>
      <c r="EU198" s="1534"/>
      <c r="EV198" s="1534"/>
      <c r="EW198" s="1534"/>
      <c r="EX198" s="1534"/>
      <c r="EY198" s="1534"/>
      <c r="EZ198" s="1534"/>
      <c r="FA198" s="1534"/>
      <c r="FB198" s="1534"/>
      <c r="FC198" s="1534"/>
      <c r="FD198" s="1534"/>
      <c r="FE198" s="1534"/>
      <c r="FF198" s="1534"/>
      <c r="FG198" s="1534"/>
      <c r="FH198" s="1534"/>
      <c r="FI198" s="1534"/>
      <c r="FJ198" s="1534"/>
      <c r="FK198" s="1534"/>
      <c r="FL198" s="1534"/>
      <c r="FM198" s="1534"/>
      <c r="FN198" s="1534"/>
      <c r="FO198" s="1534"/>
      <c r="FP198" s="1534"/>
    </row>
    <row r="199" spans="1:172" s="55" customFormat="1">
      <c r="A199" s="1542"/>
      <c r="B199" s="1536"/>
      <c r="C199" s="1536"/>
      <c r="D199" s="668"/>
      <c r="E199" s="1536"/>
      <c r="F199" s="1536"/>
      <c r="G199" s="1536"/>
      <c r="H199" s="1536"/>
      <c r="I199" s="1536"/>
      <c r="J199" s="1536"/>
      <c r="K199" s="1536"/>
      <c r="L199" s="1534"/>
      <c r="M199" s="1534"/>
      <c r="N199" s="1534"/>
      <c r="O199" s="1534"/>
      <c r="P199" s="1534"/>
      <c r="Q199" s="1534"/>
      <c r="R199" s="1534"/>
      <c r="S199" s="1534"/>
      <c r="T199" s="1534"/>
      <c r="U199" s="1534"/>
      <c r="V199" s="1534"/>
      <c r="W199" s="1534"/>
      <c r="X199" s="1534"/>
      <c r="Y199" s="1534"/>
      <c r="Z199" s="1534"/>
      <c r="AA199" s="1534"/>
      <c r="AB199" s="1534"/>
      <c r="AC199" s="1534"/>
      <c r="AD199" s="1534"/>
      <c r="AE199" s="1534"/>
      <c r="AF199" s="1534"/>
      <c r="AG199" s="1534"/>
      <c r="AH199" s="1534"/>
      <c r="AI199" s="1534"/>
      <c r="AJ199" s="1534"/>
      <c r="AK199" s="1534"/>
      <c r="AL199" s="1534"/>
      <c r="AM199" s="1534"/>
      <c r="AN199" s="1534"/>
      <c r="AO199" s="1534"/>
      <c r="AP199" s="1534"/>
      <c r="AQ199" s="1534"/>
      <c r="AR199" s="1534"/>
      <c r="AS199" s="1534"/>
      <c r="AT199" s="1534"/>
      <c r="AU199" s="1534"/>
      <c r="AV199" s="1534"/>
      <c r="AW199" s="1534"/>
      <c r="AX199" s="1534"/>
      <c r="AY199" s="1534"/>
      <c r="AZ199" s="1534"/>
      <c r="BA199" s="1534"/>
      <c r="BB199" s="1534"/>
      <c r="BC199" s="1534"/>
      <c r="BD199" s="1534"/>
      <c r="BE199" s="1534"/>
      <c r="BF199" s="1534"/>
      <c r="BG199" s="1534"/>
      <c r="BH199" s="1534"/>
      <c r="BI199" s="1534"/>
      <c r="BJ199" s="1534"/>
      <c r="BK199" s="1534"/>
      <c r="BL199" s="1534"/>
      <c r="BM199" s="1534"/>
      <c r="BN199" s="1534"/>
      <c r="BO199" s="1534"/>
      <c r="BP199" s="1534"/>
      <c r="BQ199" s="1534"/>
      <c r="BR199" s="1534"/>
      <c r="BS199" s="1534"/>
      <c r="BT199" s="1534"/>
      <c r="BU199" s="1534"/>
      <c r="BV199" s="1534"/>
      <c r="BW199" s="1534"/>
      <c r="BX199" s="1534"/>
      <c r="BY199" s="1534"/>
      <c r="BZ199" s="1534"/>
      <c r="CA199" s="1534"/>
      <c r="CB199" s="1534"/>
      <c r="CC199" s="1534"/>
      <c r="CD199" s="1534"/>
      <c r="CE199" s="1534"/>
      <c r="CF199" s="1534"/>
      <c r="CG199" s="1534"/>
      <c r="CH199" s="1534"/>
      <c r="CI199" s="1534"/>
      <c r="CJ199" s="1534"/>
      <c r="CK199" s="1534"/>
      <c r="CL199" s="1534"/>
      <c r="CM199" s="1534"/>
      <c r="CN199" s="1534"/>
      <c r="CO199" s="1534"/>
      <c r="CP199" s="1534"/>
      <c r="CQ199" s="1534"/>
      <c r="CR199" s="1534"/>
      <c r="CS199" s="1534"/>
      <c r="CT199" s="1534"/>
      <c r="CU199" s="1534"/>
      <c r="CV199" s="1534"/>
      <c r="CW199" s="1534"/>
      <c r="CX199" s="1534"/>
      <c r="CY199" s="1534"/>
      <c r="CZ199" s="1534"/>
      <c r="DA199" s="1534"/>
      <c r="DB199" s="1534"/>
      <c r="DC199" s="1534"/>
      <c r="DD199" s="1534"/>
      <c r="DE199" s="1534"/>
      <c r="DF199" s="1534"/>
      <c r="DG199" s="1534"/>
      <c r="DH199" s="1534"/>
      <c r="DI199" s="1534"/>
      <c r="DJ199" s="1534"/>
      <c r="DK199" s="1534"/>
      <c r="DL199" s="1534"/>
      <c r="DM199" s="1534"/>
      <c r="DN199" s="1534"/>
      <c r="DO199" s="1534"/>
      <c r="DP199" s="1534"/>
      <c r="DQ199" s="1534"/>
      <c r="DR199" s="1534"/>
      <c r="DS199" s="1534"/>
      <c r="DT199" s="1534"/>
      <c r="DU199" s="1534"/>
      <c r="DV199" s="1534"/>
      <c r="DW199" s="1534"/>
      <c r="DX199" s="1534"/>
      <c r="DY199" s="1534"/>
      <c r="DZ199" s="1534"/>
      <c r="EA199" s="1534"/>
      <c r="EB199" s="1534"/>
      <c r="EC199" s="1534"/>
      <c r="ED199" s="1534"/>
      <c r="EE199" s="1534"/>
      <c r="EF199" s="1534"/>
      <c r="EG199" s="1534"/>
      <c r="EH199" s="1534"/>
      <c r="EI199" s="1534"/>
      <c r="EJ199" s="1534"/>
      <c r="EK199" s="1534"/>
      <c r="EL199" s="1534"/>
      <c r="EM199" s="1534"/>
      <c r="EN199" s="1534"/>
      <c r="EO199" s="1534"/>
      <c r="EP199" s="1534"/>
      <c r="EQ199" s="1534"/>
      <c r="ER199" s="1534"/>
      <c r="ES199" s="1534"/>
      <c r="ET199" s="1534"/>
      <c r="EU199" s="1534"/>
      <c r="EV199" s="1534"/>
      <c r="EW199" s="1534"/>
      <c r="EX199" s="1534"/>
      <c r="EY199" s="1534"/>
      <c r="EZ199" s="1534"/>
      <c r="FA199" s="1534"/>
      <c r="FB199" s="1534"/>
      <c r="FC199" s="1534"/>
      <c r="FD199" s="1534"/>
      <c r="FE199" s="1534"/>
      <c r="FF199" s="1534"/>
      <c r="FG199" s="1534"/>
      <c r="FH199" s="1534"/>
      <c r="FI199" s="1534"/>
      <c r="FJ199" s="1534"/>
      <c r="FK199" s="1534"/>
      <c r="FL199" s="1534"/>
      <c r="FM199" s="1534"/>
      <c r="FN199" s="1534"/>
      <c r="FO199" s="1534"/>
      <c r="FP199" s="1534"/>
    </row>
    <row r="200" spans="1:172" s="55" customFormat="1">
      <c r="A200" s="1542"/>
      <c r="B200" s="1536"/>
      <c r="C200" s="1536"/>
      <c r="D200" s="668"/>
      <c r="E200" s="1536"/>
      <c r="F200" s="1536"/>
      <c r="G200" s="1536"/>
      <c r="H200" s="1536"/>
      <c r="I200" s="1536"/>
      <c r="J200" s="1536"/>
      <c r="K200" s="1536"/>
      <c r="L200" s="1534"/>
      <c r="M200" s="1534"/>
      <c r="N200" s="1534"/>
      <c r="O200" s="1534"/>
      <c r="P200" s="1534"/>
      <c r="Q200" s="1534"/>
      <c r="R200" s="1534"/>
      <c r="S200" s="1534"/>
      <c r="T200" s="1534"/>
      <c r="U200" s="1534"/>
      <c r="V200" s="1534"/>
      <c r="W200" s="1534"/>
      <c r="X200" s="1534"/>
      <c r="Y200" s="1534"/>
      <c r="Z200" s="1534"/>
      <c r="AA200" s="1534"/>
      <c r="AB200" s="1534"/>
      <c r="AC200" s="1534"/>
      <c r="AD200" s="1534"/>
      <c r="AE200" s="1534"/>
      <c r="AF200" s="1534"/>
      <c r="AG200" s="1534"/>
      <c r="AH200" s="1534"/>
      <c r="AI200" s="1534"/>
      <c r="AJ200" s="1534"/>
      <c r="AK200" s="1534"/>
      <c r="AL200" s="1534"/>
      <c r="AM200" s="1534"/>
      <c r="AN200" s="1534"/>
      <c r="AO200" s="1534"/>
      <c r="AP200" s="1534"/>
      <c r="AQ200" s="1534"/>
      <c r="AR200" s="1534"/>
      <c r="AS200" s="1534"/>
      <c r="AT200" s="1534"/>
      <c r="AU200" s="1534"/>
      <c r="AV200" s="1534"/>
      <c r="AW200" s="1534"/>
      <c r="AX200" s="1534"/>
      <c r="AY200" s="1534"/>
      <c r="AZ200" s="1534"/>
      <c r="BA200" s="1534"/>
      <c r="BB200" s="1534"/>
      <c r="BC200" s="1534"/>
      <c r="BD200" s="1534"/>
      <c r="BE200" s="1534"/>
      <c r="BF200" s="1534"/>
      <c r="BG200" s="1534"/>
      <c r="BH200" s="1534"/>
      <c r="BI200" s="1534"/>
      <c r="BJ200" s="1534"/>
      <c r="BK200" s="1534"/>
      <c r="BL200" s="1534"/>
      <c r="BM200" s="1534"/>
      <c r="BN200" s="1534"/>
      <c r="BO200" s="1534"/>
      <c r="BP200" s="1534"/>
      <c r="BQ200" s="1534"/>
      <c r="BR200" s="1534"/>
      <c r="BS200" s="1534"/>
      <c r="BT200" s="1534"/>
      <c r="BU200" s="1534"/>
      <c r="BV200" s="1534"/>
      <c r="BW200" s="1534"/>
      <c r="BX200" s="1534"/>
      <c r="BY200" s="1534"/>
      <c r="BZ200" s="1534"/>
      <c r="CA200" s="1534"/>
      <c r="CB200" s="1534"/>
      <c r="CC200" s="1534"/>
      <c r="CD200" s="1534"/>
      <c r="CE200" s="1534"/>
      <c r="CF200" s="1534"/>
      <c r="CG200" s="1534"/>
      <c r="CH200" s="1534"/>
      <c r="CI200" s="1534"/>
      <c r="CJ200" s="1534"/>
      <c r="CK200" s="1534"/>
      <c r="CL200" s="1534"/>
      <c r="CM200" s="1534"/>
      <c r="CN200" s="1534"/>
      <c r="CO200" s="1534"/>
      <c r="CP200" s="1534"/>
      <c r="CQ200" s="1534"/>
      <c r="CR200" s="1534"/>
      <c r="CS200" s="1534"/>
      <c r="CT200" s="1534"/>
      <c r="CU200" s="1534"/>
      <c r="CV200" s="1534"/>
      <c r="CW200" s="1534"/>
      <c r="CX200" s="1534"/>
      <c r="CY200" s="1534"/>
      <c r="CZ200" s="1534"/>
      <c r="DA200" s="1534"/>
      <c r="DB200" s="1534"/>
      <c r="DC200" s="1534"/>
      <c r="DD200" s="1534"/>
      <c r="DE200" s="1534"/>
      <c r="DF200" s="1534"/>
      <c r="DG200" s="1534"/>
      <c r="DH200" s="1534"/>
      <c r="DI200" s="1534"/>
      <c r="DJ200" s="1534"/>
      <c r="DK200" s="1534"/>
      <c r="DL200" s="1534"/>
      <c r="DM200" s="1534"/>
      <c r="DN200" s="1534"/>
      <c r="DO200" s="1534"/>
      <c r="DP200" s="1534"/>
      <c r="DQ200" s="1534"/>
      <c r="DR200" s="1534"/>
      <c r="DS200" s="1534"/>
      <c r="DT200" s="1534"/>
      <c r="DU200" s="1534"/>
      <c r="DV200" s="1534"/>
      <c r="DW200" s="1534"/>
      <c r="DX200" s="1534"/>
      <c r="DY200" s="1534"/>
      <c r="DZ200" s="1534"/>
      <c r="EA200" s="1534"/>
      <c r="EB200" s="1534"/>
      <c r="EC200" s="1534"/>
      <c r="ED200" s="1534"/>
      <c r="EE200" s="1534"/>
      <c r="EF200" s="1534"/>
      <c r="EG200" s="1534"/>
      <c r="EH200" s="1534"/>
      <c r="EI200" s="1534"/>
      <c r="EJ200" s="1534"/>
      <c r="EK200" s="1534"/>
      <c r="EL200" s="1534"/>
      <c r="EM200" s="1534"/>
      <c r="EN200" s="1534"/>
      <c r="EO200" s="1534"/>
      <c r="EP200" s="1534"/>
      <c r="EQ200" s="1534"/>
      <c r="ER200" s="1534"/>
      <c r="ES200" s="1534"/>
      <c r="ET200" s="1534"/>
      <c r="EU200" s="1534"/>
      <c r="EV200" s="1534"/>
      <c r="EW200" s="1534"/>
      <c r="EX200" s="1534"/>
      <c r="EY200" s="1534"/>
      <c r="EZ200" s="1534"/>
      <c r="FA200" s="1534"/>
      <c r="FB200" s="1534"/>
      <c r="FC200" s="1534"/>
      <c r="FD200" s="1534"/>
      <c r="FE200" s="1534"/>
      <c r="FF200" s="1534"/>
      <c r="FG200" s="1534"/>
      <c r="FH200" s="1534"/>
      <c r="FI200" s="1534"/>
      <c r="FJ200" s="1534"/>
      <c r="FK200" s="1534"/>
      <c r="FL200" s="1534"/>
      <c r="FM200" s="1534"/>
      <c r="FN200" s="1534"/>
      <c r="FO200" s="1534"/>
      <c r="FP200" s="1534"/>
    </row>
    <row r="201" spans="1:172" s="55" customFormat="1">
      <c r="A201" s="1542"/>
      <c r="B201" s="1536"/>
      <c r="C201" s="1536"/>
      <c r="D201" s="668"/>
      <c r="E201" s="1536"/>
      <c r="F201" s="1536"/>
      <c r="G201" s="1536"/>
      <c r="H201" s="1536"/>
      <c r="I201" s="1536"/>
      <c r="J201" s="1536"/>
      <c r="K201" s="1536"/>
      <c r="L201" s="1534"/>
      <c r="M201" s="1534"/>
      <c r="N201" s="1534"/>
      <c r="O201" s="1534"/>
      <c r="P201" s="1534"/>
      <c r="Q201" s="1534"/>
      <c r="R201" s="1534"/>
      <c r="S201" s="1534"/>
      <c r="T201" s="1534"/>
      <c r="U201" s="1534"/>
      <c r="V201" s="1534"/>
      <c r="W201" s="1534"/>
      <c r="X201" s="1534"/>
      <c r="Y201" s="1534"/>
      <c r="Z201" s="1534"/>
      <c r="AA201" s="1534"/>
      <c r="AB201" s="1534"/>
      <c r="AC201" s="1534"/>
      <c r="AD201" s="1534"/>
      <c r="AE201" s="1534"/>
      <c r="AF201" s="1534"/>
      <c r="AG201" s="1534"/>
      <c r="AH201" s="1534"/>
      <c r="AI201" s="1534"/>
      <c r="AJ201" s="1534"/>
      <c r="AK201" s="1534"/>
      <c r="AL201" s="1534"/>
      <c r="AM201" s="1534"/>
      <c r="AN201" s="1534"/>
      <c r="AO201" s="1534"/>
      <c r="AP201" s="1534"/>
      <c r="AQ201" s="1534"/>
      <c r="AR201" s="1534"/>
      <c r="AS201" s="1534"/>
      <c r="AT201" s="1534"/>
      <c r="AU201" s="1534"/>
      <c r="AV201" s="1534"/>
      <c r="AW201" s="1534"/>
      <c r="AX201" s="1534"/>
      <c r="AY201" s="1534"/>
      <c r="AZ201" s="1534"/>
      <c r="BA201" s="1534"/>
      <c r="BB201" s="1534"/>
      <c r="BC201" s="1534"/>
      <c r="BD201" s="1534"/>
      <c r="BE201" s="1534"/>
      <c r="BF201" s="1534"/>
      <c r="BG201" s="1534"/>
      <c r="BH201" s="1534"/>
      <c r="BI201" s="1534"/>
      <c r="BJ201" s="1534"/>
      <c r="BK201" s="1534"/>
      <c r="BL201" s="1534"/>
      <c r="BM201" s="1534"/>
      <c r="BN201" s="1534"/>
      <c r="BO201" s="1534"/>
      <c r="BP201" s="1534"/>
      <c r="BQ201" s="1534"/>
      <c r="BR201" s="1534"/>
      <c r="BS201" s="1534"/>
      <c r="BT201" s="1534"/>
      <c r="BU201" s="1534"/>
      <c r="BV201" s="1534"/>
      <c r="BW201" s="1534"/>
      <c r="BX201" s="1534"/>
      <c r="BY201" s="1534"/>
      <c r="BZ201" s="1534"/>
      <c r="CA201" s="1534"/>
      <c r="CB201" s="1534"/>
      <c r="CC201" s="1534"/>
      <c r="CD201" s="1534"/>
      <c r="CE201" s="1534"/>
      <c r="CF201" s="1534"/>
      <c r="CG201" s="1534"/>
      <c r="CH201" s="1534"/>
      <c r="CI201" s="1534"/>
      <c r="CJ201" s="1534"/>
      <c r="CK201" s="1534"/>
      <c r="CL201" s="1534"/>
      <c r="CM201" s="1534"/>
      <c r="CN201" s="1534"/>
      <c r="CO201" s="1534"/>
      <c r="CP201" s="1534"/>
      <c r="CQ201" s="1534"/>
      <c r="CR201" s="1534"/>
      <c r="CS201" s="1534"/>
      <c r="CT201" s="1534"/>
      <c r="CU201" s="1534"/>
      <c r="CV201" s="1534"/>
      <c r="CW201" s="1534"/>
      <c r="CX201" s="1534"/>
      <c r="CY201" s="1534"/>
      <c r="CZ201" s="1534"/>
      <c r="DA201" s="1534"/>
      <c r="DB201" s="1534"/>
      <c r="DC201" s="1534"/>
      <c r="DD201" s="1534"/>
      <c r="DE201" s="1534"/>
      <c r="DF201" s="1534"/>
      <c r="DG201" s="1534"/>
      <c r="DH201" s="1534"/>
      <c r="DI201" s="1534"/>
      <c r="DJ201" s="1534"/>
      <c r="DK201" s="1534"/>
      <c r="DL201" s="1534"/>
      <c r="DM201" s="1534"/>
      <c r="DN201" s="1534"/>
      <c r="DO201" s="1534"/>
      <c r="DP201" s="1534"/>
      <c r="DQ201" s="1534"/>
      <c r="DR201" s="1534"/>
      <c r="DS201" s="1534"/>
      <c r="DT201" s="1534"/>
      <c r="DU201" s="1534"/>
      <c r="DV201" s="1534"/>
      <c r="DW201" s="1534"/>
      <c r="DX201" s="1534"/>
      <c r="DY201" s="1534"/>
      <c r="DZ201" s="1534"/>
      <c r="EA201" s="1534"/>
      <c r="EB201" s="1534"/>
      <c r="EC201" s="1534"/>
      <c r="ED201" s="1534"/>
      <c r="EE201" s="1534"/>
      <c r="EF201" s="1534"/>
      <c r="EG201" s="1534"/>
      <c r="EH201" s="1534"/>
      <c r="EI201" s="1534"/>
      <c r="EJ201" s="1534"/>
      <c r="EK201" s="1534"/>
      <c r="EL201" s="1534"/>
      <c r="EM201" s="1534"/>
      <c r="EN201" s="1534"/>
      <c r="EO201" s="1534"/>
      <c r="EP201" s="1534"/>
      <c r="EQ201" s="1534"/>
      <c r="ER201" s="1534"/>
      <c r="ES201" s="1534"/>
      <c r="ET201" s="1534"/>
      <c r="EU201" s="1534"/>
      <c r="EV201" s="1534"/>
      <c r="EW201" s="1534"/>
      <c r="EX201" s="1534"/>
      <c r="EY201" s="1534"/>
      <c r="EZ201" s="1534"/>
      <c r="FA201" s="1534"/>
      <c r="FB201" s="1534"/>
      <c r="FC201" s="1534"/>
      <c r="FD201" s="1534"/>
      <c r="FE201" s="1534"/>
      <c r="FF201" s="1534"/>
      <c r="FG201" s="1534"/>
      <c r="FH201" s="1534"/>
      <c r="FI201" s="1534"/>
      <c r="FJ201" s="1534"/>
      <c r="FK201" s="1534"/>
      <c r="FL201" s="1534"/>
      <c r="FM201" s="1534"/>
      <c r="FN201" s="1534"/>
      <c r="FO201" s="1534"/>
      <c r="FP201" s="1534"/>
    </row>
    <row r="202" spans="1:172" s="55" customFormat="1">
      <c r="A202" s="1542"/>
      <c r="B202" s="1536"/>
      <c r="C202" s="1536"/>
      <c r="D202" s="668"/>
      <c r="E202" s="1536"/>
      <c r="F202" s="1536"/>
      <c r="G202" s="1536"/>
      <c r="H202" s="1536"/>
      <c r="I202" s="1536"/>
      <c r="J202" s="1536"/>
      <c r="K202" s="1536"/>
      <c r="L202" s="1534"/>
      <c r="M202" s="1534"/>
      <c r="N202" s="1534"/>
      <c r="O202" s="1534"/>
      <c r="P202" s="1534"/>
      <c r="Q202" s="1534"/>
      <c r="R202" s="1534"/>
      <c r="S202" s="1534"/>
      <c r="T202" s="1534"/>
      <c r="U202" s="1534"/>
      <c r="V202" s="1534"/>
      <c r="W202" s="1534"/>
      <c r="X202" s="1534"/>
      <c r="Y202" s="1534"/>
      <c r="Z202" s="1534"/>
      <c r="AA202" s="1534"/>
      <c r="AB202" s="1534"/>
      <c r="AC202" s="1534"/>
      <c r="AD202" s="1534"/>
      <c r="AE202" s="1534"/>
      <c r="AF202" s="1534"/>
      <c r="AG202" s="1534"/>
      <c r="AH202" s="1534"/>
      <c r="AI202" s="1534"/>
      <c r="AJ202" s="1534"/>
      <c r="AK202" s="1534"/>
      <c r="AL202" s="1534"/>
      <c r="AM202" s="1534"/>
      <c r="AN202" s="1534"/>
      <c r="AO202" s="1534"/>
      <c r="AP202" s="1534"/>
      <c r="AQ202" s="1534"/>
      <c r="AR202" s="1534"/>
      <c r="AS202" s="1534"/>
      <c r="AT202" s="1534"/>
      <c r="AU202" s="1534"/>
      <c r="AV202" s="1534"/>
      <c r="AW202" s="1534"/>
      <c r="AX202" s="1534"/>
      <c r="AY202" s="1534"/>
      <c r="AZ202" s="1534"/>
      <c r="BA202" s="1534"/>
      <c r="BB202" s="1534"/>
      <c r="BC202" s="1534"/>
      <c r="BD202" s="1534"/>
      <c r="BE202" s="1534"/>
      <c r="BF202" s="1534"/>
      <c r="BG202" s="1534"/>
      <c r="BH202" s="1534"/>
      <c r="BI202" s="1534"/>
      <c r="BJ202" s="1534"/>
      <c r="BK202" s="1534"/>
      <c r="BL202" s="1534"/>
      <c r="BM202" s="1534"/>
      <c r="BN202" s="1534"/>
      <c r="BO202" s="1534"/>
      <c r="BP202" s="1534"/>
      <c r="BQ202" s="1534"/>
      <c r="BR202" s="1534"/>
      <c r="BS202" s="1534"/>
      <c r="BT202" s="1534"/>
      <c r="BU202" s="1534"/>
      <c r="BV202" s="1534"/>
      <c r="BW202" s="1534"/>
      <c r="BX202" s="1534"/>
      <c r="BY202" s="1534"/>
      <c r="BZ202" s="1534"/>
      <c r="CA202" s="1534"/>
      <c r="CB202" s="1534"/>
      <c r="CC202" s="1534"/>
      <c r="CD202" s="1534"/>
      <c r="CE202" s="1534"/>
      <c r="CF202" s="1534"/>
      <c r="CG202" s="1534"/>
      <c r="CH202" s="1534"/>
      <c r="CI202" s="1534"/>
      <c r="CJ202" s="1534"/>
      <c r="CK202" s="1534"/>
      <c r="CL202" s="1534"/>
      <c r="CM202" s="1534"/>
      <c r="CN202" s="1534"/>
      <c r="CO202" s="1534"/>
      <c r="CP202" s="1534"/>
      <c r="CQ202" s="1534"/>
      <c r="CR202" s="1534"/>
      <c r="CS202" s="1534"/>
      <c r="CT202" s="1534"/>
      <c r="CU202" s="1534"/>
      <c r="CV202" s="1534"/>
      <c r="CW202" s="1534"/>
      <c r="CX202" s="1534"/>
      <c r="CY202" s="1534"/>
      <c r="CZ202" s="1534"/>
      <c r="DA202" s="1534"/>
      <c r="DB202" s="1534"/>
      <c r="DC202" s="1534"/>
      <c r="DD202" s="1534"/>
      <c r="DE202" s="1534"/>
      <c r="DF202" s="1534"/>
      <c r="DG202" s="1534"/>
      <c r="DH202" s="1534"/>
      <c r="DI202" s="1534"/>
      <c r="DJ202" s="1534"/>
      <c r="DK202" s="1534"/>
      <c r="DL202" s="1534"/>
      <c r="DM202" s="1534"/>
      <c r="DN202" s="1534"/>
      <c r="DO202" s="1534"/>
      <c r="DP202" s="1534"/>
      <c r="DQ202" s="1534"/>
      <c r="DR202" s="1534"/>
      <c r="DS202" s="1534"/>
      <c r="DT202" s="1534"/>
      <c r="DU202" s="1534"/>
      <c r="DV202" s="1534"/>
      <c r="DW202" s="1534"/>
      <c r="DX202" s="1534"/>
      <c r="DY202" s="1534"/>
      <c r="DZ202" s="1534"/>
      <c r="EA202" s="1534"/>
      <c r="EB202" s="1534"/>
      <c r="EC202" s="1534"/>
      <c r="ED202" s="1534"/>
      <c r="EE202" s="1534"/>
      <c r="EF202" s="1534"/>
      <c r="EG202" s="1534"/>
      <c r="EH202" s="1534"/>
      <c r="EI202" s="1534"/>
      <c r="EJ202" s="1534"/>
      <c r="EK202" s="1534"/>
      <c r="EL202" s="1534"/>
      <c r="EM202" s="1534"/>
      <c r="EN202" s="1534"/>
      <c r="EO202" s="1534"/>
      <c r="EP202" s="1534"/>
      <c r="EQ202" s="1534"/>
      <c r="ER202" s="1534"/>
      <c r="ES202" s="1534"/>
      <c r="ET202" s="1534"/>
      <c r="EU202" s="1534"/>
      <c r="EV202" s="1534"/>
      <c r="EW202" s="1534"/>
      <c r="EX202" s="1534"/>
      <c r="EY202" s="1534"/>
      <c r="EZ202" s="1534"/>
      <c r="FA202" s="1534"/>
      <c r="FB202" s="1534"/>
      <c r="FC202" s="1534"/>
      <c r="FD202" s="1534"/>
      <c r="FE202" s="1534"/>
      <c r="FF202" s="1534"/>
      <c r="FG202" s="1534"/>
      <c r="FH202" s="1534"/>
      <c r="FI202" s="1534"/>
      <c r="FJ202" s="1534"/>
      <c r="FK202" s="1534"/>
      <c r="FL202" s="1534"/>
      <c r="FM202" s="1534"/>
      <c r="FN202" s="1534"/>
      <c r="FO202" s="1534"/>
      <c r="FP202" s="1534"/>
    </row>
    <row r="203" spans="1:172" s="55" customFormat="1">
      <c r="A203" s="1542"/>
      <c r="B203" s="1536"/>
      <c r="C203" s="1536"/>
      <c r="D203" s="668"/>
      <c r="E203" s="1536"/>
      <c r="F203" s="1536"/>
      <c r="G203" s="1536"/>
      <c r="H203" s="1536"/>
      <c r="I203" s="1536"/>
      <c r="J203" s="1536"/>
      <c r="K203" s="1536"/>
      <c r="L203" s="1534"/>
      <c r="M203" s="1534"/>
      <c r="N203" s="1534"/>
      <c r="O203" s="1534"/>
      <c r="P203" s="1534"/>
      <c r="Q203" s="1534"/>
      <c r="R203" s="1534"/>
      <c r="S203" s="1534"/>
      <c r="T203" s="1534"/>
      <c r="U203" s="1534"/>
      <c r="V203" s="1534"/>
      <c r="W203" s="1534"/>
      <c r="X203" s="1534"/>
      <c r="Y203" s="1534"/>
      <c r="Z203" s="1534"/>
      <c r="AA203" s="1534"/>
      <c r="AB203" s="1534"/>
      <c r="AC203" s="1534"/>
      <c r="AD203" s="1534"/>
      <c r="AE203" s="1534"/>
      <c r="AF203" s="1534"/>
      <c r="AG203" s="1534"/>
      <c r="AH203" s="1534"/>
      <c r="AI203" s="1534"/>
      <c r="AJ203" s="1534"/>
      <c r="AK203" s="1534"/>
      <c r="AL203" s="1534"/>
      <c r="AM203" s="1534"/>
      <c r="AN203" s="1534"/>
      <c r="AO203" s="1534"/>
      <c r="AP203" s="1534"/>
      <c r="AQ203" s="1534"/>
      <c r="AR203" s="1534"/>
      <c r="AS203" s="1534"/>
      <c r="AT203" s="1534"/>
      <c r="AU203" s="1534"/>
      <c r="AV203" s="1534"/>
      <c r="AW203" s="1534"/>
      <c r="AX203" s="1534"/>
      <c r="AY203" s="1534"/>
      <c r="AZ203" s="1534"/>
      <c r="BA203" s="1534"/>
      <c r="BB203" s="1534"/>
      <c r="BC203" s="1534"/>
      <c r="BD203" s="1534"/>
      <c r="BE203" s="1534"/>
      <c r="BF203" s="1534"/>
      <c r="BG203" s="1534"/>
      <c r="BH203" s="1534"/>
      <c r="BI203" s="1534"/>
      <c r="BJ203" s="1534"/>
      <c r="BK203" s="1534"/>
      <c r="BL203" s="1534"/>
      <c r="BM203" s="1534"/>
      <c r="BN203" s="1534"/>
      <c r="BO203" s="1534"/>
      <c r="BP203" s="1534"/>
      <c r="BQ203" s="1534"/>
      <c r="BR203" s="1534"/>
      <c r="BS203" s="1534"/>
      <c r="BT203" s="1534"/>
      <c r="BU203" s="1534"/>
      <c r="BV203" s="1534"/>
      <c r="BW203" s="1534"/>
      <c r="BX203" s="1534"/>
      <c r="BY203" s="1534"/>
      <c r="BZ203" s="1534"/>
      <c r="CA203" s="1534"/>
      <c r="CB203" s="1534"/>
      <c r="CC203" s="1534"/>
      <c r="CD203" s="1534"/>
      <c r="CE203" s="1534"/>
      <c r="CF203" s="1534"/>
      <c r="CG203" s="1534"/>
      <c r="CH203" s="1534"/>
      <c r="CI203" s="1534"/>
      <c r="CJ203" s="1534"/>
      <c r="CK203" s="1534"/>
      <c r="CL203" s="1534"/>
      <c r="CM203" s="1534"/>
      <c r="CN203" s="1534"/>
      <c r="CO203" s="1534"/>
      <c r="CP203" s="1534"/>
      <c r="CQ203" s="1534"/>
      <c r="CR203" s="1534"/>
      <c r="CS203" s="1534"/>
      <c r="CT203" s="1534"/>
      <c r="CU203" s="1534"/>
      <c r="CV203" s="1534"/>
      <c r="CW203" s="1534"/>
      <c r="CX203" s="1534"/>
      <c r="CY203" s="1534"/>
      <c r="CZ203" s="1534"/>
      <c r="DA203" s="1534"/>
      <c r="DB203" s="1534"/>
      <c r="DC203" s="1534"/>
      <c r="DD203" s="1534"/>
      <c r="DE203" s="1534"/>
      <c r="DF203" s="1534"/>
      <c r="DG203" s="1534"/>
      <c r="DH203" s="1534"/>
      <c r="DI203" s="1534"/>
      <c r="DJ203" s="1534"/>
      <c r="DK203" s="1534"/>
      <c r="DL203" s="1534"/>
      <c r="DM203" s="1534"/>
      <c r="DN203" s="1534"/>
      <c r="DO203" s="1534"/>
      <c r="DP203" s="1534"/>
      <c r="DQ203" s="1534"/>
      <c r="DR203" s="1534"/>
      <c r="DS203" s="1534"/>
      <c r="DT203" s="1534"/>
      <c r="DU203" s="1534"/>
      <c r="DV203" s="1534"/>
      <c r="DW203" s="1534"/>
      <c r="DX203" s="1534"/>
      <c r="DY203" s="1534"/>
      <c r="DZ203" s="1534"/>
      <c r="EA203" s="1534"/>
      <c r="EB203" s="1534"/>
      <c r="EC203" s="1534"/>
      <c r="ED203" s="1534"/>
      <c r="EE203" s="1534"/>
      <c r="EF203" s="1534"/>
      <c r="EG203" s="1534"/>
      <c r="EH203" s="1534"/>
      <c r="EI203" s="1534"/>
      <c r="EJ203" s="1534"/>
      <c r="EK203" s="1534"/>
      <c r="EL203" s="1534"/>
      <c r="EM203" s="1534"/>
      <c r="EN203" s="1534"/>
      <c r="EO203" s="1534"/>
      <c r="EP203" s="1534"/>
      <c r="EQ203" s="1534"/>
      <c r="ER203" s="1534"/>
      <c r="ES203" s="1534"/>
      <c r="ET203" s="1534"/>
      <c r="EU203" s="1534"/>
      <c r="EV203" s="1534"/>
      <c r="EW203" s="1534"/>
      <c r="EX203" s="1534"/>
      <c r="EY203" s="1534"/>
      <c r="EZ203" s="1534"/>
      <c r="FA203" s="1534"/>
      <c r="FB203" s="1534"/>
      <c r="FC203" s="1534"/>
      <c r="FD203" s="1534"/>
      <c r="FE203" s="1534"/>
      <c r="FF203" s="1534"/>
      <c r="FG203" s="1534"/>
      <c r="FH203" s="1534"/>
      <c r="FI203" s="1534"/>
      <c r="FJ203" s="1534"/>
      <c r="FK203" s="1534"/>
      <c r="FL203" s="1534"/>
      <c r="FM203" s="1534"/>
      <c r="FN203" s="1534"/>
      <c r="FO203" s="1534"/>
      <c r="FP203" s="1534"/>
    </row>
    <row r="204" spans="1:172" s="55" customFormat="1">
      <c r="A204" s="1542"/>
      <c r="B204" s="1536"/>
      <c r="C204" s="1536"/>
      <c r="D204" s="668"/>
      <c r="E204" s="1536"/>
      <c r="F204" s="1536"/>
      <c r="G204" s="1536"/>
      <c r="H204" s="1536"/>
      <c r="I204" s="1536"/>
      <c r="J204" s="1536"/>
      <c r="K204" s="1536"/>
      <c r="L204" s="1534"/>
      <c r="M204" s="1534"/>
      <c r="N204" s="1534"/>
      <c r="O204" s="1534"/>
      <c r="P204" s="1534"/>
      <c r="Q204" s="1534"/>
      <c r="R204" s="1534"/>
      <c r="S204" s="1534"/>
      <c r="T204" s="1534"/>
      <c r="U204" s="1534"/>
      <c r="V204" s="1534"/>
      <c r="W204" s="1534"/>
      <c r="X204" s="1534"/>
      <c r="Y204" s="1534"/>
      <c r="Z204" s="1534"/>
      <c r="AA204" s="1534"/>
      <c r="AB204" s="1534"/>
      <c r="AC204" s="1534"/>
      <c r="AD204" s="1534"/>
      <c r="AE204" s="1534"/>
      <c r="AF204" s="1534"/>
      <c r="AG204" s="1534"/>
      <c r="AH204" s="1534"/>
      <c r="AI204" s="1534"/>
      <c r="AJ204" s="1534"/>
      <c r="AK204" s="1534"/>
      <c r="AL204" s="1534"/>
      <c r="AM204" s="1534"/>
      <c r="AN204" s="1534"/>
      <c r="AO204" s="1534"/>
      <c r="AP204" s="1534"/>
      <c r="AQ204" s="1534"/>
      <c r="AR204" s="1534"/>
      <c r="AS204" s="1534"/>
      <c r="AT204" s="1534"/>
      <c r="AU204" s="1534"/>
      <c r="AV204" s="1534"/>
      <c r="AW204" s="1534"/>
      <c r="AX204" s="1534"/>
      <c r="AY204" s="1534"/>
      <c r="AZ204" s="1534"/>
      <c r="BA204" s="1534"/>
      <c r="BB204" s="1534"/>
      <c r="BC204" s="1534"/>
      <c r="BD204" s="1534"/>
      <c r="BE204" s="1534"/>
      <c r="BF204" s="1534"/>
      <c r="BG204" s="1534"/>
      <c r="BH204" s="1534"/>
      <c r="BI204" s="1534"/>
      <c r="BJ204" s="1534"/>
      <c r="BK204" s="1534"/>
      <c r="BL204" s="1534"/>
      <c r="BM204" s="1534"/>
      <c r="BN204" s="1534"/>
      <c r="BO204" s="1534"/>
      <c r="BP204" s="1534"/>
      <c r="BQ204" s="1534"/>
      <c r="BR204" s="1534"/>
      <c r="BS204" s="1534"/>
      <c r="BT204" s="1534"/>
      <c r="BU204" s="1534"/>
      <c r="BV204" s="1534"/>
      <c r="BW204" s="1534"/>
      <c r="BX204" s="1534"/>
      <c r="BY204" s="1534"/>
      <c r="BZ204" s="1534"/>
      <c r="CA204" s="1534"/>
      <c r="CB204" s="1534"/>
      <c r="CC204" s="1534"/>
      <c r="CD204" s="1534"/>
      <c r="CE204" s="1534"/>
      <c r="CF204" s="1534"/>
      <c r="CG204" s="1534"/>
      <c r="CH204" s="1534"/>
      <c r="CI204" s="1534"/>
      <c r="CJ204" s="1534"/>
      <c r="CK204" s="1534"/>
      <c r="CL204" s="1534"/>
      <c r="CM204" s="1534"/>
      <c r="CN204" s="1534"/>
      <c r="CO204" s="1534"/>
      <c r="CP204" s="1534"/>
      <c r="CQ204" s="1534"/>
      <c r="CR204" s="1534"/>
      <c r="CS204" s="1534"/>
      <c r="CT204" s="1534"/>
      <c r="CU204" s="1534"/>
      <c r="CV204" s="1534"/>
      <c r="CW204" s="1534"/>
      <c r="CX204" s="1534"/>
      <c r="CY204" s="1534"/>
      <c r="CZ204" s="1534"/>
      <c r="DA204" s="1534"/>
      <c r="DB204" s="1534"/>
      <c r="DC204" s="1534"/>
      <c r="DD204" s="1534"/>
      <c r="DE204" s="1534"/>
      <c r="DF204" s="1534"/>
      <c r="DG204" s="1534"/>
      <c r="DH204" s="1534"/>
      <c r="DI204" s="1534"/>
      <c r="DJ204" s="1534"/>
      <c r="DK204" s="1534"/>
      <c r="DL204" s="1534"/>
      <c r="DM204" s="1534"/>
      <c r="DN204" s="1534"/>
      <c r="DO204" s="1534"/>
      <c r="DP204" s="1534"/>
      <c r="DQ204" s="1534"/>
      <c r="DR204" s="1534"/>
      <c r="DS204" s="1534"/>
      <c r="DT204" s="1534"/>
      <c r="DU204" s="1534"/>
      <c r="DV204" s="1534"/>
      <c r="DW204" s="1534"/>
      <c r="DX204" s="1534"/>
      <c r="DY204" s="1534"/>
      <c r="DZ204" s="1534"/>
      <c r="EA204" s="1534"/>
      <c r="EB204" s="1534"/>
      <c r="EC204" s="1534"/>
      <c r="ED204" s="1534"/>
      <c r="EE204" s="1534"/>
      <c r="EF204" s="1534"/>
      <c r="EG204" s="1534"/>
      <c r="EH204" s="1534"/>
      <c r="EI204" s="1534"/>
      <c r="EJ204" s="1534"/>
      <c r="EK204" s="1534"/>
      <c r="EL204" s="1534"/>
      <c r="EM204" s="1534"/>
      <c r="EN204" s="1534"/>
      <c r="EO204" s="1534"/>
      <c r="EP204" s="1534"/>
      <c r="EQ204" s="1534"/>
      <c r="ER204" s="1534"/>
      <c r="ES204" s="1534"/>
      <c r="ET204" s="1534"/>
      <c r="EU204" s="1534"/>
      <c r="EV204" s="1534"/>
      <c r="EW204" s="1534"/>
      <c r="EX204" s="1534"/>
      <c r="EY204" s="1534"/>
      <c r="EZ204" s="1534"/>
      <c r="FA204" s="1534"/>
      <c r="FB204" s="1534"/>
      <c r="FC204" s="1534"/>
      <c r="FD204" s="1534"/>
      <c r="FE204" s="1534"/>
      <c r="FF204" s="1534"/>
      <c r="FG204" s="1534"/>
      <c r="FH204" s="1534"/>
      <c r="FI204" s="1534"/>
      <c r="FJ204" s="1534"/>
      <c r="FK204" s="1534"/>
      <c r="FL204" s="1534"/>
      <c r="FM204" s="1534"/>
      <c r="FN204" s="1534"/>
      <c r="FO204" s="1534"/>
      <c r="FP204" s="1534"/>
    </row>
    <row r="205" spans="1:172" s="55" customFormat="1">
      <c r="A205" s="1542"/>
      <c r="B205" s="1536"/>
      <c r="C205" s="1536"/>
      <c r="D205" s="668"/>
      <c r="E205" s="1536"/>
      <c r="F205" s="1536"/>
      <c r="G205" s="1536"/>
      <c r="H205" s="1536"/>
      <c r="I205" s="1536"/>
      <c r="J205" s="1536"/>
      <c r="K205" s="1536"/>
      <c r="L205" s="1534"/>
      <c r="M205" s="1534"/>
      <c r="N205" s="1534"/>
      <c r="O205" s="1534"/>
      <c r="P205" s="1534"/>
      <c r="Q205" s="1534"/>
      <c r="R205" s="1534"/>
      <c r="S205" s="1534"/>
      <c r="T205" s="1534"/>
      <c r="U205" s="1534"/>
      <c r="V205" s="1534"/>
      <c r="W205" s="1534"/>
      <c r="X205" s="1534"/>
      <c r="Y205" s="1534"/>
      <c r="Z205" s="1534"/>
      <c r="AA205" s="1534"/>
      <c r="AB205" s="1534"/>
      <c r="AC205" s="1534"/>
      <c r="AD205" s="1534"/>
      <c r="AE205" s="1534"/>
      <c r="AF205" s="1534"/>
      <c r="AG205" s="1534"/>
      <c r="AH205" s="1534"/>
      <c r="AI205" s="1534"/>
      <c r="AJ205" s="1534"/>
      <c r="AK205" s="1534"/>
      <c r="AL205" s="1534"/>
      <c r="AM205" s="1534"/>
      <c r="AN205" s="1534"/>
      <c r="AO205" s="1534"/>
      <c r="AP205" s="1534"/>
      <c r="AQ205" s="1534"/>
      <c r="AR205" s="1534"/>
      <c r="AS205" s="1534"/>
      <c r="AT205" s="1534"/>
      <c r="AU205" s="1534"/>
      <c r="AV205" s="1534"/>
      <c r="AW205" s="1534"/>
      <c r="AX205" s="1534"/>
      <c r="AY205" s="1534"/>
      <c r="AZ205" s="1534"/>
      <c r="BA205" s="1534"/>
      <c r="BB205" s="1534"/>
      <c r="BC205" s="1534"/>
      <c r="BD205" s="1534"/>
      <c r="BE205" s="1534"/>
      <c r="BF205" s="1534"/>
      <c r="BG205" s="1534"/>
      <c r="BH205" s="1534"/>
      <c r="BI205" s="1534"/>
      <c r="BJ205" s="1534"/>
      <c r="BK205" s="1534"/>
      <c r="BL205" s="1534"/>
      <c r="BM205" s="1534"/>
      <c r="BN205" s="1534"/>
      <c r="BO205" s="1534"/>
      <c r="BP205" s="1534"/>
      <c r="BQ205" s="1534"/>
      <c r="BR205" s="1534"/>
      <c r="BS205" s="1534"/>
      <c r="BT205" s="1534"/>
      <c r="BU205" s="1534"/>
      <c r="BV205" s="1534"/>
      <c r="BW205" s="1534"/>
      <c r="BX205" s="1534"/>
      <c r="BY205" s="1534"/>
      <c r="BZ205" s="1534"/>
      <c r="CA205" s="1534"/>
      <c r="CB205" s="1534"/>
      <c r="CC205" s="1534"/>
      <c r="CD205" s="1534"/>
      <c r="CE205" s="1534"/>
      <c r="CF205" s="1534"/>
      <c r="CG205" s="1534"/>
      <c r="CH205" s="1534"/>
      <c r="CI205" s="1534"/>
      <c r="CJ205" s="1534"/>
      <c r="CK205" s="1534"/>
      <c r="CL205" s="1534"/>
      <c r="CM205" s="1534"/>
      <c r="CN205" s="1534"/>
      <c r="CO205" s="1534"/>
      <c r="CP205" s="1534"/>
      <c r="CQ205" s="1534"/>
      <c r="CR205" s="1534"/>
      <c r="CS205" s="1534"/>
      <c r="CT205" s="1534"/>
      <c r="CU205" s="1534"/>
      <c r="CV205" s="1534"/>
      <c r="CW205" s="1534"/>
      <c r="CX205" s="1534"/>
      <c r="CY205" s="1534"/>
      <c r="CZ205" s="1534"/>
      <c r="DA205" s="1534"/>
      <c r="DB205" s="1534"/>
      <c r="DC205" s="1534"/>
      <c r="DD205" s="1534"/>
      <c r="DE205" s="1534"/>
      <c r="DF205" s="1534"/>
      <c r="DG205" s="1534"/>
      <c r="DH205" s="1534"/>
      <c r="DI205" s="1534"/>
      <c r="DJ205" s="1534"/>
      <c r="DK205" s="1534"/>
      <c r="DL205" s="1534"/>
      <c r="DM205" s="1534"/>
      <c r="DN205" s="1534"/>
      <c r="DO205" s="1534"/>
      <c r="DP205" s="1534"/>
      <c r="DQ205" s="1534"/>
      <c r="DR205" s="1534"/>
      <c r="DS205" s="1534"/>
      <c r="DT205" s="1534"/>
      <c r="DU205" s="1534"/>
      <c r="DV205" s="1534"/>
      <c r="DW205" s="1534"/>
      <c r="DX205" s="1534"/>
      <c r="DY205" s="1534"/>
      <c r="DZ205" s="1534"/>
      <c r="EA205" s="1534"/>
      <c r="EB205" s="1534"/>
      <c r="EC205" s="1534"/>
      <c r="ED205" s="1534"/>
      <c r="EE205" s="1534"/>
      <c r="EF205" s="1534"/>
      <c r="EG205" s="1534"/>
      <c r="EH205" s="1534"/>
      <c r="EI205" s="1534"/>
      <c r="EJ205" s="1534"/>
      <c r="EK205" s="1534"/>
      <c r="EL205" s="1534"/>
      <c r="EM205" s="1534"/>
      <c r="EN205" s="1534"/>
      <c r="EO205" s="1534"/>
      <c r="EP205" s="1534"/>
      <c r="EQ205" s="1534"/>
      <c r="ER205" s="1534"/>
      <c r="ES205" s="1534"/>
      <c r="ET205" s="1534"/>
      <c r="EU205" s="1534"/>
      <c r="EV205" s="1534"/>
      <c r="EW205" s="1534"/>
      <c r="EX205" s="1534"/>
      <c r="EY205" s="1534"/>
      <c r="EZ205" s="1534"/>
      <c r="FA205" s="1534"/>
      <c r="FB205" s="1534"/>
      <c r="FC205" s="1534"/>
      <c r="FD205" s="1534"/>
      <c r="FE205" s="1534"/>
      <c r="FF205" s="1534"/>
      <c r="FG205" s="1534"/>
      <c r="FH205" s="1534"/>
      <c r="FI205" s="1534"/>
      <c r="FJ205" s="1534"/>
      <c r="FK205" s="1534"/>
      <c r="FL205" s="1534"/>
      <c r="FM205" s="1534"/>
      <c r="FN205" s="1534"/>
      <c r="FO205" s="1534"/>
      <c r="FP205" s="1534"/>
    </row>
    <row r="206" spans="1:172" s="55" customFormat="1">
      <c r="A206" s="1542"/>
      <c r="B206" s="1536"/>
      <c r="C206" s="1536"/>
      <c r="D206" s="668"/>
      <c r="E206" s="1536"/>
      <c r="F206" s="1536"/>
      <c r="G206" s="1536"/>
      <c r="H206" s="1536"/>
      <c r="I206" s="1536"/>
      <c r="J206" s="1536"/>
      <c r="K206" s="1536"/>
      <c r="L206" s="1534"/>
      <c r="M206" s="1534"/>
      <c r="N206" s="1534"/>
      <c r="O206" s="1534"/>
      <c r="P206" s="1534"/>
      <c r="Q206" s="1534"/>
      <c r="R206" s="1534"/>
      <c r="S206" s="1534"/>
      <c r="T206" s="1534"/>
      <c r="U206" s="1534"/>
      <c r="V206" s="1534"/>
      <c r="W206" s="1534"/>
      <c r="X206" s="1534"/>
      <c r="Y206" s="1534"/>
      <c r="Z206" s="1534"/>
      <c r="AA206" s="1534"/>
      <c r="AB206" s="1534"/>
      <c r="AC206" s="1534"/>
      <c r="AD206" s="1534"/>
      <c r="AE206" s="1534"/>
      <c r="AF206" s="1534"/>
      <c r="AG206" s="1534"/>
      <c r="AH206" s="1534"/>
      <c r="AI206" s="1534"/>
      <c r="AJ206" s="1534"/>
      <c r="AK206" s="1534"/>
      <c r="AL206" s="1534"/>
      <c r="AM206" s="1534"/>
      <c r="AN206" s="1534"/>
      <c r="AO206" s="1534"/>
      <c r="AP206" s="1534"/>
      <c r="AQ206" s="1534"/>
      <c r="AR206" s="1534"/>
      <c r="AS206" s="1534"/>
      <c r="AT206" s="1534"/>
      <c r="AU206" s="1534"/>
      <c r="AV206" s="1534"/>
      <c r="AW206" s="1534"/>
      <c r="AX206" s="1534"/>
      <c r="AY206" s="1534"/>
      <c r="AZ206" s="1534"/>
      <c r="BA206" s="1534"/>
      <c r="BB206" s="1534"/>
      <c r="BC206" s="1534"/>
      <c r="BD206" s="1534"/>
      <c r="BE206" s="1534"/>
      <c r="BF206" s="1534"/>
      <c r="BG206" s="1534"/>
      <c r="BH206" s="1534"/>
      <c r="BI206" s="1534"/>
      <c r="BJ206" s="1534"/>
      <c r="BK206" s="1534"/>
      <c r="BL206" s="1534"/>
      <c r="BM206" s="1534"/>
      <c r="BN206" s="1534"/>
      <c r="BO206" s="1534"/>
      <c r="BP206" s="1534"/>
      <c r="BQ206" s="1534"/>
      <c r="BR206" s="1534"/>
      <c r="BS206" s="1534"/>
      <c r="BT206" s="1534"/>
      <c r="BU206" s="1534"/>
      <c r="BV206" s="1534"/>
      <c r="BW206" s="1534"/>
      <c r="BX206" s="1534"/>
      <c r="BY206" s="1534"/>
      <c r="BZ206" s="1534"/>
      <c r="CA206" s="1534"/>
      <c r="CB206" s="1534"/>
      <c r="CC206" s="1534"/>
      <c r="CD206" s="1534"/>
      <c r="CE206" s="1534"/>
      <c r="CF206" s="1534"/>
      <c r="CG206" s="1534"/>
      <c r="CH206" s="1534"/>
      <c r="CI206" s="1534"/>
      <c r="CJ206" s="1534"/>
      <c r="CK206" s="1534"/>
      <c r="CL206" s="1534"/>
      <c r="CM206" s="1534"/>
      <c r="CN206" s="1534"/>
      <c r="CO206" s="1534"/>
      <c r="CP206" s="1534"/>
      <c r="CQ206" s="1534"/>
      <c r="CR206" s="1534"/>
      <c r="CS206" s="1534"/>
      <c r="CT206" s="1534"/>
      <c r="CU206" s="1534"/>
      <c r="CV206" s="1534"/>
      <c r="CW206" s="1534"/>
      <c r="CX206" s="1534"/>
      <c r="CY206" s="1534"/>
      <c r="CZ206" s="1534"/>
      <c r="DA206" s="1534"/>
      <c r="DB206" s="1534"/>
      <c r="DC206" s="1534"/>
      <c r="DD206" s="1534"/>
      <c r="DE206" s="1534"/>
      <c r="DF206" s="1534"/>
      <c r="DG206" s="1534"/>
      <c r="DH206" s="1534"/>
      <c r="DI206" s="1534"/>
      <c r="DJ206" s="1534"/>
      <c r="DK206" s="1534"/>
      <c r="DL206" s="1534"/>
      <c r="DM206" s="1534"/>
      <c r="DN206" s="1534"/>
      <c r="DO206" s="1534"/>
      <c r="DP206" s="1534"/>
      <c r="DQ206" s="1534"/>
      <c r="DR206" s="1534"/>
      <c r="DS206" s="1534"/>
      <c r="DT206" s="1534"/>
      <c r="DU206" s="1534"/>
      <c r="DV206" s="1534"/>
      <c r="DW206" s="1534"/>
      <c r="DX206" s="1534"/>
      <c r="DY206" s="1534"/>
      <c r="DZ206" s="1534"/>
      <c r="EA206" s="1534"/>
      <c r="EB206" s="1534"/>
      <c r="EC206" s="1534"/>
      <c r="ED206" s="1534"/>
      <c r="EE206" s="1534"/>
      <c r="EF206" s="1534"/>
      <c r="EG206" s="1534"/>
      <c r="EH206" s="1534"/>
      <c r="EI206" s="1534"/>
      <c r="EJ206" s="1534"/>
      <c r="EK206" s="1534"/>
      <c r="EL206" s="1534"/>
      <c r="EM206" s="1534"/>
      <c r="EN206" s="1534"/>
      <c r="EO206" s="1534"/>
      <c r="EP206" s="1534"/>
      <c r="EQ206" s="1534"/>
      <c r="ER206" s="1534"/>
      <c r="ES206" s="1534"/>
      <c r="ET206" s="1534"/>
      <c r="EU206" s="1534"/>
      <c r="EV206" s="1534"/>
      <c r="EW206" s="1534"/>
      <c r="EX206" s="1534"/>
      <c r="EY206" s="1534"/>
      <c r="EZ206" s="1534"/>
      <c r="FA206" s="1534"/>
      <c r="FB206" s="1534"/>
      <c r="FC206" s="1534"/>
      <c r="FD206" s="1534"/>
      <c r="FE206" s="1534"/>
      <c r="FF206" s="1534"/>
      <c r="FG206" s="1534"/>
      <c r="FH206" s="1534"/>
      <c r="FI206" s="1534"/>
      <c r="FJ206" s="1534"/>
      <c r="FK206" s="1534"/>
      <c r="FL206" s="1534"/>
      <c r="FM206" s="1534"/>
      <c r="FN206" s="1534"/>
      <c r="FO206" s="1534"/>
      <c r="FP206" s="1534"/>
    </row>
    <row r="207" spans="1:172">
      <c r="A207" s="1542"/>
      <c r="L207" s="1534"/>
      <c r="M207" s="1534"/>
      <c r="N207" s="1534"/>
      <c r="O207" s="1534"/>
      <c r="P207" s="1534"/>
      <c r="Q207" s="1534"/>
      <c r="R207" s="1534"/>
      <c r="S207" s="1534"/>
      <c r="T207" s="1534"/>
      <c r="U207" s="1534"/>
      <c r="V207" s="1534"/>
      <c r="W207" s="1534"/>
      <c r="X207" s="1534"/>
      <c r="Y207" s="1534"/>
      <c r="Z207" s="1534"/>
      <c r="AA207" s="1534"/>
      <c r="AB207" s="1534"/>
      <c r="AC207" s="1534"/>
      <c r="AD207" s="1534"/>
      <c r="AE207" s="1534"/>
      <c r="AF207" s="1534"/>
      <c r="AG207" s="1534"/>
      <c r="AH207" s="1534"/>
      <c r="AI207" s="1534"/>
      <c r="AJ207" s="1534"/>
      <c r="AK207" s="1534"/>
      <c r="AL207" s="1534"/>
      <c r="AM207" s="1534"/>
      <c r="AN207" s="1534"/>
      <c r="AO207" s="1534"/>
      <c r="AP207" s="1534"/>
      <c r="AQ207" s="1534"/>
      <c r="AR207" s="1534"/>
      <c r="AS207" s="1534"/>
      <c r="AT207" s="1534"/>
      <c r="AU207" s="1534"/>
      <c r="AV207" s="1534"/>
      <c r="AW207" s="1534"/>
      <c r="AX207" s="1534"/>
      <c r="AY207" s="1534"/>
      <c r="AZ207" s="1534"/>
      <c r="BA207" s="1534"/>
      <c r="BB207" s="1534"/>
      <c r="BC207" s="1534"/>
      <c r="BD207" s="1534"/>
      <c r="BE207" s="1534"/>
      <c r="BF207" s="1534"/>
      <c r="BG207" s="1534"/>
      <c r="BH207" s="1534"/>
      <c r="BI207" s="1534"/>
      <c r="BJ207" s="1534"/>
      <c r="BK207" s="1534"/>
      <c r="BL207" s="1534"/>
      <c r="BM207" s="1534"/>
      <c r="BN207" s="1534"/>
      <c r="BO207" s="1534"/>
      <c r="BP207" s="1534"/>
      <c r="BQ207" s="1534"/>
      <c r="BR207" s="1534"/>
      <c r="BS207" s="1534"/>
      <c r="BT207" s="1534"/>
      <c r="BU207" s="1534"/>
      <c r="BV207" s="1534"/>
      <c r="BW207" s="1534"/>
      <c r="BX207" s="1534"/>
      <c r="BY207" s="1534"/>
      <c r="BZ207" s="1534"/>
      <c r="CA207" s="1534"/>
      <c r="CB207" s="1534"/>
      <c r="CC207" s="1534"/>
      <c r="CD207" s="1534"/>
      <c r="CE207" s="1534"/>
      <c r="CF207" s="1534"/>
      <c r="CG207" s="1534"/>
      <c r="CH207" s="1534"/>
      <c r="CI207" s="1534"/>
      <c r="CJ207" s="1534"/>
      <c r="CK207" s="1534"/>
      <c r="CL207" s="1534"/>
      <c r="CM207" s="1534"/>
      <c r="CN207" s="1534"/>
      <c r="CO207" s="1534"/>
      <c r="CP207" s="1534"/>
      <c r="CQ207" s="1534"/>
      <c r="CR207" s="1534"/>
      <c r="CS207" s="1534"/>
      <c r="CU207" s="1534"/>
      <c r="DE207" s="1534"/>
      <c r="DF207" s="1534"/>
      <c r="DG207" s="1534"/>
      <c r="DH207" s="1534"/>
    </row>
    <row r="208" spans="1:172">
      <c r="A208" s="1542"/>
      <c r="L208" s="1534"/>
      <c r="M208" s="1534"/>
      <c r="N208" s="1534"/>
      <c r="O208" s="1534"/>
      <c r="P208" s="1534"/>
      <c r="Q208" s="1534"/>
      <c r="R208" s="1534"/>
      <c r="S208" s="1534"/>
      <c r="T208" s="1534"/>
      <c r="U208" s="1534"/>
      <c r="V208" s="1534"/>
      <c r="W208" s="1534"/>
      <c r="X208" s="1534"/>
      <c r="Y208" s="1534"/>
      <c r="Z208" s="1534"/>
      <c r="AA208" s="1534"/>
      <c r="AB208" s="1534"/>
      <c r="AC208" s="1534"/>
      <c r="AD208" s="1534"/>
      <c r="AE208" s="1534"/>
      <c r="AF208" s="1534"/>
      <c r="AG208" s="1534"/>
      <c r="AH208" s="1534"/>
      <c r="AI208" s="1534"/>
      <c r="AJ208" s="1534"/>
      <c r="AK208" s="1534"/>
      <c r="AL208" s="1534"/>
      <c r="AM208" s="1534"/>
      <c r="AN208" s="1534"/>
      <c r="AO208" s="1534"/>
      <c r="AP208" s="1534"/>
      <c r="AQ208" s="1534"/>
      <c r="AR208" s="1534"/>
      <c r="AS208" s="1534"/>
      <c r="AT208" s="1534"/>
      <c r="AU208" s="1534"/>
      <c r="AV208" s="1534"/>
      <c r="AW208" s="1534"/>
      <c r="AX208" s="1534"/>
      <c r="AY208" s="1534"/>
      <c r="AZ208" s="1534"/>
      <c r="BA208" s="1534"/>
      <c r="BB208" s="1534"/>
      <c r="BC208" s="1534"/>
      <c r="BD208" s="1534"/>
      <c r="BE208" s="1534"/>
      <c r="BF208" s="1534"/>
      <c r="BG208" s="1534"/>
      <c r="BH208" s="1534"/>
      <c r="BI208" s="1534"/>
      <c r="BJ208" s="1534"/>
      <c r="BK208" s="1534"/>
      <c r="BL208" s="1534"/>
      <c r="BM208" s="1534"/>
      <c r="BN208" s="1534"/>
      <c r="BO208" s="1534"/>
      <c r="BP208" s="1534"/>
      <c r="BQ208" s="1534"/>
      <c r="BR208" s="1534"/>
      <c r="BS208" s="1534"/>
      <c r="BT208" s="1534"/>
      <c r="BU208" s="1534"/>
      <c r="BV208" s="1534"/>
      <c r="BW208" s="1534"/>
      <c r="BX208" s="1534"/>
      <c r="BY208" s="1534"/>
      <c r="BZ208" s="1534"/>
      <c r="CA208" s="1534"/>
      <c r="CB208" s="1534"/>
      <c r="CC208" s="1534"/>
      <c r="CD208" s="1534"/>
      <c r="CE208" s="1534"/>
      <c r="CF208" s="1534"/>
      <c r="CG208" s="1534"/>
      <c r="CH208" s="1534"/>
      <c r="CI208" s="1534"/>
      <c r="CJ208" s="1534"/>
      <c r="CK208" s="1534"/>
      <c r="CL208" s="1534"/>
      <c r="CM208" s="1534"/>
      <c r="CN208" s="1534"/>
      <c r="CO208" s="1534"/>
      <c r="CP208" s="1534"/>
      <c r="CQ208" s="1534"/>
      <c r="CR208" s="1534"/>
      <c r="CS208" s="1534"/>
      <c r="CU208" s="1534"/>
      <c r="DE208" s="1534"/>
      <c r="DF208" s="1534"/>
      <c r="DG208" s="1534"/>
      <c r="DH208" s="1534"/>
    </row>
    <row r="209" spans="1:112">
      <c r="A209" s="1542"/>
      <c r="L209" s="1534"/>
      <c r="M209" s="1534"/>
      <c r="N209" s="1534"/>
      <c r="O209" s="1534"/>
      <c r="P209" s="1534"/>
      <c r="Q209" s="1534"/>
      <c r="R209" s="1534"/>
      <c r="S209" s="1534"/>
      <c r="T209" s="1534"/>
      <c r="U209" s="1534"/>
      <c r="V209" s="1534"/>
      <c r="W209" s="1534"/>
      <c r="X209" s="1534"/>
      <c r="Y209" s="1534"/>
      <c r="Z209" s="1534"/>
      <c r="AA209" s="1534"/>
      <c r="AB209" s="1534"/>
      <c r="AC209" s="1534"/>
      <c r="AD209" s="1534"/>
      <c r="AE209" s="1534"/>
      <c r="AF209" s="1534"/>
      <c r="AG209" s="1534"/>
      <c r="AH209" s="1534"/>
      <c r="AI209" s="1534"/>
      <c r="AJ209" s="1534"/>
      <c r="AK209" s="1534"/>
      <c r="AL209" s="1534"/>
      <c r="AM209" s="1534"/>
      <c r="AN209" s="1534"/>
      <c r="AO209" s="1534"/>
      <c r="AP209" s="1534"/>
      <c r="AQ209" s="1534"/>
      <c r="AR209" s="1534"/>
      <c r="AS209" s="1534"/>
      <c r="AT209" s="1534"/>
      <c r="AU209" s="1534"/>
      <c r="AV209" s="1534"/>
      <c r="AW209" s="1534"/>
      <c r="AX209" s="1534"/>
      <c r="AY209" s="1534"/>
      <c r="AZ209" s="1534"/>
      <c r="BA209" s="1534"/>
      <c r="BB209" s="1534"/>
      <c r="BC209" s="1534"/>
      <c r="BD209" s="1534"/>
      <c r="BE209" s="1534"/>
      <c r="BF209" s="1534"/>
      <c r="BG209" s="1534"/>
      <c r="BH209" s="1534"/>
      <c r="BI209" s="1534"/>
      <c r="BJ209" s="1534"/>
      <c r="BK209" s="1534"/>
      <c r="BL209" s="1534"/>
      <c r="BM209" s="1534"/>
      <c r="BN209" s="1534"/>
      <c r="BO209" s="1534"/>
      <c r="BP209" s="1534"/>
      <c r="BQ209" s="1534"/>
      <c r="BR209" s="1534"/>
      <c r="BS209" s="1534"/>
      <c r="BT209" s="1534"/>
      <c r="BU209" s="1534"/>
      <c r="BV209" s="1534"/>
      <c r="BW209" s="1534"/>
      <c r="BX209" s="1534"/>
      <c r="BY209" s="1534"/>
      <c r="BZ209" s="1534"/>
      <c r="CA209" s="1534"/>
      <c r="CB209" s="1534"/>
      <c r="CC209" s="1534"/>
      <c r="CD209" s="1534"/>
      <c r="CE209" s="1534"/>
      <c r="CF209" s="1534"/>
      <c r="CG209" s="1534"/>
      <c r="CH209" s="1534"/>
      <c r="CI209" s="1534"/>
      <c r="CJ209" s="1534"/>
      <c r="CK209" s="1534"/>
      <c r="CL209" s="1534"/>
      <c r="CM209" s="1534"/>
      <c r="CN209" s="1534"/>
      <c r="CO209" s="1534"/>
      <c r="CP209" s="1534"/>
      <c r="CQ209" s="1534"/>
      <c r="CR209" s="1534"/>
      <c r="CS209" s="1534"/>
      <c r="CU209" s="1534"/>
      <c r="DE209" s="1534"/>
      <c r="DF209" s="1534"/>
      <c r="DG209" s="1534"/>
      <c r="DH209" s="1534"/>
    </row>
    <row r="210" spans="1:112">
      <c r="A210" s="1542"/>
      <c r="L210" s="1534"/>
      <c r="M210" s="1534"/>
      <c r="N210" s="1534"/>
      <c r="O210" s="1534"/>
      <c r="P210" s="1534"/>
      <c r="Q210" s="1534"/>
      <c r="R210" s="1534"/>
      <c r="S210" s="1534"/>
      <c r="T210" s="1534"/>
      <c r="U210" s="1534"/>
      <c r="V210" s="1534"/>
      <c r="W210" s="1534"/>
      <c r="X210" s="1534"/>
      <c r="Y210" s="1534"/>
      <c r="Z210" s="1534"/>
      <c r="AA210" s="1534"/>
      <c r="AB210" s="1534"/>
      <c r="AC210" s="1534"/>
      <c r="AD210" s="1534"/>
      <c r="AE210" s="1534"/>
      <c r="AF210" s="1534"/>
      <c r="AG210" s="1534"/>
      <c r="AH210" s="1534"/>
      <c r="AI210" s="1534"/>
      <c r="AJ210" s="1534"/>
      <c r="AK210" s="1534"/>
      <c r="AL210" s="1534"/>
      <c r="AM210" s="1534"/>
      <c r="AN210" s="1534"/>
      <c r="AO210" s="1534"/>
      <c r="AP210" s="1534"/>
      <c r="AQ210" s="1534"/>
      <c r="AR210" s="1534"/>
      <c r="AS210" s="1534"/>
      <c r="AT210" s="1534"/>
      <c r="AU210" s="1534"/>
      <c r="AV210" s="1534"/>
      <c r="AW210" s="1534"/>
      <c r="AX210" s="1534"/>
      <c r="AY210" s="1534"/>
      <c r="AZ210" s="1534"/>
      <c r="BA210" s="1534"/>
      <c r="BB210" s="1534"/>
      <c r="BC210" s="1534"/>
      <c r="BD210" s="1534"/>
      <c r="BE210" s="1534"/>
      <c r="BF210" s="1534"/>
      <c r="BG210" s="1534"/>
      <c r="BH210" s="1534"/>
      <c r="BI210" s="1534"/>
      <c r="BJ210" s="1534"/>
      <c r="BK210" s="1534"/>
      <c r="BL210" s="1534"/>
      <c r="BM210" s="1534"/>
      <c r="BN210" s="1534"/>
      <c r="BO210" s="1534"/>
      <c r="BP210" s="1534"/>
      <c r="BQ210" s="1534"/>
      <c r="BR210" s="1534"/>
      <c r="BS210" s="1534"/>
      <c r="BT210" s="1534"/>
      <c r="BU210" s="1534"/>
      <c r="BV210" s="1534"/>
      <c r="BW210" s="1534"/>
      <c r="BX210" s="1534"/>
      <c r="BY210" s="1534"/>
      <c r="BZ210" s="1534"/>
      <c r="CA210" s="1534"/>
      <c r="CB210" s="1534"/>
      <c r="CC210" s="1534"/>
      <c r="CD210" s="1534"/>
      <c r="CE210" s="1534"/>
      <c r="CF210" s="1534"/>
      <c r="CG210" s="1534"/>
      <c r="CH210" s="1534"/>
      <c r="CI210" s="1534"/>
      <c r="CJ210" s="1534"/>
      <c r="CK210" s="1534"/>
      <c r="CL210" s="1534"/>
      <c r="CM210" s="1534"/>
      <c r="CN210" s="1534"/>
      <c r="CO210" s="1534"/>
      <c r="CP210" s="1534"/>
      <c r="CQ210" s="1534"/>
      <c r="CR210" s="1534"/>
      <c r="CS210" s="1534"/>
      <c r="CU210" s="1534"/>
      <c r="DE210" s="1534"/>
      <c r="DF210" s="1534"/>
      <c r="DG210" s="1534"/>
      <c r="DH210" s="1534"/>
    </row>
    <row r="211" spans="1:112">
      <c r="A211" s="1542"/>
      <c r="L211" s="1534"/>
      <c r="M211" s="1534"/>
      <c r="N211" s="1534"/>
      <c r="O211" s="1534"/>
      <c r="P211" s="1534"/>
      <c r="Q211" s="1534"/>
      <c r="R211" s="1534"/>
      <c r="S211" s="1534"/>
      <c r="T211" s="1534"/>
      <c r="U211" s="1534"/>
      <c r="V211" s="1534"/>
      <c r="W211" s="1534"/>
      <c r="X211" s="1534"/>
      <c r="Y211" s="1534"/>
      <c r="Z211" s="1534"/>
      <c r="AA211" s="1534"/>
      <c r="AB211" s="1534"/>
      <c r="AC211" s="1534"/>
      <c r="AD211" s="1534"/>
      <c r="AE211" s="1534"/>
      <c r="AF211" s="1534"/>
      <c r="AG211" s="1534"/>
      <c r="AH211" s="1534"/>
      <c r="AI211" s="1534"/>
      <c r="AJ211" s="1534"/>
      <c r="AK211" s="1534"/>
      <c r="AL211" s="1534"/>
      <c r="AM211" s="1534"/>
      <c r="AN211" s="1534"/>
      <c r="AO211" s="1534"/>
      <c r="AP211" s="1534"/>
      <c r="AQ211" s="1534"/>
      <c r="AR211" s="1534"/>
      <c r="AS211" s="1534"/>
      <c r="AT211" s="1534"/>
      <c r="AU211" s="1534"/>
      <c r="AV211" s="1534"/>
      <c r="AW211" s="1534"/>
      <c r="AX211" s="1534"/>
      <c r="AY211" s="1534"/>
      <c r="AZ211" s="1534"/>
      <c r="BA211" s="1534"/>
      <c r="BB211" s="1534"/>
      <c r="BC211" s="1534"/>
      <c r="BD211" s="1534"/>
      <c r="BE211" s="1534"/>
      <c r="BF211" s="1534"/>
      <c r="BG211" s="1534"/>
      <c r="BH211" s="1534"/>
      <c r="BI211" s="1534"/>
      <c r="BJ211" s="1534"/>
      <c r="BK211" s="1534"/>
      <c r="BL211" s="1534"/>
      <c r="BM211" s="1534"/>
      <c r="BN211" s="1534"/>
      <c r="BO211" s="1534"/>
      <c r="BP211" s="1534"/>
      <c r="BQ211" s="1534"/>
      <c r="BR211" s="1534"/>
      <c r="BS211" s="1534"/>
      <c r="BT211" s="1534"/>
      <c r="BU211" s="1534"/>
      <c r="BV211" s="1534"/>
      <c r="BW211" s="1534"/>
      <c r="BX211" s="1534"/>
      <c r="BY211" s="1534"/>
      <c r="BZ211" s="1534"/>
      <c r="CA211" s="1534"/>
      <c r="CB211" s="1534"/>
      <c r="CC211" s="1534"/>
      <c r="CD211" s="1534"/>
      <c r="CE211" s="1534"/>
      <c r="CF211" s="1534"/>
      <c r="CG211" s="1534"/>
      <c r="CH211" s="1534"/>
      <c r="CI211" s="1534"/>
      <c r="CJ211" s="1534"/>
      <c r="CK211" s="1534"/>
      <c r="CL211" s="1534"/>
      <c r="CM211" s="1534"/>
      <c r="CN211" s="1534"/>
      <c r="CO211" s="1534"/>
      <c r="CP211" s="1534"/>
      <c r="CQ211" s="1534"/>
      <c r="CR211" s="1534"/>
      <c r="CS211" s="1534"/>
      <c r="CU211" s="1534"/>
      <c r="DE211" s="1534"/>
      <c r="DF211" s="1534"/>
      <c r="DG211" s="1534"/>
      <c r="DH211" s="1534"/>
    </row>
    <row r="212" spans="1:112">
      <c r="A212" s="1542"/>
      <c r="L212" s="1534"/>
      <c r="M212" s="1534"/>
      <c r="N212" s="1534"/>
      <c r="O212" s="1534"/>
      <c r="P212" s="1534"/>
      <c r="Q212" s="1534"/>
      <c r="R212" s="1534"/>
      <c r="S212" s="1534"/>
      <c r="T212" s="1534"/>
      <c r="U212" s="1534"/>
      <c r="V212" s="1534"/>
      <c r="W212" s="1534"/>
      <c r="X212" s="1534"/>
      <c r="Y212" s="1534"/>
      <c r="Z212" s="1534"/>
      <c r="AA212" s="1534"/>
      <c r="AB212" s="1534"/>
      <c r="AC212" s="1534"/>
      <c r="AD212" s="1534"/>
      <c r="AE212" s="1534"/>
      <c r="AF212" s="1534"/>
      <c r="AG212" s="1534"/>
      <c r="AH212" s="1534"/>
      <c r="AI212" s="1534"/>
      <c r="AJ212" s="1534"/>
      <c r="AK212" s="1534"/>
      <c r="AL212" s="1534"/>
      <c r="AM212" s="1534"/>
      <c r="AN212" s="1534"/>
      <c r="AO212" s="1534"/>
      <c r="AP212" s="1534"/>
      <c r="AQ212" s="1534"/>
      <c r="AR212" s="1534"/>
      <c r="AS212" s="1534"/>
      <c r="AT212" s="1534"/>
      <c r="AU212" s="1534"/>
      <c r="AV212" s="1534"/>
      <c r="AW212" s="1534"/>
      <c r="AX212" s="1534"/>
      <c r="AY212" s="1534"/>
      <c r="AZ212" s="1534"/>
      <c r="BA212" s="1534"/>
      <c r="BB212" s="1534"/>
      <c r="BC212" s="1534"/>
      <c r="BD212" s="1534"/>
      <c r="BE212" s="1534"/>
      <c r="BF212" s="1534"/>
      <c r="BG212" s="1534"/>
      <c r="BH212" s="1534"/>
      <c r="BI212" s="1534"/>
      <c r="BJ212" s="1534"/>
      <c r="BK212" s="1534"/>
      <c r="BL212" s="1534"/>
      <c r="BM212" s="1534"/>
      <c r="BN212" s="1534"/>
      <c r="BO212" s="1534"/>
      <c r="BP212" s="1534"/>
      <c r="BQ212" s="1534"/>
      <c r="BR212" s="1534"/>
      <c r="BS212" s="1534"/>
      <c r="BT212" s="1534"/>
      <c r="BU212" s="1534"/>
      <c r="BV212" s="1534"/>
      <c r="BW212" s="1534"/>
      <c r="BX212" s="1534"/>
      <c r="BY212" s="1534"/>
      <c r="BZ212" s="1534"/>
      <c r="CA212" s="1534"/>
      <c r="CB212" s="1534"/>
      <c r="CC212" s="1534"/>
      <c r="CD212" s="1534"/>
      <c r="CE212" s="1534"/>
      <c r="CF212" s="1534"/>
      <c r="CG212" s="1534"/>
      <c r="CH212" s="1534"/>
      <c r="CI212" s="1534"/>
      <c r="CJ212" s="1534"/>
      <c r="CK212" s="1534"/>
      <c r="CL212" s="1534"/>
      <c r="CM212" s="1534"/>
      <c r="CN212" s="1534"/>
      <c r="CO212" s="1534"/>
      <c r="CP212" s="1534"/>
      <c r="CQ212" s="1534"/>
      <c r="CR212" s="1534"/>
      <c r="CS212" s="1534"/>
      <c r="CU212" s="1534"/>
      <c r="DE212" s="1534"/>
      <c r="DF212" s="1534"/>
      <c r="DG212" s="1534"/>
      <c r="DH212" s="1534"/>
    </row>
    <row r="213" spans="1:112">
      <c r="A213" s="1542"/>
      <c r="L213" s="1534"/>
      <c r="M213" s="1534"/>
      <c r="N213" s="1534"/>
      <c r="O213" s="1534"/>
      <c r="P213" s="1534"/>
      <c r="Q213" s="1534"/>
      <c r="R213" s="1534"/>
      <c r="S213" s="1534"/>
      <c r="T213" s="1534"/>
      <c r="U213" s="1534"/>
      <c r="V213" s="1534"/>
      <c r="W213" s="1534"/>
      <c r="X213" s="1534"/>
      <c r="Y213" s="1534"/>
      <c r="Z213" s="1534"/>
      <c r="AA213" s="1534"/>
      <c r="AB213" s="1534"/>
      <c r="AC213" s="1534"/>
      <c r="AD213" s="1534"/>
      <c r="AE213" s="1534"/>
      <c r="AF213" s="1534"/>
      <c r="AG213" s="1534"/>
      <c r="AH213" s="1534"/>
      <c r="AI213" s="1534"/>
      <c r="AJ213" s="1534"/>
      <c r="AK213" s="1534"/>
      <c r="AL213" s="1534"/>
      <c r="AM213" s="1534"/>
      <c r="AN213" s="1534"/>
      <c r="AO213" s="1534"/>
      <c r="AP213" s="1534"/>
      <c r="AQ213" s="1534"/>
      <c r="AR213" s="1534"/>
      <c r="AS213" s="1534"/>
      <c r="AT213" s="1534"/>
      <c r="AU213" s="1534"/>
      <c r="AV213" s="1534"/>
      <c r="AW213" s="1534"/>
      <c r="AX213" s="1534"/>
      <c r="AY213" s="1534"/>
      <c r="AZ213" s="1534"/>
      <c r="BA213" s="1534"/>
      <c r="BB213" s="1534"/>
      <c r="BC213" s="1534"/>
      <c r="BD213" s="1534"/>
      <c r="BE213" s="1534"/>
      <c r="BF213" s="1534"/>
      <c r="BG213" s="1534"/>
      <c r="BH213" s="1534"/>
      <c r="BI213" s="1534"/>
      <c r="BJ213" s="1534"/>
      <c r="BK213" s="1534"/>
      <c r="BL213" s="1534"/>
      <c r="BM213" s="1534"/>
      <c r="BN213" s="1534"/>
      <c r="BO213" s="1534"/>
      <c r="BP213" s="1534"/>
      <c r="BQ213" s="1534"/>
      <c r="BR213" s="1534"/>
      <c r="BS213" s="1534"/>
      <c r="BT213" s="1534"/>
      <c r="BU213" s="1534"/>
      <c r="BV213" s="1534"/>
      <c r="BW213" s="1534"/>
      <c r="BX213" s="1534"/>
      <c r="BY213" s="1534"/>
      <c r="BZ213" s="1534"/>
      <c r="CA213" s="1534"/>
      <c r="CB213" s="1534"/>
      <c r="CC213" s="1534"/>
      <c r="CD213" s="1534"/>
      <c r="CE213" s="1534"/>
      <c r="CF213" s="1534"/>
      <c r="CG213" s="1534"/>
      <c r="CH213" s="1534"/>
      <c r="CI213" s="1534"/>
      <c r="CJ213" s="1534"/>
      <c r="CK213" s="1534"/>
      <c r="CL213" s="1534"/>
      <c r="CM213" s="1534"/>
      <c r="CN213" s="1534"/>
      <c r="CO213" s="1534"/>
      <c r="CP213" s="1534"/>
      <c r="CQ213" s="1534"/>
      <c r="CR213" s="1534"/>
      <c r="CS213" s="1534"/>
      <c r="CU213" s="1534"/>
      <c r="DE213" s="1534"/>
      <c r="DF213" s="1534"/>
      <c r="DG213" s="1534"/>
      <c r="DH213" s="1534"/>
    </row>
    <row r="214" spans="1:112">
      <c r="A214" s="1542"/>
      <c r="L214" s="1534"/>
      <c r="M214" s="1534"/>
      <c r="N214" s="1534"/>
      <c r="O214" s="1534"/>
      <c r="P214" s="1534"/>
      <c r="Q214" s="1534"/>
      <c r="R214" s="1534"/>
      <c r="S214" s="1534"/>
      <c r="T214" s="1534"/>
      <c r="U214" s="1534"/>
      <c r="V214" s="1534"/>
      <c r="W214" s="1534"/>
      <c r="X214" s="1534"/>
      <c r="Y214" s="1534"/>
      <c r="Z214" s="1534"/>
      <c r="AA214" s="1534"/>
      <c r="AB214" s="1534"/>
      <c r="AC214" s="1534"/>
      <c r="AD214" s="1534"/>
      <c r="AE214" s="1534"/>
      <c r="AF214" s="1534"/>
      <c r="AG214" s="1534"/>
      <c r="AH214" s="1534"/>
      <c r="AI214" s="1534"/>
      <c r="AJ214" s="1534"/>
      <c r="AK214" s="1534"/>
      <c r="AL214" s="1534"/>
      <c r="AM214" s="1534"/>
      <c r="AN214" s="1534"/>
      <c r="AO214" s="1534"/>
      <c r="AP214" s="1534"/>
      <c r="AQ214" s="1534"/>
      <c r="AR214" s="1534"/>
      <c r="AS214" s="1534"/>
      <c r="AT214" s="1534"/>
      <c r="AU214" s="1534"/>
      <c r="AV214" s="1534"/>
      <c r="AW214" s="1534"/>
      <c r="AX214" s="1534"/>
      <c r="AY214" s="1534"/>
      <c r="AZ214" s="1534"/>
      <c r="BA214" s="1534"/>
      <c r="BB214" s="1534"/>
      <c r="BC214" s="1534"/>
      <c r="BD214" s="1534"/>
      <c r="BE214" s="1534"/>
      <c r="BF214" s="1534"/>
      <c r="BG214" s="1534"/>
      <c r="BH214" s="1534"/>
      <c r="BI214" s="1534"/>
      <c r="BJ214" s="1534"/>
      <c r="BK214" s="1534"/>
      <c r="BL214" s="1534"/>
      <c r="BM214" s="1534"/>
      <c r="BN214" s="1534"/>
      <c r="BO214" s="1534"/>
      <c r="BP214" s="1534"/>
      <c r="BQ214" s="1534"/>
      <c r="BR214" s="1534"/>
      <c r="BS214" s="1534"/>
      <c r="BT214" s="1534"/>
      <c r="BU214" s="1534"/>
      <c r="BV214" s="1534"/>
      <c r="BW214" s="1534"/>
      <c r="BX214" s="1534"/>
      <c r="BY214" s="1534"/>
      <c r="BZ214" s="1534"/>
      <c r="CA214" s="1534"/>
      <c r="CB214" s="1534"/>
      <c r="CC214" s="1534"/>
      <c r="CD214" s="1534"/>
      <c r="CE214" s="1534"/>
      <c r="CF214" s="1534"/>
      <c r="CG214" s="1534"/>
      <c r="CH214" s="1534"/>
      <c r="CI214" s="1534"/>
      <c r="CJ214" s="1534"/>
      <c r="CK214" s="1534"/>
      <c r="CL214" s="1534"/>
      <c r="CM214" s="1534"/>
      <c r="CN214" s="1534"/>
      <c r="CO214" s="1534"/>
      <c r="CP214" s="1534"/>
      <c r="CQ214" s="1534"/>
      <c r="CR214" s="1534"/>
      <c r="CS214" s="1534"/>
      <c r="CU214" s="1534"/>
      <c r="DE214" s="1534"/>
      <c r="DF214" s="1534"/>
      <c r="DG214" s="1534"/>
      <c r="DH214" s="1534"/>
    </row>
    <row r="215" spans="1:112">
      <c r="A215" s="1542"/>
      <c r="L215" s="1534"/>
      <c r="M215" s="1534"/>
      <c r="N215" s="1534"/>
      <c r="O215" s="1534"/>
      <c r="P215" s="1534"/>
      <c r="Q215" s="1534"/>
      <c r="R215" s="1534"/>
      <c r="S215" s="1534"/>
      <c r="T215" s="1534"/>
      <c r="U215" s="1534"/>
      <c r="V215" s="1534"/>
      <c r="W215" s="1534"/>
      <c r="X215" s="1534"/>
      <c r="Y215" s="1534"/>
      <c r="Z215" s="1534"/>
      <c r="AA215" s="1534"/>
      <c r="AB215" s="1534"/>
      <c r="AC215" s="1534"/>
      <c r="AD215" s="1534"/>
      <c r="AE215" s="1534"/>
      <c r="AF215" s="1534"/>
      <c r="AG215" s="1534"/>
      <c r="AH215" s="1534"/>
      <c r="AI215" s="1534"/>
      <c r="AJ215" s="1534"/>
      <c r="AK215" s="1534"/>
      <c r="AL215" s="1534"/>
      <c r="AM215" s="1534"/>
      <c r="AN215" s="1534"/>
      <c r="AO215" s="1534"/>
      <c r="AP215" s="1534"/>
      <c r="AQ215" s="1534"/>
      <c r="AR215" s="1534"/>
      <c r="AS215" s="1534"/>
      <c r="AT215" s="1534"/>
      <c r="AU215" s="1534"/>
      <c r="AV215" s="1534"/>
      <c r="AW215" s="1534"/>
      <c r="AX215" s="1534"/>
      <c r="AY215" s="1534"/>
      <c r="AZ215" s="1534"/>
      <c r="BA215" s="1534"/>
      <c r="BB215" s="1534"/>
      <c r="BC215" s="1534"/>
      <c r="BD215" s="1534"/>
      <c r="BE215" s="1534"/>
      <c r="BF215" s="1534"/>
      <c r="BG215" s="1534"/>
      <c r="BH215" s="1534"/>
      <c r="BI215" s="1534"/>
      <c r="BJ215" s="1534"/>
      <c r="BK215" s="1534"/>
      <c r="BL215" s="1534"/>
      <c r="BM215" s="1534"/>
      <c r="BN215" s="1534"/>
      <c r="BO215" s="1534"/>
      <c r="BP215" s="1534"/>
      <c r="BQ215" s="1534"/>
      <c r="BR215" s="1534"/>
      <c r="BS215" s="1534"/>
      <c r="BT215" s="1534"/>
      <c r="BU215" s="1534"/>
      <c r="BV215" s="1534"/>
      <c r="BW215" s="1534"/>
      <c r="BX215" s="1534"/>
      <c r="BY215" s="1534"/>
      <c r="BZ215" s="1534"/>
      <c r="CA215" s="1534"/>
      <c r="CB215" s="1534"/>
      <c r="CC215" s="1534"/>
      <c r="CD215" s="1534"/>
      <c r="CE215" s="1534"/>
      <c r="CF215" s="1534"/>
      <c r="CG215" s="1534"/>
      <c r="CH215" s="1534"/>
      <c r="CI215" s="1534"/>
      <c r="CJ215" s="1534"/>
      <c r="CK215" s="1534"/>
      <c r="CL215" s="1534"/>
      <c r="CM215" s="1534"/>
      <c r="CN215" s="1534"/>
      <c r="CO215" s="1534"/>
      <c r="CP215" s="1534"/>
      <c r="CQ215" s="1534"/>
      <c r="CR215" s="1534"/>
      <c r="CS215" s="1534"/>
      <c r="CU215" s="1534"/>
      <c r="DE215" s="1534"/>
      <c r="DF215" s="1534"/>
      <c r="DG215" s="1534"/>
      <c r="DH215" s="1534"/>
    </row>
    <row r="216" spans="1:112">
      <c r="A216" s="1542"/>
      <c r="L216" s="1534"/>
      <c r="M216" s="1534"/>
      <c r="N216" s="1534"/>
      <c r="O216" s="1534"/>
      <c r="P216" s="1534"/>
      <c r="Q216" s="1534"/>
      <c r="R216" s="1534"/>
      <c r="S216" s="1534"/>
      <c r="T216" s="1534"/>
      <c r="U216" s="1534"/>
      <c r="V216" s="1534"/>
      <c r="W216" s="1534"/>
      <c r="X216" s="1534"/>
      <c r="Y216" s="1534"/>
      <c r="Z216" s="1534"/>
      <c r="AA216" s="1534"/>
      <c r="AB216" s="1534"/>
      <c r="AC216" s="1534"/>
      <c r="AD216" s="1534"/>
      <c r="AE216" s="1534"/>
      <c r="AF216" s="1534"/>
      <c r="AG216" s="1534"/>
      <c r="AH216" s="1534"/>
      <c r="AI216" s="1534"/>
      <c r="AJ216" s="1534"/>
      <c r="AK216" s="1534"/>
      <c r="AL216" s="1534"/>
      <c r="AM216" s="1534"/>
      <c r="AN216" s="1534"/>
      <c r="AO216" s="1534"/>
      <c r="AP216" s="1534"/>
      <c r="AQ216" s="1534"/>
      <c r="AR216" s="1534"/>
      <c r="AS216" s="1534"/>
      <c r="AT216" s="1534"/>
      <c r="AU216" s="1534"/>
      <c r="AV216" s="1534"/>
      <c r="AW216" s="1534"/>
      <c r="AX216" s="1534"/>
      <c r="AY216" s="1534"/>
      <c r="AZ216" s="1534"/>
      <c r="BA216" s="1534"/>
      <c r="BB216" s="1534"/>
      <c r="BC216" s="1534"/>
      <c r="BD216" s="1534"/>
      <c r="BE216" s="1534"/>
      <c r="BF216" s="1534"/>
      <c r="BG216" s="1534"/>
      <c r="BH216" s="1534"/>
      <c r="BI216" s="1534"/>
      <c r="BJ216" s="1534"/>
      <c r="BK216" s="1534"/>
      <c r="BL216" s="1534"/>
      <c r="BM216" s="1534"/>
      <c r="BN216" s="1534"/>
      <c r="BO216" s="1534"/>
      <c r="BP216" s="1534"/>
      <c r="BQ216" s="1534"/>
      <c r="BR216" s="1534"/>
      <c r="BS216" s="1534"/>
      <c r="BT216" s="1534"/>
      <c r="BU216" s="1534"/>
      <c r="BV216" s="1534"/>
      <c r="BW216" s="1534"/>
      <c r="BX216" s="1534"/>
      <c r="BY216" s="1534"/>
      <c r="BZ216" s="1534"/>
      <c r="CA216" s="1534"/>
      <c r="CB216" s="1534"/>
      <c r="CC216" s="1534"/>
      <c r="CD216" s="1534"/>
      <c r="CE216" s="1534"/>
      <c r="CF216" s="1534"/>
      <c r="CG216" s="1534"/>
      <c r="CH216" s="1534"/>
      <c r="CI216" s="1534"/>
      <c r="CJ216" s="1534"/>
      <c r="CK216" s="1534"/>
      <c r="CL216" s="1534"/>
      <c r="CM216" s="1534"/>
      <c r="CN216" s="1534"/>
      <c r="CO216" s="1534"/>
      <c r="CP216" s="1534"/>
      <c r="CQ216" s="1534"/>
      <c r="CR216" s="1534"/>
      <c r="CS216" s="1534"/>
      <c r="CU216" s="1534"/>
      <c r="DE216" s="1534"/>
      <c r="DF216" s="1534"/>
      <c r="DG216" s="1534"/>
      <c r="DH216" s="1534"/>
    </row>
    <row r="217" spans="1:112">
      <c r="A217" s="1542"/>
      <c r="L217" s="1534"/>
      <c r="M217" s="1534"/>
      <c r="N217" s="1534"/>
      <c r="O217" s="1534"/>
      <c r="P217" s="1534"/>
      <c r="Q217" s="1534"/>
      <c r="R217" s="1534"/>
      <c r="S217" s="1534"/>
      <c r="T217" s="1534"/>
      <c r="U217" s="1534"/>
      <c r="V217" s="1534"/>
      <c r="W217" s="1534"/>
      <c r="X217" s="1534"/>
      <c r="Y217" s="1534"/>
      <c r="Z217" s="1534"/>
      <c r="AA217" s="1534"/>
      <c r="AB217" s="1534"/>
      <c r="AC217" s="1534"/>
      <c r="AD217" s="1534"/>
      <c r="AE217" s="1534"/>
      <c r="AF217" s="1534"/>
      <c r="AG217" s="1534"/>
      <c r="AH217" s="1534"/>
      <c r="AI217" s="1534"/>
      <c r="AJ217" s="1534"/>
      <c r="AK217" s="1534"/>
      <c r="AL217" s="1534"/>
      <c r="AM217" s="1534"/>
      <c r="AN217" s="1534"/>
      <c r="AO217" s="1534"/>
      <c r="AP217" s="1534"/>
      <c r="AQ217" s="1534"/>
      <c r="AR217" s="1534"/>
      <c r="AS217" s="1534"/>
      <c r="AT217" s="1534"/>
      <c r="AU217" s="1534"/>
      <c r="AV217" s="1534"/>
      <c r="AW217" s="1534"/>
      <c r="AX217" s="1534"/>
      <c r="AY217" s="1534"/>
      <c r="AZ217" s="1534"/>
      <c r="BA217" s="1534"/>
      <c r="BB217" s="1534"/>
      <c r="BC217" s="1534"/>
      <c r="BD217" s="1534"/>
      <c r="BE217" s="1534"/>
      <c r="BF217" s="1534"/>
      <c r="BG217" s="1534"/>
      <c r="BH217" s="1534"/>
      <c r="BI217" s="1534"/>
      <c r="BJ217" s="1534"/>
      <c r="BK217" s="1534"/>
      <c r="BL217" s="1534"/>
      <c r="BM217" s="1534"/>
      <c r="BN217" s="1534"/>
      <c r="BO217" s="1534"/>
      <c r="BP217" s="1534"/>
      <c r="BQ217" s="1534"/>
      <c r="BR217" s="1534"/>
      <c r="BS217" s="1534"/>
      <c r="BT217" s="1534"/>
      <c r="BU217" s="1534"/>
      <c r="BV217" s="1534"/>
      <c r="BW217" s="1534"/>
      <c r="BX217" s="1534"/>
      <c r="BY217" s="1534"/>
      <c r="BZ217" s="1534"/>
      <c r="CA217" s="1534"/>
      <c r="CB217" s="1534"/>
      <c r="CC217" s="1534"/>
      <c r="CD217" s="1534"/>
      <c r="CE217" s="1534"/>
      <c r="CF217" s="1534"/>
      <c r="CG217" s="1534"/>
      <c r="CH217" s="1534"/>
      <c r="CI217" s="1534"/>
      <c r="CJ217" s="1534"/>
      <c r="CK217" s="1534"/>
      <c r="CL217" s="1534"/>
      <c r="CM217" s="1534"/>
      <c r="CN217" s="1534"/>
      <c r="CO217" s="1534"/>
      <c r="CP217" s="1534"/>
      <c r="CQ217" s="1534"/>
      <c r="CR217" s="1534"/>
      <c r="CS217" s="1534"/>
      <c r="CU217" s="1534"/>
      <c r="DE217" s="1534"/>
      <c r="DF217" s="1534"/>
      <c r="DG217" s="1534"/>
      <c r="DH217" s="1534"/>
    </row>
    <row r="218" spans="1:112">
      <c r="A218" s="1542"/>
      <c r="L218" s="1534"/>
      <c r="M218" s="1534"/>
      <c r="N218" s="1534"/>
      <c r="O218" s="1534"/>
      <c r="P218" s="1534"/>
      <c r="Q218" s="1534"/>
      <c r="R218" s="1534"/>
      <c r="S218" s="1534"/>
      <c r="T218" s="1534"/>
      <c r="U218" s="1534"/>
      <c r="V218" s="1534"/>
      <c r="W218" s="1534"/>
      <c r="X218" s="1534"/>
      <c r="Y218" s="1534"/>
      <c r="Z218" s="1534"/>
      <c r="AA218" s="1534"/>
      <c r="AB218" s="1534"/>
      <c r="AC218" s="1534"/>
      <c r="AD218" s="1534"/>
      <c r="AE218" s="1534"/>
      <c r="AF218" s="1534"/>
      <c r="AG218" s="1534"/>
      <c r="AH218" s="1534"/>
      <c r="AI218" s="1534"/>
      <c r="AJ218" s="1534"/>
      <c r="AK218" s="1534"/>
      <c r="AL218" s="1534"/>
      <c r="AM218" s="1534"/>
      <c r="AN218" s="1534"/>
      <c r="AO218" s="1534"/>
      <c r="AP218" s="1534"/>
      <c r="AQ218" s="1534"/>
      <c r="AR218" s="1534"/>
      <c r="AS218" s="1534"/>
      <c r="AT218" s="1534"/>
      <c r="AU218" s="1534"/>
      <c r="AV218" s="1534"/>
      <c r="AW218" s="1534"/>
      <c r="AX218" s="1534"/>
      <c r="AY218" s="1534"/>
      <c r="AZ218" s="1534"/>
      <c r="BA218" s="1534"/>
      <c r="BB218" s="1534"/>
      <c r="BC218" s="1534"/>
      <c r="BD218" s="1534"/>
      <c r="BE218" s="1534"/>
      <c r="BF218" s="1534"/>
      <c r="BG218" s="1534"/>
      <c r="BH218" s="1534"/>
      <c r="BI218" s="1534"/>
      <c r="BJ218" s="1534"/>
      <c r="BK218" s="1534"/>
      <c r="BL218" s="1534"/>
      <c r="BM218" s="1534"/>
      <c r="BN218" s="1534"/>
      <c r="BO218" s="1534"/>
      <c r="BP218" s="1534"/>
      <c r="BQ218" s="1534"/>
      <c r="BR218" s="1534"/>
      <c r="BS218" s="1534"/>
      <c r="BT218" s="1534"/>
      <c r="BU218" s="1534"/>
      <c r="BV218" s="1534"/>
      <c r="BW218" s="1534"/>
      <c r="BX218" s="1534"/>
      <c r="BY218" s="1534"/>
      <c r="BZ218" s="1534"/>
      <c r="CA218" s="1534"/>
      <c r="CB218" s="1534"/>
      <c r="CC218" s="1534"/>
      <c r="CD218" s="1534"/>
      <c r="CE218" s="1534"/>
      <c r="CF218" s="1534"/>
      <c r="CG218" s="1534"/>
      <c r="CH218" s="1534"/>
      <c r="CI218" s="1534"/>
      <c r="CJ218" s="1534"/>
      <c r="CK218" s="1534"/>
      <c r="CL218" s="1534"/>
      <c r="CM218" s="1534"/>
      <c r="CN218" s="1534"/>
      <c r="CO218" s="1534"/>
      <c r="CP218" s="1534"/>
      <c r="CQ218" s="1534"/>
      <c r="CR218" s="1534"/>
      <c r="CS218" s="1534"/>
      <c r="CU218" s="1534"/>
      <c r="DE218" s="1534"/>
      <c r="DF218" s="1534"/>
      <c r="DG218" s="1534"/>
      <c r="DH218" s="1534"/>
    </row>
    <row r="219" spans="1:112">
      <c r="A219" s="1542"/>
      <c r="L219" s="1534"/>
      <c r="M219" s="1534"/>
      <c r="N219" s="1534"/>
      <c r="O219" s="1534"/>
      <c r="P219" s="1534"/>
      <c r="Q219" s="1534"/>
      <c r="R219" s="1534"/>
      <c r="S219" s="1534"/>
      <c r="T219" s="1534"/>
      <c r="U219" s="1534"/>
      <c r="V219" s="1534"/>
      <c r="W219" s="1534"/>
      <c r="X219" s="1534"/>
      <c r="Y219" s="1534"/>
      <c r="Z219" s="1534"/>
      <c r="AA219" s="1534"/>
      <c r="AB219" s="1534"/>
      <c r="AC219" s="1534"/>
      <c r="AD219" s="1534"/>
      <c r="AE219" s="1534"/>
      <c r="AF219" s="1534"/>
      <c r="AG219" s="1534"/>
      <c r="AH219" s="1534"/>
      <c r="AI219" s="1534"/>
      <c r="AJ219" s="1534"/>
      <c r="AK219" s="1534"/>
      <c r="AL219" s="1534"/>
      <c r="AM219" s="1534"/>
      <c r="AN219" s="1534"/>
      <c r="AO219" s="1534"/>
      <c r="AP219" s="1534"/>
      <c r="AQ219" s="1534"/>
      <c r="AR219" s="1534"/>
      <c r="AS219" s="1534"/>
      <c r="AT219" s="1534"/>
      <c r="AU219" s="1534"/>
      <c r="AV219" s="1534"/>
      <c r="AW219" s="1534"/>
      <c r="AX219" s="1534"/>
      <c r="AY219" s="1534"/>
      <c r="AZ219" s="1534"/>
      <c r="BA219" s="1534"/>
      <c r="BB219" s="1534"/>
      <c r="BC219" s="1534"/>
      <c r="BD219" s="1534"/>
      <c r="BE219" s="1534"/>
      <c r="BF219" s="1534"/>
      <c r="BG219" s="1534"/>
      <c r="BH219" s="1534"/>
      <c r="BI219" s="1534"/>
      <c r="BJ219" s="1534"/>
      <c r="BK219" s="1534"/>
      <c r="BL219" s="1534"/>
      <c r="BM219" s="1534"/>
      <c r="BN219" s="1534"/>
      <c r="BO219" s="1534"/>
      <c r="BP219" s="1534"/>
      <c r="BQ219" s="1534"/>
      <c r="BR219" s="1534"/>
      <c r="BS219" s="1534"/>
      <c r="BT219" s="1534"/>
      <c r="BU219" s="1534"/>
      <c r="BV219" s="1534"/>
      <c r="BW219" s="1534"/>
      <c r="BX219" s="1534"/>
      <c r="BY219" s="1534"/>
      <c r="BZ219" s="1534"/>
      <c r="CA219" s="1534"/>
      <c r="CB219" s="1534"/>
      <c r="CC219" s="1534"/>
      <c r="CD219" s="1534"/>
      <c r="CE219" s="1534"/>
      <c r="CF219" s="1534"/>
      <c r="CG219" s="1534"/>
      <c r="CH219" s="1534"/>
      <c r="CI219" s="1534"/>
      <c r="CJ219" s="1534"/>
      <c r="CK219" s="1534"/>
      <c r="CL219" s="1534"/>
      <c r="CM219" s="1534"/>
      <c r="CN219" s="1534"/>
      <c r="CO219" s="1534"/>
      <c r="CP219" s="1534"/>
      <c r="CQ219" s="1534"/>
      <c r="CR219" s="1534"/>
      <c r="CS219" s="1534"/>
      <c r="CU219" s="1534"/>
      <c r="DE219" s="1534"/>
      <c r="DF219" s="1534"/>
      <c r="DG219" s="1534"/>
      <c r="DH219" s="1534"/>
    </row>
    <row r="220" spans="1:112">
      <c r="A220" s="1542"/>
      <c r="L220" s="1534"/>
      <c r="M220" s="1534"/>
      <c r="N220" s="1534"/>
      <c r="O220" s="1534"/>
      <c r="P220" s="1534"/>
      <c r="Q220" s="1534"/>
      <c r="R220" s="1534"/>
      <c r="S220" s="1534"/>
      <c r="T220" s="1534"/>
      <c r="U220" s="1534"/>
      <c r="V220" s="1534"/>
      <c r="W220" s="1534"/>
      <c r="X220" s="1534"/>
      <c r="Y220" s="1534"/>
      <c r="Z220" s="1534"/>
      <c r="AA220" s="1534"/>
      <c r="AB220" s="1534"/>
      <c r="AC220" s="1534"/>
      <c r="AD220" s="1534"/>
      <c r="AE220" s="1534"/>
      <c r="AF220" s="1534"/>
      <c r="AG220" s="1534"/>
      <c r="AH220" s="1534"/>
      <c r="AI220" s="1534"/>
      <c r="AJ220" s="1534"/>
      <c r="AK220" s="1534"/>
      <c r="AL220" s="1534"/>
      <c r="AM220" s="1534"/>
      <c r="AN220" s="1534"/>
      <c r="AO220" s="1534"/>
      <c r="AP220" s="1534"/>
      <c r="AQ220" s="1534"/>
      <c r="AR220" s="1534"/>
      <c r="AS220" s="1534"/>
      <c r="AT220" s="1534"/>
      <c r="AU220" s="1534"/>
      <c r="AV220" s="1534"/>
      <c r="AW220" s="1534"/>
      <c r="AX220" s="1534"/>
      <c r="AY220" s="1534"/>
      <c r="AZ220" s="1534"/>
      <c r="BA220" s="1534"/>
      <c r="BB220" s="1534"/>
      <c r="BC220" s="1534"/>
      <c r="BD220" s="1534"/>
      <c r="BE220" s="1534"/>
      <c r="BF220" s="1534"/>
      <c r="BG220" s="1534"/>
      <c r="BH220" s="1534"/>
      <c r="BI220" s="1534"/>
      <c r="BJ220" s="1534"/>
      <c r="BK220" s="1534"/>
      <c r="BL220" s="1534"/>
      <c r="BM220" s="1534"/>
      <c r="BN220" s="1534"/>
      <c r="BO220" s="1534"/>
      <c r="BP220" s="1534"/>
      <c r="BQ220" s="1534"/>
      <c r="BR220" s="1534"/>
      <c r="BS220" s="1534"/>
      <c r="BT220" s="1534"/>
      <c r="BU220" s="1534"/>
      <c r="BV220" s="1534"/>
      <c r="BW220" s="1534"/>
      <c r="BX220" s="1534"/>
      <c r="BY220" s="1534"/>
      <c r="BZ220" s="1534"/>
      <c r="CA220" s="1534"/>
      <c r="CB220" s="1534"/>
      <c r="CC220" s="1534"/>
      <c r="CD220" s="1534"/>
      <c r="CE220" s="1534"/>
      <c r="CF220" s="1534"/>
      <c r="CG220" s="1534"/>
      <c r="CH220" s="1534"/>
      <c r="CI220" s="1534"/>
      <c r="CJ220" s="1534"/>
      <c r="CK220" s="1534"/>
      <c r="CL220" s="1534"/>
      <c r="CM220" s="1534"/>
      <c r="CN220" s="1534"/>
      <c r="CO220" s="1534"/>
      <c r="CP220" s="1534"/>
      <c r="CQ220" s="1534"/>
      <c r="CR220" s="1534"/>
      <c r="CS220" s="1534"/>
      <c r="CU220" s="1534"/>
      <c r="DE220" s="1534"/>
      <c r="DF220" s="1534"/>
      <c r="DG220" s="1534"/>
      <c r="DH220" s="1534"/>
    </row>
    <row r="221" spans="1:112">
      <c r="A221" s="1542"/>
      <c r="L221" s="1534"/>
      <c r="M221" s="1534"/>
      <c r="N221" s="1534"/>
      <c r="O221" s="1534"/>
      <c r="P221" s="1534"/>
      <c r="Q221" s="1534"/>
      <c r="R221" s="1534"/>
      <c r="S221" s="1534"/>
      <c r="T221" s="1534"/>
      <c r="U221" s="1534"/>
      <c r="V221" s="1534"/>
      <c r="W221" s="1534"/>
      <c r="X221" s="1534"/>
      <c r="Y221" s="1534"/>
      <c r="Z221" s="1534"/>
      <c r="AA221" s="1534"/>
      <c r="AB221" s="1534"/>
      <c r="AC221" s="1534"/>
      <c r="AD221" s="1534"/>
      <c r="AE221" s="1534"/>
      <c r="AF221" s="1534"/>
      <c r="AG221" s="1534"/>
      <c r="AH221" s="1534"/>
      <c r="AI221" s="1534"/>
      <c r="AJ221" s="1534"/>
      <c r="AK221" s="1534"/>
      <c r="AL221" s="1534"/>
      <c r="AM221" s="1534"/>
      <c r="AN221" s="1534"/>
      <c r="AO221" s="1534"/>
      <c r="AP221" s="1534"/>
      <c r="AQ221" s="1534"/>
      <c r="AR221" s="1534"/>
      <c r="AS221" s="1534"/>
      <c r="AT221" s="1534"/>
      <c r="AU221" s="1534"/>
      <c r="AV221" s="1534"/>
      <c r="AW221" s="1534"/>
      <c r="AX221" s="1534"/>
      <c r="AY221" s="1534"/>
      <c r="AZ221" s="1534"/>
      <c r="BA221" s="1534"/>
      <c r="BB221" s="1534"/>
      <c r="BC221" s="1534"/>
      <c r="BD221" s="1534"/>
      <c r="BE221" s="1534"/>
      <c r="BF221" s="1534"/>
      <c r="BG221" s="1534"/>
      <c r="BH221" s="1534"/>
      <c r="BI221" s="1534"/>
      <c r="BJ221" s="1534"/>
      <c r="BK221" s="1534"/>
      <c r="BL221" s="1534"/>
      <c r="BM221" s="1534"/>
      <c r="BN221" s="1534"/>
      <c r="BO221" s="1534"/>
      <c r="BP221" s="1534"/>
      <c r="BQ221" s="1534"/>
      <c r="BR221" s="1534"/>
      <c r="BS221" s="1534"/>
      <c r="BT221" s="1534"/>
      <c r="BU221" s="1534"/>
      <c r="BV221" s="1534"/>
      <c r="BW221" s="1534"/>
      <c r="BX221" s="1534"/>
      <c r="BY221" s="1534"/>
      <c r="BZ221" s="1534"/>
      <c r="CA221" s="1534"/>
      <c r="CB221" s="1534"/>
      <c r="CC221" s="1534"/>
      <c r="CD221" s="1534"/>
      <c r="CE221" s="1534"/>
      <c r="CF221" s="1534"/>
      <c r="CG221" s="1534"/>
      <c r="CH221" s="1534"/>
      <c r="CI221" s="1534"/>
      <c r="CJ221" s="1534"/>
      <c r="CK221" s="1534"/>
      <c r="CL221" s="1534"/>
      <c r="CM221" s="1534"/>
      <c r="CN221" s="1534"/>
      <c r="CO221" s="1534"/>
      <c r="CP221" s="1534"/>
      <c r="CQ221" s="1534"/>
      <c r="CR221" s="1534"/>
      <c r="CS221" s="1534"/>
      <c r="CU221" s="1534"/>
      <c r="DE221" s="1534"/>
      <c r="DF221" s="1534"/>
      <c r="DG221" s="1534"/>
      <c r="DH221" s="1534"/>
    </row>
    <row r="222" spans="1:112">
      <c r="A222" s="1542"/>
      <c r="L222" s="1534"/>
      <c r="M222" s="1534"/>
      <c r="N222" s="1534"/>
      <c r="O222" s="1534"/>
      <c r="P222" s="1534"/>
      <c r="Q222" s="1534"/>
      <c r="R222" s="1534"/>
      <c r="S222" s="1534"/>
      <c r="T222" s="1534"/>
      <c r="U222" s="1534"/>
      <c r="V222" s="1534"/>
      <c r="W222" s="1534"/>
      <c r="X222" s="1534"/>
      <c r="Y222" s="1534"/>
      <c r="Z222" s="1534"/>
      <c r="AA222" s="1534"/>
      <c r="AB222" s="1534"/>
      <c r="AC222" s="1534"/>
      <c r="AD222" s="1534"/>
      <c r="AE222" s="1534"/>
      <c r="AF222" s="1534"/>
      <c r="AG222" s="1534"/>
      <c r="AH222" s="1534"/>
      <c r="AI222" s="1534"/>
      <c r="AJ222" s="1534"/>
      <c r="AK222" s="1534"/>
      <c r="AL222" s="1534"/>
      <c r="AM222" s="1534"/>
      <c r="AN222" s="1534"/>
      <c r="AO222" s="1534"/>
      <c r="AP222" s="1534"/>
      <c r="AQ222" s="1534"/>
      <c r="AR222" s="1534"/>
      <c r="AS222" s="1534"/>
      <c r="AT222" s="1534"/>
      <c r="AU222" s="1534"/>
      <c r="AV222" s="1534"/>
      <c r="AW222" s="1534"/>
      <c r="AX222" s="1534"/>
      <c r="AY222" s="1534"/>
      <c r="AZ222" s="1534"/>
      <c r="BA222" s="1534"/>
      <c r="BB222" s="1534"/>
      <c r="BC222" s="1534"/>
      <c r="BD222" s="1534"/>
      <c r="BE222" s="1534"/>
      <c r="BF222" s="1534"/>
      <c r="BG222" s="1534"/>
      <c r="BH222" s="1534"/>
      <c r="BI222" s="1534"/>
      <c r="BJ222" s="1534"/>
      <c r="BK222" s="1534"/>
      <c r="BL222" s="1534"/>
      <c r="BM222" s="1534"/>
      <c r="BN222" s="1534"/>
      <c r="BO222" s="1534"/>
      <c r="BP222" s="1534"/>
      <c r="BQ222" s="1534"/>
      <c r="BR222" s="1534"/>
      <c r="BS222" s="1534"/>
      <c r="BT222" s="1534"/>
      <c r="BU222" s="1534"/>
      <c r="BV222" s="1534"/>
      <c r="BW222" s="1534"/>
      <c r="BX222" s="1534"/>
      <c r="BY222" s="1534"/>
      <c r="BZ222" s="1534"/>
      <c r="CA222" s="1534"/>
      <c r="CB222" s="1534"/>
      <c r="CC222" s="1534"/>
      <c r="CD222" s="1534"/>
      <c r="CE222" s="1534"/>
      <c r="CF222" s="1534"/>
      <c r="CG222" s="1534"/>
      <c r="CH222" s="1534"/>
      <c r="CI222" s="1534"/>
      <c r="CJ222" s="1534"/>
      <c r="CK222" s="1534"/>
      <c r="CL222" s="1534"/>
      <c r="CM222" s="1534"/>
      <c r="CN222" s="1534"/>
      <c r="CO222" s="1534"/>
      <c r="CP222" s="1534"/>
      <c r="CQ222" s="1534"/>
      <c r="CR222" s="1534"/>
      <c r="CS222" s="1534"/>
      <c r="CU222" s="1534"/>
      <c r="DE222" s="1534"/>
      <c r="DF222" s="1534"/>
      <c r="DG222" s="1534"/>
      <c r="DH222" s="1534"/>
    </row>
    <row r="223" spans="1:112">
      <c r="A223" s="1542"/>
      <c r="L223" s="1534"/>
      <c r="M223" s="1534"/>
      <c r="N223" s="1534"/>
      <c r="O223" s="1534"/>
      <c r="P223" s="1534"/>
      <c r="Q223" s="1534"/>
      <c r="R223" s="1534"/>
      <c r="S223" s="1534"/>
      <c r="T223" s="1534"/>
      <c r="U223" s="1534"/>
      <c r="V223" s="1534"/>
      <c r="W223" s="1534"/>
      <c r="X223" s="1534"/>
      <c r="Y223" s="1534"/>
      <c r="Z223" s="1534"/>
      <c r="AA223" s="1534"/>
      <c r="AB223" s="1534"/>
      <c r="AC223" s="1534"/>
      <c r="AD223" s="1534"/>
      <c r="AE223" s="1534"/>
      <c r="AF223" s="1534"/>
      <c r="AG223" s="1534"/>
      <c r="AH223" s="1534"/>
      <c r="AI223" s="1534"/>
      <c r="AJ223" s="1534"/>
      <c r="AK223" s="1534"/>
      <c r="AL223" s="1534"/>
      <c r="AM223" s="1534"/>
      <c r="AN223" s="1534"/>
      <c r="AO223" s="1534"/>
      <c r="AP223" s="1534"/>
      <c r="AQ223" s="1534"/>
      <c r="AR223" s="1534"/>
      <c r="AS223" s="1534"/>
      <c r="AT223" s="1534"/>
      <c r="AU223" s="1534"/>
      <c r="AV223" s="1534"/>
      <c r="AW223" s="1534"/>
      <c r="AX223" s="1534"/>
      <c r="AY223" s="1534"/>
      <c r="AZ223" s="1534"/>
      <c r="BA223" s="1534"/>
      <c r="BB223" s="1534"/>
      <c r="BC223" s="1534"/>
      <c r="BD223" s="1534"/>
      <c r="BE223" s="1534"/>
      <c r="BF223" s="1534"/>
      <c r="BG223" s="1534"/>
      <c r="BH223" s="1534"/>
      <c r="BI223" s="1534"/>
      <c r="BJ223" s="1534"/>
      <c r="BK223" s="1534"/>
      <c r="BL223" s="1534"/>
      <c r="BM223" s="1534"/>
      <c r="BN223" s="1534"/>
      <c r="BO223" s="1534"/>
      <c r="BP223" s="1534"/>
      <c r="BQ223" s="1534"/>
      <c r="BR223" s="1534"/>
      <c r="BS223" s="1534"/>
      <c r="BT223" s="1534"/>
      <c r="BU223" s="1534"/>
      <c r="BV223" s="1534"/>
      <c r="BW223" s="1534"/>
      <c r="BX223" s="1534"/>
      <c r="BY223" s="1534"/>
      <c r="BZ223" s="1534"/>
      <c r="CA223" s="1534"/>
      <c r="CB223" s="1534"/>
      <c r="CC223" s="1534"/>
      <c r="CD223" s="1534"/>
      <c r="CE223" s="1534"/>
      <c r="CF223" s="1534"/>
      <c r="CG223" s="1534"/>
      <c r="CH223" s="1534"/>
      <c r="CI223" s="1534"/>
      <c r="CJ223" s="1534"/>
      <c r="CK223" s="1534"/>
      <c r="CL223" s="1534"/>
      <c r="CM223" s="1534"/>
      <c r="CN223" s="1534"/>
      <c r="CO223" s="1534"/>
      <c r="CP223" s="1534"/>
      <c r="CQ223" s="1534"/>
      <c r="CR223" s="1534"/>
      <c r="CS223" s="1534"/>
      <c r="CU223" s="1534"/>
      <c r="DE223" s="1534"/>
      <c r="DF223" s="1534"/>
      <c r="DG223" s="1534"/>
      <c r="DH223" s="1534"/>
    </row>
    <row r="224" spans="1:112">
      <c r="A224" s="1542"/>
      <c r="L224" s="1534"/>
      <c r="M224" s="1534"/>
      <c r="N224" s="1534"/>
      <c r="O224" s="1534"/>
      <c r="P224" s="1534"/>
      <c r="Q224" s="1534"/>
      <c r="R224" s="1534"/>
      <c r="S224" s="1534"/>
      <c r="T224" s="1534"/>
      <c r="U224" s="1534"/>
      <c r="V224" s="1534"/>
      <c r="W224" s="1534"/>
      <c r="X224" s="1534"/>
      <c r="Y224" s="1534"/>
      <c r="Z224" s="1534"/>
      <c r="AA224" s="1534"/>
      <c r="AB224" s="1534"/>
      <c r="AC224" s="1534"/>
      <c r="AD224" s="1534"/>
      <c r="AE224" s="1534"/>
      <c r="AF224" s="1534"/>
      <c r="AG224" s="1534"/>
      <c r="AH224" s="1534"/>
      <c r="AI224" s="1534"/>
      <c r="AJ224" s="1534"/>
      <c r="AK224" s="1534"/>
      <c r="AL224" s="1534"/>
      <c r="AM224" s="1534"/>
      <c r="AN224" s="1534"/>
      <c r="AO224" s="1534"/>
      <c r="AP224" s="1534"/>
      <c r="AQ224" s="1534"/>
      <c r="AR224" s="1534"/>
      <c r="AS224" s="1534"/>
      <c r="AT224" s="1534"/>
      <c r="AU224" s="1534"/>
      <c r="AV224" s="1534"/>
      <c r="AW224" s="1534"/>
      <c r="AX224" s="1534"/>
      <c r="AY224" s="1534"/>
      <c r="AZ224" s="1534"/>
      <c r="BA224" s="1534"/>
      <c r="BB224" s="1534"/>
      <c r="BC224" s="1534"/>
      <c r="BD224" s="1534"/>
      <c r="BE224" s="1534"/>
      <c r="BF224" s="1534"/>
      <c r="BG224" s="1534"/>
      <c r="BH224" s="1534"/>
      <c r="BI224" s="1534"/>
      <c r="BJ224" s="1534"/>
      <c r="BK224" s="1534"/>
      <c r="BL224" s="1534"/>
      <c r="BM224" s="1534"/>
      <c r="BN224" s="1534"/>
      <c r="BO224" s="1534"/>
      <c r="BP224" s="1534"/>
      <c r="BQ224" s="1534"/>
      <c r="BR224" s="1534"/>
      <c r="BS224" s="1534"/>
      <c r="BT224" s="1534"/>
      <c r="BU224" s="1534"/>
      <c r="BV224" s="1534"/>
      <c r="BW224" s="1534"/>
      <c r="BX224" s="1534"/>
      <c r="BY224" s="1534"/>
      <c r="BZ224" s="1534"/>
      <c r="CA224" s="1534"/>
      <c r="CB224" s="1534"/>
      <c r="CC224" s="1534"/>
      <c r="CD224" s="1534"/>
      <c r="CE224" s="1534"/>
      <c r="CF224" s="1534"/>
      <c r="CG224" s="1534"/>
      <c r="CH224" s="1534"/>
      <c r="CI224" s="1534"/>
      <c r="CJ224" s="1534"/>
      <c r="CK224" s="1534"/>
      <c r="CL224" s="1534"/>
      <c r="CM224" s="1534"/>
      <c r="CN224" s="1534"/>
      <c r="CO224" s="1534"/>
      <c r="CP224" s="1534"/>
      <c r="CQ224" s="1534"/>
      <c r="CR224" s="1534"/>
      <c r="CS224" s="1534"/>
      <c r="CU224" s="1534"/>
      <c r="DE224" s="1534"/>
      <c r="DF224" s="1534"/>
      <c r="DG224" s="1534"/>
      <c r="DH224" s="1534"/>
    </row>
    <row r="225" spans="1:112">
      <c r="A225" s="1542"/>
      <c r="L225" s="1534"/>
      <c r="M225" s="1534"/>
      <c r="N225" s="1534"/>
      <c r="O225" s="1534"/>
      <c r="P225" s="1534"/>
      <c r="Q225" s="1534"/>
      <c r="R225" s="1534"/>
      <c r="S225" s="1534"/>
      <c r="T225" s="1534"/>
      <c r="U225" s="1534"/>
      <c r="V225" s="1534"/>
      <c r="W225" s="1534"/>
      <c r="X225" s="1534"/>
      <c r="Y225" s="1534"/>
      <c r="Z225" s="1534"/>
      <c r="AA225" s="1534"/>
      <c r="AB225" s="1534"/>
      <c r="AC225" s="1534"/>
      <c r="AD225" s="1534"/>
      <c r="AE225" s="1534"/>
      <c r="AF225" s="1534"/>
      <c r="AG225" s="1534"/>
      <c r="AH225" s="1534"/>
      <c r="AI225" s="1534"/>
      <c r="AJ225" s="1534"/>
      <c r="AK225" s="1534"/>
      <c r="AL225" s="1534"/>
      <c r="AM225" s="1534"/>
      <c r="AN225" s="1534"/>
      <c r="AO225" s="1534"/>
      <c r="AP225" s="1534"/>
      <c r="AQ225" s="1534"/>
      <c r="AR225" s="1534"/>
      <c r="AS225" s="1534"/>
      <c r="AT225" s="1534"/>
      <c r="AU225" s="1534"/>
      <c r="AV225" s="1534"/>
      <c r="AW225" s="1534"/>
      <c r="AX225" s="1534"/>
      <c r="AY225" s="1534"/>
      <c r="AZ225" s="1534"/>
      <c r="BA225" s="1534"/>
      <c r="BB225" s="1534"/>
      <c r="BC225" s="1534"/>
      <c r="BD225" s="1534"/>
      <c r="BE225" s="1534"/>
      <c r="BF225" s="1534"/>
      <c r="BG225" s="1534"/>
      <c r="BH225" s="1534"/>
      <c r="BI225" s="1534"/>
      <c r="BJ225" s="1534"/>
      <c r="BK225" s="1534"/>
      <c r="BL225" s="1534"/>
      <c r="BM225" s="1534"/>
      <c r="BN225" s="1534"/>
      <c r="BO225" s="1534"/>
      <c r="BP225" s="1534"/>
      <c r="BQ225" s="1534"/>
      <c r="BR225" s="1534"/>
      <c r="BS225" s="1534"/>
      <c r="BT225" s="1534"/>
      <c r="BU225" s="1534"/>
      <c r="BV225" s="1534"/>
      <c r="BW225" s="1534"/>
      <c r="BX225" s="1534"/>
      <c r="BY225" s="1534"/>
      <c r="BZ225" s="1534"/>
      <c r="CA225" s="1534"/>
      <c r="CB225" s="1534"/>
      <c r="CC225" s="1534"/>
      <c r="CD225" s="1534"/>
      <c r="CE225" s="1534"/>
      <c r="CF225" s="1534"/>
      <c r="CG225" s="1534"/>
      <c r="CH225" s="1534"/>
      <c r="CI225" s="1534"/>
      <c r="CJ225" s="1534"/>
      <c r="CK225" s="1534"/>
      <c r="CL225" s="1534"/>
      <c r="CM225" s="1534"/>
      <c r="CN225" s="1534"/>
      <c r="CO225" s="1534"/>
      <c r="CP225" s="1534"/>
      <c r="CQ225" s="1534"/>
      <c r="CR225" s="1534"/>
      <c r="CS225" s="1534"/>
      <c r="CU225" s="1534"/>
      <c r="DE225" s="1534"/>
      <c r="DF225" s="1534"/>
      <c r="DG225" s="1534"/>
      <c r="DH225" s="1534"/>
    </row>
    <row r="226" spans="1:112">
      <c r="A226" s="1542"/>
      <c r="L226" s="1534"/>
      <c r="M226" s="1534"/>
      <c r="N226" s="1534"/>
      <c r="O226" s="1534"/>
      <c r="P226" s="1534"/>
      <c r="Q226" s="1534"/>
      <c r="R226" s="1534"/>
      <c r="S226" s="1534"/>
      <c r="T226" s="1534"/>
      <c r="U226" s="1534"/>
      <c r="V226" s="1534"/>
      <c r="W226" s="1534"/>
      <c r="X226" s="1534"/>
      <c r="Y226" s="1534"/>
      <c r="Z226" s="1534"/>
      <c r="AA226" s="1534"/>
      <c r="AB226" s="1534"/>
      <c r="AC226" s="1534"/>
      <c r="AD226" s="1534"/>
      <c r="AE226" s="1534"/>
      <c r="AF226" s="1534"/>
      <c r="AG226" s="1534"/>
      <c r="AH226" s="1534"/>
      <c r="AI226" s="1534"/>
      <c r="AJ226" s="1534"/>
      <c r="AK226" s="1534"/>
      <c r="AL226" s="1534"/>
      <c r="AM226" s="1534"/>
      <c r="AN226" s="1534"/>
      <c r="AO226" s="1534"/>
      <c r="AP226" s="1534"/>
      <c r="AQ226" s="1534"/>
      <c r="AR226" s="1534"/>
      <c r="AS226" s="1534"/>
      <c r="AT226" s="1534"/>
      <c r="AU226" s="1534"/>
      <c r="AV226" s="1534"/>
      <c r="AW226" s="1534"/>
      <c r="AX226" s="1534"/>
      <c r="AY226" s="1534"/>
      <c r="AZ226" s="1534"/>
      <c r="BA226" s="1534"/>
      <c r="BB226" s="1534"/>
      <c r="BC226" s="1534"/>
      <c r="BD226" s="1534"/>
      <c r="BE226" s="1534"/>
      <c r="BF226" s="1534"/>
      <c r="BG226" s="1534"/>
      <c r="BH226" s="1534"/>
      <c r="BI226" s="1534"/>
      <c r="BJ226" s="1534"/>
      <c r="BK226" s="1534"/>
      <c r="BL226" s="1534"/>
      <c r="BM226" s="1534"/>
      <c r="BN226" s="1534"/>
      <c r="BO226" s="1534"/>
      <c r="BP226" s="1534"/>
      <c r="BQ226" s="1534"/>
      <c r="BR226" s="1534"/>
      <c r="BS226" s="1534"/>
      <c r="BT226" s="1534"/>
      <c r="BU226" s="1534"/>
      <c r="BV226" s="1534"/>
      <c r="BW226" s="1534"/>
      <c r="BX226" s="1534"/>
      <c r="BY226" s="1534"/>
      <c r="BZ226" s="1534"/>
      <c r="CA226" s="1534"/>
      <c r="CB226" s="1534"/>
      <c r="CC226" s="1534"/>
      <c r="CD226" s="1534"/>
      <c r="CE226" s="1534"/>
      <c r="CF226" s="1534"/>
      <c r="CG226" s="1534"/>
      <c r="CH226" s="1534"/>
      <c r="CI226" s="1534"/>
      <c r="CJ226" s="1534"/>
      <c r="CK226" s="1534"/>
      <c r="CL226" s="1534"/>
      <c r="CM226" s="1534"/>
      <c r="CN226" s="1534"/>
      <c r="CO226" s="1534"/>
      <c r="CP226" s="1534"/>
      <c r="CQ226" s="1534"/>
      <c r="CR226" s="1534"/>
      <c r="CS226" s="1534"/>
      <c r="CU226" s="1534"/>
      <c r="DE226" s="1534"/>
      <c r="DF226" s="1534"/>
      <c r="DG226" s="1534"/>
      <c r="DH226" s="1534"/>
    </row>
    <row r="227" spans="1:112">
      <c r="A227" s="1542"/>
      <c r="L227" s="1534"/>
      <c r="M227" s="1534"/>
      <c r="N227" s="1534"/>
      <c r="O227" s="1534"/>
      <c r="P227" s="1534"/>
      <c r="Q227" s="1534"/>
      <c r="R227" s="1534"/>
      <c r="S227" s="1534"/>
      <c r="T227" s="1534"/>
      <c r="U227" s="1534"/>
      <c r="V227" s="1534"/>
      <c r="W227" s="1534"/>
      <c r="X227" s="1534"/>
      <c r="Y227" s="1534"/>
      <c r="Z227" s="1534"/>
      <c r="AA227" s="1534"/>
      <c r="AB227" s="1534"/>
      <c r="AC227" s="1534"/>
      <c r="AD227" s="1534"/>
      <c r="AE227" s="1534"/>
      <c r="AF227" s="1534"/>
      <c r="AG227" s="1534"/>
      <c r="AH227" s="1534"/>
      <c r="AI227" s="1534"/>
      <c r="AJ227" s="1534"/>
      <c r="AK227" s="1534"/>
      <c r="AL227" s="1534"/>
      <c r="AM227" s="1534"/>
      <c r="AN227" s="1534"/>
      <c r="AO227" s="1534"/>
      <c r="AP227" s="1534"/>
      <c r="AQ227" s="1534"/>
      <c r="AR227" s="1534"/>
      <c r="AS227" s="1534"/>
      <c r="AT227" s="1534"/>
      <c r="AU227" s="1534"/>
      <c r="AV227" s="1534"/>
      <c r="AW227" s="1534"/>
      <c r="AX227" s="1534"/>
      <c r="AY227" s="1534"/>
      <c r="AZ227" s="1534"/>
      <c r="BA227" s="1534"/>
      <c r="BB227" s="1534"/>
      <c r="BC227" s="1534"/>
      <c r="BD227" s="1534"/>
      <c r="BE227" s="1534"/>
      <c r="BF227" s="1534"/>
      <c r="BG227" s="1534"/>
      <c r="BH227" s="1534"/>
      <c r="BI227" s="1534"/>
      <c r="BJ227" s="1534"/>
      <c r="BK227" s="1534"/>
      <c r="BL227" s="1534"/>
      <c r="BM227" s="1534"/>
      <c r="BN227" s="1534"/>
      <c r="BO227" s="1534"/>
      <c r="BP227" s="1534"/>
      <c r="BQ227" s="1534"/>
      <c r="BR227" s="1534"/>
      <c r="BS227" s="1534"/>
      <c r="BT227" s="1534"/>
      <c r="BU227" s="1534"/>
      <c r="BV227" s="1534"/>
      <c r="BW227" s="1534"/>
      <c r="BX227" s="1534"/>
      <c r="BY227" s="1534"/>
      <c r="BZ227" s="1534"/>
      <c r="CA227" s="1534"/>
      <c r="CB227" s="1534"/>
      <c r="CC227" s="1534"/>
      <c r="CD227" s="1534"/>
      <c r="CE227" s="1534"/>
      <c r="CF227" s="1534"/>
      <c r="CG227" s="1534"/>
      <c r="CH227" s="1534"/>
      <c r="CI227" s="1534"/>
      <c r="CJ227" s="1534"/>
      <c r="CK227" s="1534"/>
      <c r="CL227" s="1534"/>
      <c r="CM227" s="1534"/>
      <c r="CN227" s="1534"/>
      <c r="CO227" s="1534"/>
      <c r="CP227" s="1534"/>
      <c r="CQ227" s="1534"/>
      <c r="CR227" s="1534"/>
      <c r="CS227" s="1534"/>
      <c r="CU227" s="1534"/>
      <c r="DE227" s="1534"/>
      <c r="DF227" s="1534"/>
      <c r="DG227" s="1534"/>
      <c r="DH227" s="1534"/>
    </row>
    <row r="228" spans="1:112">
      <c r="A228" s="1542"/>
      <c r="L228" s="1534"/>
      <c r="M228" s="1534"/>
      <c r="N228" s="1534"/>
      <c r="O228" s="1534"/>
      <c r="P228" s="1534"/>
      <c r="Q228" s="1534"/>
      <c r="R228" s="1534"/>
      <c r="S228" s="1534"/>
      <c r="T228" s="1534"/>
      <c r="U228" s="1534"/>
      <c r="V228" s="1534"/>
      <c r="W228" s="1534"/>
      <c r="X228" s="1534"/>
      <c r="Y228" s="1534"/>
      <c r="Z228" s="1534"/>
      <c r="AA228" s="1534"/>
      <c r="AB228" s="1534"/>
      <c r="AC228" s="1534"/>
      <c r="AD228" s="1534"/>
      <c r="AE228" s="1534"/>
      <c r="AF228" s="1534"/>
      <c r="AG228" s="1534"/>
      <c r="AH228" s="1534"/>
      <c r="AI228" s="1534"/>
      <c r="AJ228" s="1534"/>
      <c r="AK228" s="1534"/>
      <c r="AL228" s="1534"/>
      <c r="AM228" s="1534"/>
      <c r="AN228" s="1534"/>
      <c r="AO228" s="1534"/>
      <c r="AP228" s="1534"/>
      <c r="AQ228" s="1534"/>
      <c r="AR228" s="1534"/>
      <c r="AS228" s="1534"/>
      <c r="AT228" s="1534"/>
      <c r="AU228" s="1534"/>
      <c r="AV228" s="1534"/>
      <c r="AW228" s="1534"/>
      <c r="AX228" s="1534"/>
      <c r="AY228" s="1534"/>
      <c r="AZ228" s="1534"/>
      <c r="BA228" s="1534"/>
      <c r="BB228" s="1534"/>
      <c r="BC228" s="1534"/>
      <c r="BD228" s="1534"/>
      <c r="BE228" s="1534"/>
      <c r="BF228" s="1534"/>
      <c r="BG228" s="1534"/>
      <c r="BH228" s="1534"/>
      <c r="BI228" s="1534"/>
      <c r="BJ228" s="1534"/>
      <c r="BK228" s="1534"/>
      <c r="BL228" s="1534"/>
      <c r="BM228" s="1534"/>
      <c r="BN228" s="1534"/>
      <c r="BO228" s="1534"/>
      <c r="BP228" s="1534"/>
      <c r="BQ228" s="1534"/>
      <c r="BR228" s="1534"/>
      <c r="BS228" s="1534"/>
      <c r="BT228" s="1534"/>
      <c r="BU228" s="1534"/>
      <c r="BV228" s="1534"/>
      <c r="BW228" s="1534"/>
      <c r="BX228" s="1534"/>
      <c r="BY228" s="1534"/>
      <c r="BZ228" s="1534"/>
      <c r="CA228" s="1534"/>
      <c r="CB228" s="1534"/>
      <c r="CC228" s="1534"/>
      <c r="CD228" s="1534"/>
      <c r="CE228" s="1534"/>
      <c r="CF228" s="1534"/>
      <c r="CG228" s="1534"/>
      <c r="CH228" s="1534"/>
      <c r="CI228" s="1534"/>
      <c r="CJ228" s="1534"/>
      <c r="CK228" s="1534"/>
      <c r="CL228" s="1534"/>
      <c r="CM228" s="1534"/>
      <c r="CN228" s="1534"/>
      <c r="CO228" s="1534"/>
      <c r="CP228" s="1534"/>
      <c r="CQ228" s="1534"/>
      <c r="CR228" s="1534"/>
      <c r="CS228" s="1534"/>
      <c r="CU228" s="1534"/>
      <c r="DE228" s="1534"/>
      <c r="DF228" s="1534"/>
      <c r="DG228" s="1534"/>
      <c r="DH228" s="1534"/>
    </row>
    <row r="229" spans="1:112">
      <c r="A229" s="1542"/>
      <c r="L229" s="1534"/>
      <c r="M229" s="1534"/>
      <c r="N229" s="1534"/>
      <c r="O229" s="1534"/>
      <c r="P229" s="1534"/>
      <c r="Q229" s="1534"/>
      <c r="R229" s="1534"/>
      <c r="S229" s="1534"/>
      <c r="T229" s="1534"/>
      <c r="U229" s="1534"/>
      <c r="V229" s="1534"/>
      <c r="W229" s="1534"/>
      <c r="X229" s="1534"/>
      <c r="Y229" s="1534"/>
      <c r="Z229" s="1534"/>
      <c r="AA229" s="1534"/>
      <c r="AB229" s="1534"/>
      <c r="AC229" s="1534"/>
      <c r="AD229" s="1534"/>
      <c r="AE229" s="1534"/>
      <c r="AF229" s="1534"/>
      <c r="AG229" s="1534"/>
      <c r="AH229" s="1534"/>
      <c r="AI229" s="1534"/>
      <c r="AJ229" s="1534"/>
      <c r="AK229" s="1534"/>
      <c r="AL229" s="1534"/>
      <c r="AM229" s="1534"/>
      <c r="AN229" s="1534"/>
      <c r="AO229" s="1534"/>
      <c r="AP229" s="1534"/>
      <c r="AQ229" s="1534"/>
      <c r="AR229" s="1534"/>
      <c r="AS229" s="1534"/>
      <c r="AT229" s="1534"/>
      <c r="AU229" s="1534"/>
      <c r="AV229" s="1534"/>
      <c r="AW229" s="1534"/>
      <c r="AX229" s="1534"/>
      <c r="AY229" s="1534"/>
      <c r="AZ229" s="1534"/>
      <c r="BA229" s="1534"/>
      <c r="BB229" s="1534"/>
      <c r="BC229" s="1534"/>
      <c r="BD229" s="1534"/>
      <c r="BE229" s="1534"/>
      <c r="BF229" s="1534"/>
      <c r="BG229" s="1534"/>
      <c r="BH229" s="1534"/>
      <c r="BI229" s="1534"/>
      <c r="BJ229" s="1534"/>
      <c r="BK229" s="1534"/>
      <c r="BL229" s="1534"/>
      <c r="BM229" s="1534"/>
      <c r="BN229" s="1534"/>
      <c r="BO229" s="1534"/>
      <c r="BP229" s="1534"/>
      <c r="BQ229" s="1534"/>
      <c r="BR229" s="1534"/>
      <c r="BS229" s="1534"/>
      <c r="BT229" s="1534"/>
      <c r="BU229" s="1534"/>
      <c r="BV229" s="1534"/>
      <c r="BW229" s="1534"/>
      <c r="BX229" s="1534"/>
      <c r="BY229" s="1534"/>
      <c r="BZ229" s="1534"/>
      <c r="CA229" s="1534"/>
      <c r="CB229" s="1534"/>
      <c r="CC229" s="1534"/>
      <c r="CD229" s="1534"/>
      <c r="CE229" s="1534"/>
      <c r="CF229" s="1534"/>
      <c r="CG229" s="1534"/>
      <c r="CH229" s="1534"/>
      <c r="CI229" s="1534"/>
      <c r="CJ229" s="1534"/>
      <c r="CK229" s="1534"/>
      <c r="CL229" s="1534"/>
      <c r="CM229" s="1534"/>
      <c r="CN229" s="1534"/>
      <c r="CO229" s="1534"/>
      <c r="CP229" s="1534"/>
      <c r="CQ229" s="1534"/>
      <c r="CR229" s="1534"/>
      <c r="CS229" s="1534"/>
      <c r="CU229" s="1534"/>
      <c r="DE229" s="1534"/>
      <c r="DF229" s="1534"/>
      <c r="DG229" s="1534"/>
      <c r="DH229" s="1534"/>
    </row>
    <row r="230" spans="1:112">
      <c r="A230" s="1542"/>
      <c r="L230" s="1534"/>
      <c r="M230" s="1534"/>
      <c r="N230" s="1534"/>
      <c r="O230" s="1534"/>
      <c r="P230" s="1534"/>
      <c r="Q230" s="1534"/>
      <c r="R230" s="1534"/>
      <c r="S230" s="1534"/>
      <c r="T230" s="1534"/>
      <c r="U230" s="1534"/>
      <c r="V230" s="1534"/>
      <c r="W230" s="1534"/>
      <c r="X230" s="1534"/>
      <c r="Y230" s="1534"/>
      <c r="Z230" s="1534"/>
      <c r="AA230" s="1534"/>
      <c r="AB230" s="1534"/>
      <c r="AC230" s="1534"/>
      <c r="AD230" s="1534"/>
      <c r="AE230" s="1534"/>
      <c r="AF230" s="1534"/>
      <c r="AG230" s="1534"/>
      <c r="AH230" s="1534"/>
      <c r="AI230" s="1534"/>
      <c r="AJ230" s="1534"/>
      <c r="AK230" s="1534"/>
      <c r="AL230" s="1534"/>
      <c r="AM230" s="1534"/>
      <c r="AN230" s="1534"/>
      <c r="AO230" s="1534"/>
      <c r="AP230" s="1534"/>
      <c r="AQ230" s="1534"/>
      <c r="AR230" s="1534"/>
      <c r="AS230" s="1534"/>
      <c r="AT230" s="1534"/>
      <c r="AU230" s="1534"/>
      <c r="AV230" s="1534"/>
      <c r="AW230" s="1534"/>
      <c r="AX230" s="1534"/>
      <c r="AY230" s="1534"/>
      <c r="AZ230" s="1534"/>
      <c r="BA230" s="1534"/>
      <c r="BB230" s="1534"/>
      <c r="BC230" s="1534"/>
      <c r="BD230" s="1534"/>
      <c r="BE230" s="1534"/>
      <c r="BF230" s="1534"/>
      <c r="BG230" s="1534"/>
      <c r="BH230" s="1534"/>
      <c r="BI230" s="1534"/>
      <c r="BJ230" s="1534"/>
      <c r="BK230" s="1534"/>
      <c r="BL230" s="1534"/>
      <c r="BM230" s="1534"/>
      <c r="BN230" s="1534"/>
      <c r="BO230" s="1534"/>
      <c r="BP230" s="1534"/>
      <c r="BQ230" s="1534"/>
      <c r="BR230" s="1534"/>
      <c r="BS230" s="1534"/>
      <c r="BT230" s="1534"/>
      <c r="BU230" s="1534"/>
      <c r="BV230" s="1534"/>
      <c r="BW230" s="1534"/>
      <c r="BX230" s="1534"/>
      <c r="BY230" s="1534"/>
      <c r="BZ230" s="1534"/>
      <c r="CA230" s="1534"/>
      <c r="CB230" s="1534"/>
      <c r="CC230" s="1534"/>
      <c r="CD230" s="1534"/>
      <c r="CE230" s="1534"/>
      <c r="CF230" s="1534"/>
      <c r="CG230" s="1534"/>
      <c r="CH230" s="1534"/>
      <c r="CI230" s="1534"/>
      <c r="CJ230" s="1534"/>
      <c r="CK230" s="1534"/>
      <c r="CL230" s="1534"/>
      <c r="CM230" s="1534"/>
      <c r="CN230" s="1534"/>
      <c r="CO230" s="1534"/>
      <c r="CP230" s="1534"/>
      <c r="CQ230" s="1534"/>
      <c r="CR230" s="1534"/>
      <c r="CS230" s="1534"/>
      <c r="CU230" s="1534"/>
      <c r="DE230" s="1534"/>
      <c r="DF230" s="1534"/>
      <c r="DG230" s="1534"/>
      <c r="DH230" s="1534"/>
    </row>
    <row r="231" spans="1:112">
      <c r="A231" s="1542"/>
      <c r="L231" s="1534"/>
      <c r="M231" s="1534"/>
      <c r="N231" s="1534"/>
      <c r="O231" s="1534"/>
      <c r="P231" s="1534"/>
      <c r="Q231" s="1534"/>
      <c r="R231" s="1534"/>
      <c r="S231" s="1534"/>
      <c r="T231" s="1534"/>
      <c r="U231" s="1534"/>
      <c r="V231" s="1534"/>
      <c r="W231" s="1534"/>
      <c r="X231" s="1534"/>
      <c r="Y231" s="1534"/>
      <c r="Z231" s="1534"/>
      <c r="AA231" s="1534"/>
      <c r="AB231" s="1534"/>
      <c r="AC231" s="1534"/>
      <c r="AD231" s="1534"/>
      <c r="AE231" s="1534"/>
      <c r="AF231" s="1534"/>
      <c r="AG231" s="1534"/>
      <c r="AH231" s="1534"/>
      <c r="AI231" s="1534"/>
      <c r="AJ231" s="1534"/>
      <c r="AK231" s="1534"/>
      <c r="AL231" s="1534"/>
      <c r="AM231" s="1534"/>
      <c r="AN231" s="1534"/>
      <c r="AO231" s="1534"/>
      <c r="AP231" s="1534"/>
      <c r="AQ231" s="1534"/>
      <c r="AR231" s="1534"/>
      <c r="AS231" s="1534"/>
      <c r="AT231" s="1534"/>
      <c r="AU231" s="1534"/>
      <c r="AV231" s="1534"/>
      <c r="AW231" s="1534"/>
      <c r="AX231" s="1534"/>
      <c r="AY231" s="1534"/>
      <c r="AZ231" s="1534"/>
      <c r="BA231" s="1534"/>
      <c r="BB231" s="1534"/>
      <c r="BC231" s="1534"/>
      <c r="BD231" s="1534"/>
      <c r="BE231" s="1534"/>
      <c r="BF231" s="1534"/>
      <c r="BG231" s="1534"/>
      <c r="BH231" s="1534"/>
      <c r="BI231" s="1534"/>
      <c r="BJ231" s="1534"/>
      <c r="BK231" s="1534"/>
      <c r="BL231" s="1534"/>
      <c r="BM231" s="1534"/>
      <c r="BN231" s="1534"/>
      <c r="BO231" s="1534"/>
      <c r="BP231" s="1534"/>
      <c r="BQ231" s="1534"/>
      <c r="BR231" s="1534"/>
      <c r="BS231" s="1534"/>
      <c r="BT231" s="1534"/>
      <c r="BU231" s="1534"/>
      <c r="BV231" s="1534"/>
      <c r="BW231" s="1534"/>
      <c r="BX231" s="1534"/>
      <c r="BY231" s="1534"/>
      <c r="BZ231" s="1534"/>
      <c r="CA231" s="1534"/>
      <c r="CB231" s="1534"/>
      <c r="CC231" s="1534"/>
      <c r="CD231" s="1534"/>
      <c r="CE231" s="1534"/>
      <c r="CF231" s="1534"/>
      <c r="CG231" s="1534"/>
      <c r="CH231" s="1534"/>
      <c r="CI231" s="1534"/>
      <c r="CJ231" s="1534"/>
      <c r="CK231" s="1534"/>
      <c r="CL231" s="1534"/>
      <c r="CM231" s="1534"/>
      <c r="CN231" s="1534"/>
      <c r="CO231" s="1534"/>
      <c r="CP231" s="1534"/>
      <c r="CQ231" s="1534"/>
      <c r="CR231" s="1534"/>
      <c r="CS231" s="1534"/>
      <c r="CU231" s="1534"/>
      <c r="DE231" s="1534"/>
      <c r="DF231" s="1534"/>
      <c r="DG231" s="1534"/>
      <c r="DH231" s="1534"/>
    </row>
    <row r="232" spans="1:112">
      <c r="A232" s="1542"/>
      <c r="L232" s="1534"/>
      <c r="M232" s="1534"/>
      <c r="N232" s="1534"/>
      <c r="O232" s="1534"/>
      <c r="P232" s="1534"/>
      <c r="Q232" s="1534"/>
      <c r="R232" s="1534"/>
      <c r="S232" s="1534"/>
      <c r="T232" s="1534"/>
      <c r="U232" s="1534"/>
      <c r="V232" s="1534"/>
      <c r="W232" s="1534"/>
      <c r="X232" s="1534"/>
      <c r="Y232" s="1534"/>
      <c r="Z232" s="1534"/>
      <c r="AA232" s="1534"/>
      <c r="AB232" s="1534"/>
      <c r="AC232" s="1534"/>
      <c r="AD232" s="1534"/>
      <c r="AE232" s="1534"/>
      <c r="AF232" s="1534"/>
      <c r="AG232" s="1534"/>
      <c r="AH232" s="1534"/>
      <c r="AI232" s="1534"/>
      <c r="AJ232" s="1534"/>
      <c r="AK232" s="1534"/>
      <c r="AL232" s="1534"/>
      <c r="AM232" s="1534"/>
      <c r="AN232" s="1534"/>
      <c r="AO232" s="1534"/>
      <c r="AP232" s="1534"/>
      <c r="AQ232" s="1534"/>
      <c r="AR232" s="1534"/>
      <c r="AS232" s="1534"/>
      <c r="AT232" s="1534"/>
      <c r="AU232" s="1534"/>
      <c r="AV232" s="1534"/>
      <c r="AW232" s="1534"/>
      <c r="AX232" s="1534"/>
      <c r="AY232" s="1534"/>
      <c r="AZ232" s="1534"/>
      <c r="BA232" s="1534"/>
      <c r="BB232" s="1534"/>
      <c r="BC232" s="1534"/>
      <c r="BD232" s="1534"/>
      <c r="BE232" s="1534"/>
      <c r="BF232" s="1534"/>
      <c r="BG232" s="1534"/>
      <c r="BH232" s="1534"/>
      <c r="BI232" s="1534"/>
      <c r="BJ232" s="1534"/>
      <c r="BK232" s="1534"/>
      <c r="BL232" s="1534"/>
      <c r="BM232" s="1534"/>
      <c r="BN232" s="1534"/>
      <c r="BO232" s="1534"/>
      <c r="BP232" s="1534"/>
      <c r="BQ232" s="1534"/>
      <c r="BR232" s="1534"/>
      <c r="BS232" s="1534"/>
      <c r="BT232" s="1534"/>
      <c r="BU232" s="1534"/>
      <c r="BV232" s="1534"/>
      <c r="BW232" s="1534"/>
      <c r="BX232" s="1534"/>
      <c r="BY232" s="1534"/>
      <c r="BZ232" s="1534"/>
      <c r="CA232" s="1534"/>
      <c r="CB232" s="1534"/>
      <c r="CC232" s="1534"/>
      <c r="CD232" s="1534"/>
      <c r="CE232" s="1534"/>
      <c r="CF232" s="1534"/>
      <c r="CG232" s="1534"/>
      <c r="CH232" s="1534"/>
      <c r="CI232" s="1534"/>
      <c r="CJ232" s="1534"/>
      <c r="CK232" s="1534"/>
      <c r="CL232" s="1534"/>
      <c r="CM232" s="1534"/>
      <c r="CN232" s="1534"/>
      <c r="CO232" s="1534"/>
      <c r="CP232" s="1534"/>
      <c r="CQ232" s="1534"/>
      <c r="CR232" s="1534"/>
      <c r="CS232" s="1534"/>
      <c r="CU232" s="1534"/>
      <c r="DE232" s="1534"/>
      <c r="DF232" s="1534"/>
      <c r="DG232" s="1534"/>
      <c r="DH232" s="1534"/>
    </row>
    <row r="233" spans="1:112">
      <c r="A233" s="1542"/>
      <c r="L233" s="1534"/>
      <c r="M233" s="1534"/>
      <c r="N233" s="1534"/>
      <c r="O233" s="1534"/>
      <c r="P233" s="1534"/>
      <c r="Q233" s="1534"/>
      <c r="R233" s="1534"/>
      <c r="S233" s="1534"/>
      <c r="T233" s="1534"/>
      <c r="U233" s="1534"/>
      <c r="V233" s="1534"/>
      <c r="W233" s="1534"/>
      <c r="X233" s="1534"/>
      <c r="Y233" s="1534"/>
      <c r="Z233" s="1534"/>
      <c r="AA233" s="1534"/>
      <c r="AB233" s="1534"/>
      <c r="AC233" s="1534"/>
      <c r="AD233" s="1534"/>
      <c r="AE233" s="1534"/>
      <c r="AF233" s="1534"/>
      <c r="AG233" s="1534"/>
      <c r="AH233" s="1534"/>
      <c r="AI233" s="1534"/>
      <c r="AJ233" s="1534"/>
      <c r="AK233" s="1534"/>
      <c r="AL233" s="1534"/>
      <c r="AM233" s="1534"/>
      <c r="AN233" s="1534"/>
      <c r="AO233" s="1534"/>
      <c r="AP233" s="1534"/>
      <c r="AQ233" s="1534"/>
      <c r="AR233" s="1534"/>
      <c r="AS233" s="1534"/>
      <c r="AT233" s="1534"/>
      <c r="AU233" s="1534"/>
      <c r="AV233" s="1534"/>
      <c r="AW233" s="1534"/>
      <c r="AX233" s="1534"/>
      <c r="AY233" s="1534"/>
      <c r="AZ233" s="1534"/>
      <c r="BA233" s="1534"/>
      <c r="BB233" s="1534"/>
      <c r="BC233" s="1534"/>
      <c r="BD233" s="1534"/>
      <c r="BE233" s="1534"/>
      <c r="BF233" s="1534"/>
      <c r="BG233" s="1534"/>
      <c r="BH233" s="1534"/>
      <c r="BI233" s="1534"/>
      <c r="BJ233" s="1534"/>
      <c r="BK233" s="1534"/>
      <c r="BL233" s="1534"/>
      <c r="BM233" s="1534"/>
      <c r="BN233" s="1534"/>
      <c r="BO233" s="1534"/>
      <c r="BP233" s="1534"/>
      <c r="BQ233" s="1534"/>
      <c r="BR233" s="1534"/>
      <c r="BS233" s="1534"/>
      <c r="BT233" s="1534"/>
      <c r="BU233" s="1534"/>
      <c r="BV233" s="1534"/>
      <c r="BW233" s="1534"/>
      <c r="BX233" s="1534"/>
      <c r="BY233" s="1534"/>
      <c r="BZ233" s="1534"/>
      <c r="CA233" s="1534"/>
      <c r="CB233" s="1534"/>
      <c r="CC233" s="1534"/>
      <c r="CD233" s="1534"/>
      <c r="CE233" s="1534"/>
      <c r="CF233" s="1534"/>
      <c r="CG233" s="1534"/>
      <c r="CH233" s="1534"/>
      <c r="CI233" s="1534"/>
      <c r="CJ233" s="1534"/>
      <c r="CK233" s="1534"/>
      <c r="CL233" s="1534"/>
      <c r="CM233" s="1534"/>
      <c r="CN233" s="1534"/>
      <c r="CO233" s="1534"/>
      <c r="CP233" s="1534"/>
      <c r="CQ233" s="1534"/>
      <c r="CR233" s="1534"/>
      <c r="CS233" s="1534"/>
      <c r="CU233" s="1534"/>
      <c r="DE233" s="1534"/>
      <c r="DF233" s="1534"/>
      <c r="DG233" s="1534"/>
      <c r="DH233" s="1534"/>
    </row>
    <row r="234" spans="1:112">
      <c r="A234" s="1542"/>
      <c r="L234" s="1534"/>
      <c r="M234" s="1534"/>
      <c r="N234" s="1534"/>
      <c r="O234" s="1534"/>
      <c r="P234" s="1534"/>
      <c r="Q234" s="1534"/>
      <c r="R234" s="1534"/>
      <c r="S234" s="1534"/>
      <c r="T234" s="1534"/>
      <c r="U234" s="1534"/>
      <c r="V234" s="1534"/>
      <c r="W234" s="1534"/>
      <c r="X234" s="1534"/>
      <c r="Y234" s="1534"/>
      <c r="Z234" s="1534"/>
      <c r="AA234" s="1534"/>
      <c r="AB234" s="1534"/>
      <c r="AC234" s="1534"/>
      <c r="AD234" s="1534"/>
      <c r="AE234" s="1534"/>
      <c r="AF234" s="1534"/>
      <c r="AG234" s="1534"/>
      <c r="AH234" s="1534"/>
      <c r="AI234" s="1534"/>
      <c r="AJ234" s="1534"/>
      <c r="AK234" s="1534"/>
      <c r="AL234" s="1534"/>
      <c r="AM234" s="1534"/>
      <c r="AN234" s="1534"/>
      <c r="AO234" s="1534"/>
      <c r="AP234" s="1534"/>
      <c r="AQ234" s="1534"/>
      <c r="AR234" s="1534"/>
      <c r="AS234" s="1534"/>
      <c r="AT234" s="1534"/>
      <c r="AU234" s="1534"/>
      <c r="AV234" s="1534"/>
      <c r="AW234" s="1534"/>
      <c r="AX234" s="1534"/>
      <c r="AY234" s="1534"/>
      <c r="AZ234" s="1534"/>
      <c r="BA234" s="1534"/>
      <c r="BB234" s="1534"/>
      <c r="BC234" s="1534"/>
      <c r="BD234" s="1534"/>
      <c r="BE234" s="1534"/>
      <c r="BF234" s="1534"/>
      <c r="BG234" s="1534"/>
      <c r="BH234" s="1534"/>
      <c r="BI234" s="1534"/>
      <c r="BJ234" s="1534"/>
      <c r="BK234" s="1534"/>
      <c r="BL234" s="1534"/>
      <c r="BM234" s="1534"/>
      <c r="BN234" s="1534"/>
      <c r="BO234" s="1534"/>
      <c r="BP234" s="1534"/>
      <c r="BQ234" s="1534"/>
      <c r="BR234" s="1534"/>
      <c r="BS234" s="1534"/>
      <c r="BT234" s="1534"/>
      <c r="BU234" s="1534"/>
      <c r="BV234" s="1534"/>
      <c r="BW234" s="1534"/>
      <c r="BX234" s="1534"/>
      <c r="BY234" s="1534"/>
      <c r="BZ234" s="1534"/>
      <c r="CA234" s="1534"/>
      <c r="CB234" s="1534"/>
      <c r="CC234" s="1534"/>
      <c r="CD234" s="1534"/>
      <c r="CE234" s="1534"/>
      <c r="CF234" s="1534"/>
      <c r="CG234" s="1534"/>
      <c r="CH234" s="1534"/>
      <c r="CI234" s="1534"/>
      <c r="CJ234" s="1534"/>
      <c r="CK234" s="1534"/>
      <c r="CL234" s="1534"/>
      <c r="CM234" s="1534"/>
      <c r="CN234" s="1534"/>
      <c r="CO234" s="1534"/>
      <c r="CP234" s="1534"/>
      <c r="CQ234" s="1534"/>
      <c r="CR234" s="1534"/>
      <c r="CS234" s="1534"/>
      <c r="CU234" s="1534"/>
      <c r="DE234" s="1534"/>
      <c r="DF234" s="1534"/>
      <c r="DG234" s="1534"/>
      <c r="DH234" s="1534"/>
    </row>
    <row r="235" spans="1:112">
      <c r="A235" s="1542"/>
      <c r="L235" s="1534"/>
      <c r="M235" s="1534"/>
      <c r="N235" s="1534"/>
      <c r="O235" s="1534"/>
      <c r="P235" s="1534"/>
      <c r="Q235" s="1534"/>
      <c r="R235" s="1534"/>
      <c r="S235" s="1534"/>
      <c r="T235" s="1534"/>
      <c r="U235" s="1534"/>
      <c r="V235" s="1534"/>
      <c r="W235" s="1534"/>
      <c r="X235" s="1534"/>
      <c r="Y235" s="1534"/>
      <c r="Z235" s="1534"/>
      <c r="AA235" s="1534"/>
      <c r="AB235" s="1534"/>
      <c r="AC235" s="1534"/>
      <c r="AD235" s="1534"/>
      <c r="AE235" s="1534"/>
      <c r="AF235" s="1534"/>
      <c r="AG235" s="1534"/>
      <c r="AH235" s="1534"/>
      <c r="AI235" s="1534"/>
      <c r="AJ235" s="1534"/>
      <c r="AK235" s="1534"/>
      <c r="AL235" s="1534"/>
      <c r="AM235" s="1534"/>
      <c r="AN235" s="1534"/>
      <c r="AO235" s="1534"/>
      <c r="AP235" s="1534"/>
      <c r="AQ235" s="1534"/>
      <c r="AR235" s="1534"/>
      <c r="AS235" s="1534"/>
      <c r="AT235" s="1534"/>
      <c r="AU235" s="1534"/>
      <c r="AV235" s="1534"/>
      <c r="AW235" s="1534"/>
      <c r="AX235" s="1534"/>
      <c r="AY235" s="1534"/>
      <c r="AZ235" s="1534"/>
      <c r="BA235" s="1534"/>
      <c r="BB235" s="1534"/>
      <c r="BC235" s="1534"/>
      <c r="BD235" s="1534"/>
      <c r="BE235" s="1534"/>
      <c r="BF235" s="1534"/>
      <c r="BG235" s="1534"/>
      <c r="BH235" s="1534"/>
      <c r="BI235" s="1534"/>
      <c r="BJ235" s="1534"/>
      <c r="BK235" s="1534"/>
      <c r="BL235" s="1534"/>
      <c r="BM235" s="1534"/>
      <c r="BN235" s="1534"/>
      <c r="BO235" s="1534"/>
      <c r="BP235" s="1534"/>
      <c r="BQ235" s="1534"/>
      <c r="BR235" s="1534"/>
      <c r="BS235" s="1534"/>
      <c r="BT235" s="1534"/>
      <c r="BU235" s="1534"/>
      <c r="BV235" s="1534"/>
      <c r="BW235" s="1534"/>
      <c r="BX235" s="1534"/>
      <c r="BY235" s="1534"/>
      <c r="BZ235" s="1534"/>
      <c r="CA235" s="1534"/>
      <c r="CB235" s="1534"/>
      <c r="CC235" s="1534"/>
      <c r="CD235" s="1534"/>
      <c r="CE235" s="1534"/>
      <c r="CF235" s="1534"/>
      <c r="CG235" s="1534"/>
      <c r="CH235" s="1534"/>
      <c r="CI235" s="1534"/>
      <c r="CJ235" s="1534"/>
      <c r="CK235" s="1534"/>
      <c r="CL235" s="1534"/>
      <c r="CM235" s="1534"/>
      <c r="CN235" s="1534"/>
      <c r="CO235" s="1534"/>
      <c r="CP235" s="1534"/>
      <c r="CQ235" s="1534"/>
      <c r="CR235" s="1534"/>
      <c r="CS235" s="1534"/>
      <c r="CU235" s="1534"/>
      <c r="DE235" s="1534"/>
      <c r="DF235" s="1534"/>
      <c r="DG235" s="1534"/>
      <c r="DH235" s="1534"/>
    </row>
    <row r="236" spans="1:112">
      <c r="A236" s="1542"/>
      <c r="L236" s="1534"/>
      <c r="M236" s="1534"/>
      <c r="N236" s="1534"/>
      <c r="O236" s="1534"/>
      <c r="P236" s="1534"/>
      <c r="Q236" s="1534"/>
      <c r="R236" s="1534"/>
      <c r="S236" s="1534"/>
      <c r="T236" s="1534"/>
      <c r="U236" s="1534"/>
      <c r="V236" s="1534"/>
      <c r="W236" s="1534"/>
      <c r="X236" s="1534"/>
      <c r="Y236" s="1534"/>
      <c r="Z236" s="1534"/>
      <c r="AA236" s="1534"/>
      <c r="AB236" s="1534"/>
      <c r="AC236" s="1534"/>
      <c r="AD236" s="1534"/>
      <c r="AE236" s="1534"/>
      <c r="AF236" s="1534"/>
      <c r="AG236" s="1534"/>
      <c r="AH236" s="1534"/>
      <c r="AI236" s="1534"/>
      <c r="AJ236" s="1534"/>
      <c r="AK236" s="1534"/>
      <c r="AL236" s="1534"/>
      <c r="AM236" s="1534"/>
      <c r="AN236" s="1534"/>
      <c r="AO236" s="1534"/>
      <c r="AP236" s="1534"/>
      <c r="AQ236" s="1534"/>
      <c r="AR236" s="1534"/>
      <c r="AS236" s="1534"/>
      <c r="AT236" s="1534"/>
      <c r="AU236" s="1534"/>
      <c r="AV236" s="1534"/>
      <c r="AW236" s="1534"/>
      <c r="AX236" s="1534"/>
      <c r="AY236" s="1534"/>
      <c r="AZ236" s="1534"/>
      <c r="BA236" s="1534"/>
      <c r="BB236" s="1534"/>
      <c r="BC236" s="1534"/>
      <c r="BD236" s="1534"/>
      <c r="BE236" s="1534"/>
      <c r="BF236" s="1534"/>
      <c r="BG236" s="1534"/>
      <c r="BH236" s="1534"/>
      <c r="BI236" s="1534"/>
      <c r="BJ236" s="1534"/>
      <c r="BK236" s="1534"/>
      <c r="BL236" s="1534"/>
      <c r="BM236" s="1534"/>
      <c r="BN236" s="1534"/>
      <c r="BO236" s="1534"/>
      <c r="BP236" s="1534"/>
      <c r="BQ236" s="1534"/>
      <c r="BR236" s="1534"/>
      <c r="BS236" s="1534"/>
      <c r="BT236" s="1534"/>
      <c r="BU236" s="1534"/>
      <c r="BV236" s="1534"/>
      <c r="BW236" s="1534"/>
      <c r="BX236" s="1534"/>
      <c r="BY236" s="1534"/>
      <c r="BZ236" s="1534"/>
      <c r="CA236" s="1534"/>
      <c r="CB236" s="1534"/>
      <c r="CC236" s="1534"/>
      <c r="CD236" s="1534"/>
      <c r="CE236" s="1534"/>
      <c r="CF236" s="1534"/>
      <c r="CG236" s="1534"/>
      <c r="CH236" s="1534"/>
      <c r="CI236" s="1534"/>
      <c r="CJ236" s="1534"/>
      <c r="CK236" s="1534"/>
      <c r="CL236" s="1534"/>
      <c r="CM236" s="1534"/>
      <c r="CN236" s="1534"/>
      <c r="CO236" s="1534"/>
      <c r="CP236" s="1534"/>
      <c r="CQ236" s="1534"/>
      <c r="CR236" s="1534"/>
      <c r="CS236" s="1534"/>
      <c r="CU236" s="1534"/>
      <c r="DE236" s="1534"/>
      <c r="DF236" s="1534"/>
      <c r="DG236" s="1534"/>
      <c r="DH236" s="1534"/>
    </row>
    <row r="237" spans="1:112">
      <c r="A237" s="1542"/>
      <c r="L237" s="1534"/>
      <c r="M237" s="1534"/>
      <c r="N237" s="1534"/>
      <c r="O237" s="1534"/>
      <c r="P237" s="1534"/>
      <c r="Q237" s="1534"/>
      <c r="R237" s="1534"/>
      <c r="S237" s="1534"/>
      <c r="T237" s="1534"/>
      <c r="U237" s="1534"/>
      <c r="V237" s="1534"/>
      <c r="W237" s="1534"/>
      <c r="X237" s="1534"/>
      <c r="Y237" s="1534"/>
      <c r="Z237" s="1534"/>
      <c r="AA237" s="1534"/>
      <c r="AB237" s="1534"/>
      <c r="AC237" s="1534"/>
      <c r="AD237" s="1534"/>
      <c r="AE237" s="1534"/>
      <c r="AF237" s="1534"/>
      <c r="AG237" s="1534"/>
      <c r="AH237" s="1534"/>
      <c r="AI237" s="1534"/>
      <c r="AJ237" s="1534"/>
      <c r="AK237" s="1534"/>
      <c r="AL237" s="1534"/>
      <c r="AM237" s="1534"/>
      <c r="AN237" s="1534"/>
      <c r="AO237" s="1534"/>
      <c r="AP237" s="1534"/>
      <c r="AQ237" s="1534"/>
      <c r="AR237" s="1534"/>
      <c r="AS237" s="1534"/>
      <c r="AT237" s="1534"/>
      <c r="AU237" s="1534"/>
      <c r="AV237" s="1534"/>
      <c r="AW237" s="1534"/>
      <c r="AX237" s="1534"/>
      <c r="AY237" s="1534"/>
      <c r="AZ237" s="1534"/>
      <c r="BA237" s="1534"/>
      <c r="BB237" s="1534"/>
      <c r="BC237" s="1534"/>
      <c r="BD237" s="1534"/>
      <c r="BE237" s="1534"/>
      <c r="BF237" s="1534"/>
      <c r="BG237" s="1534"/>
      <c r="BH237" s="1534"/>
      <c r="BI237" s="1534"/>
      <c r="BJ237" s="1534"/>
      <c r="BK237" s="1534"/>
      <c r="BL237" s="1534"/>
      <c r="BM237" s="1534"/>
      <c r="BN237" s="1534"/>
      <c r="BO237" s="1534"/>
      <c r="BP237" s="1534"/>
      <c r="BQ237" s="1534"/>
      <c r="BR237" s="1534"/>
      <c r="BS237" s="1534"/>
      <c r="BT237" s="1534"/>
      <c r="BU237" s="1534"/>
      <c r="BV237" s="1534"/>
      <c r="BW237" s="1534"/>
      <c r="BX237" s="1534"/>
      <c r="BY237" s="1534"/>
      <c r="BZ237" s="1534"/>
      <c r="CA237" s="1534"/>
      <c r="CB237" s="1534"/>
      <c r="CC237" s="1534"/>
      <c r="CD237" s="1534"/>
      <c r="CE237" s="1534"/>
      <c r="CF237" s="1534"/>
      <c r="CG237" s="1534"/>
      <c r="CH237" s="1534"/>
      <c r="CI237" s="1534"/>
      <c r="CJ237" s="1534"/>
      <c r="CK237" s="1534"/>
      <c r="CL237" s="1534"/>
      <c r="CM237" s="1534"/>
      <c r="CN237" s="1534"/>
      <c r="CO237" s="1534"/>
      <c r="CP237" s="1534"/>
      <c r="CQ237" s="1534"/>
      <c r="CR237" s="1534"/>
      <c r="CS237" s="1534"/>
    </row>
    <row r="238" spans="1:112">
      <c r="A238" s="1542"/>
      <c r="L238" s="1534"/>
      <c r="M238" s="1534"/>
      <c r="N238" s="1534"/>
      <c r="O238" s="1534"/>
      <c r="P238" s="1534"/>
      <c r="Q238" s="1534"/>
      <c r="R238" s="1534"/>
      <c r="S238" s="1534"/>
      <c r="T238" s="1534"/>
      <c r="U238" s="1534"/>
      <c r="V238" s="1534"/>
      <c r="W238" s="1534"/>
      <c r="X238" s="1534"/>
      <c r="Y238" s="1534"/>
      <c r="Z238" s="1534"/>
      <c r="AA238" s="1534"/>
      <c r="AB238" s="1534"/>
      <c r="AC238" s="1534"/>
      <c r="AD238" s="1534"/>
      <c r="AE238" s="1534"/>
      <c r="AF238" s="1534"/>
      <c r="AG238" s="1534"/>
      <c r="AH238" s="1534"/>
      <c r="AI238" s="1534"/>
      <c r="AJ238" s="1534"/>
      <c r="AK238" s="1534"/>
      <c r="AL238" s="1534"/>
      <c r="AM238" s="1534"/>
      <c r="AN238" s="1534"/>
      <c r="AO238" s="1534"/>
      <c r="AP238" s="1534"/>
      <c r="AQ238" s="1534"/>
      <c r="AR238" s="1534"/>
      <c r="AS238" s="1534"/>
      <c r="AT238" s="1534"/>
      <c r="AU238" s="1534"/>
      <c r="AV238" s="1534"/>
      <c r="AW238" s="1534"/>
      <c r="AX238" s="1534"/>
      <c r="AY238" s="1534"/>
      <c r="AZ238" s="1534"/>
      <c r="BA238" s="1534"/>
      <c r="BB238" s="1534"/>
      <c r="BC238" s="1534"/>
      <c r="BD238" s="1534"/>
      <c r="BE238" s="1534"/>
      <c r="BF238" s="1534"/>
      <c r="BG238" s="1534"/>
      <c r="BH238" s="1534"/>
      <c r="BI238" s="1534"/>
      <c r="BJ238" s="1534"/>
      <c r="BK238" s="1534"/>
      <c r="BL238" s="1534"/>
      <c r="BM238" s="1534"/>
      <c r="BN238" s="1534"/>
      <c r="BO238" s="1534"/>
      <c r="BP238" s="1534"/>
      <c r="BQ238" s="1534"/>
      <c r="BR238" s="1534"/>
      <c r="BS238" s="1534"/>
      <c r="BT238" s="1534"/>
      <c r="BU238" s="1534"/>
      <c r="BV238" s="1534"/>
      <c r="BW238" s="1534"/>
      <c r="BX238" s="1534"/>
      <c r="BY238" s="1534"/>
      <c r="BZ238" s="1534"/>
      <c r="CA238" s="1534"/>
      <c r="CB238" s="1534"/>
      <c r="CC238" s="1534"/>
      <c r="CD238" s="1534"/>
      <c r="CE238" s="1534"/>
      <c r="CF238" s="1534"/>
      <c r="CG238" s="1534"/>
      <c r="CH238" s="1534"/>
      <c r="CI238" s="1534"/>
      <c r="CJ238" s="1534"/>
      <c r="CK238" s="1534"/>
      <c r="CL238" s="1534"/>
      <c r="CM238" s="1534"/>
      <c r="CN238" s="1534"/>
      <c r="CO238" s="1534"/>
      <c r="CP238" s="1534"/>
      <c r="CQ238" s="1534"/>
      <c r="CR238" s="1534"/>
      <c r="CS238" s="1534"/>
    </row>
    <row r="239" spans="1:112">
      <c r="A239" s="1542"/>
      <c r="L239" s="1534"/>
      <c r="M239" s="1534"/>
      <c r="N239" s="1534"/>
      <c r="O239" s="1534"/>
      <c r="P239" s="1534"/>
      <c r="Q239" s="1534"/>
      <c r="R239" s="1534"/>
      <c r="S239" s="1534"/>
      <c r="T239" s="1534"/>
      <c r="U239" s="1534"/>
      <c r="V239" s="1534"/>
      <c r="W239" s="1534"/>
      <c r="X239" s="1534"/>
      <c r="Y239" s="1534"/>
      <c r="Z239" s="1534"/>
      <c r="AA239" s="1534"/>
      <c r="AB239" s="1534"/>
      <c r="AC239" s="1534"/>
      <c r="AD239" s="1534"/>
      <c r="AE239" s="1534"/>
      <c r="AF239" s="1534"/>
      <c r="AG239" s="1534"/>
      <c r="AH239" s="1534"/>
      <c r="AI239" s="1534"/>
      <c r="AJ239" s="1534"/>
      <c r="AK239" s="1534"/>
      <c r="AL239" s="1534"/>
      <c r="AM239" s="1534"/>
      <c r="AN239" s="1534"/>
      <c r="AO239" s="1534"/>
      <c r="AP239" s="1534"/>
      <c r="AQ239" s="1534"/>
      <c r="AR239" s="1534"/>
      <c r="AS239" s="1534"/>
      <c r="AT239" s="1534"/>
      <c r="AU239" s="1534"/>
      <c r="AV239" s="1534"/>
      <c r="AW239" s="1534"/>
      <c r="AX239" s="1534"/>
      <c r="AY239" s="1534"/>
      <c r="AZ239" s="1534"/>
      <c r="BA239" s="1534"/>
      <c r="BB239" s="1534"/>
      <c r="BC239" s="1534"/>
      <c r="BD239" s="1534"/>
      <c r="BE239" s="1534"/>
      <c r="BF239" s="1534"/>
      <c r="BG239" s="1534"/>
      <c r="BH239" s="1534"/>
      <c r="BI239" s="1534"/>
      <c r="BJ239" s="1534"/>
      <c r="BK239" s="1534"/>
      <c r="BL239" s="1534"/>
      <c r="BM239" s="1534"/>
      <c r="BN239" s="1534"/>
      <c r="BO239" s="1534"/>
      <c r="BP239" s="1534"/>
      <c r="BQ239" s="1534"/>
      <c r="BR239" s="1534"/>
      <c r="BS239" s="1534"/>
      <c r="BT239" s="1534"/>
      <c r="BU239" s="1534"/>
      <c r="BV239" s="1534"/>
      <c r="BW239" s="1534"/>
      <c r="BX239" s="1534"/>
      <c r="BY239" s="1534"/>
      <c r="BZ239" s="1534"/>
      <c r="CA239" s="1534"/>
      <c r="CB239" s="1534"/>
      <c r="CC239" s="1534"/>
      <c r="CD239" s="1534"/>
      <c r="CE239" s="1534"/>
      <c r="CF239" s="1534"/>
      <c r="CG239" s="1534"/>
      <c r="CH239" s="1534"/>
      <c r="CI239" s="1534"/>
      <c r="CJ239" s="1534"/>
      <c r="CK239" s="1534"/>
      <c r="CL239" s="1534"/>
      <c r="CM239" s="1534"/>
      <c r="CN239" s="1534"/>
      <c r="CO239" s="1534"/>
      <c r="CP239" s="1534"/>
      <c r="CQ239" s="1534"/>
      <c r="CR239" s="1534"/>
      <c r="CS239" s="1534"/>
    </row>
  </sheetData>
  <phoneticPr fontId="0" type="noConversion"/>
  <pageMargins left="0.19685039370078741" right="0.15748031496062992" top="0.43307086614173229" bottom="7.874015748031496E-2" header="0.15748031496062992" footer="0.15748031496062992"/>
  <pageSetup paperSize="9" scale="56" fitToHeight="3" orientation="landscape" r:id="rId1"/>
  <headerFooter scaleWithDoc="0" alignWithMargins="0">
    <oddHeader>&amp;L&amp;12STAN BEZROBOCIA W WOJ. MAŁOPOLSKIM   &amp;"Arial,Pogrubiony"&amp;UNA KONIEC LAT 2010-2014&amp;U  &amp;Uoraz  ZA OSTATNIE 6 MIESIĘCY&amp;"Arial,Normalny" &amp;U                    Strona &amp;P</oddHeader>
  </headerFooter>
  <rowBreaks count="2" manualBreakCount="2">
    <brk id="46" max="16383" man="1"/>
    <brk id="89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C000"/>
  </sheetPr>
  <dimension ref="A1:DV726"/>
  <sheetViews>
    <sheetView zoomScale="80" zoomScaleNormal="80" zoomScaleSheetLayoutView="100" workbookViewId="0">
      <pane xSplit="13" ySplit="2" topLeftCell="DL679" activePane="bottomRight" state="frozen"/>
      <selection activeCell="J1" sqref="J1"/>
      <selection pane="topRight" activeCell="K1" sqref="K1"/>
      <selection pane="bottomLeft" activeCell="J3" sqref="J3"/>
      <selection pane="bottomRight" activeCell="DI2" sqref="DI2"/>
    </sheetView>
  </sheetViews>
  <sheetFormatPr defaultColWidth="16.85546875" defaultRowHeight="12.75"/>
  <cols>
    <col min="1" max="12" width="16.85546875" hidden="1" customWidth="1"/>
    <col min="13" max="13" width="50" style="1" customWidth="1"/>
    <col min="14" max="39" width="16.85546875" style="1" hidden="1" customWidth="1"/>
    <col min="40" max="111" width="16.85546875" hidden="1" customWidth="1"/>
    <col min="112" max="121" width="16.85546875" customWidth="1"/>
  </cols>
  <sheetData>
    <row r="1" spans="1:126" s="4" customFormat="1" ht="21.75" customHeight="1" thickBot="1">
      <c r="A1" s="4" t="str">
        <f>DV2</f>
        <v>III
2021</v>
      </c>
      <c r="B1" s="4" t="s">
        <v>1122</v>
      </c>
      <c r="E1" t="s">
        <v>1832</v>
      </c>
      <c r="F1" t="s">
        <v>1833</v>
      </c>
      <c r="G1" t="s">
        <v>1715</v>
      </c>
      <c r="H1" t="s">
        <v>1716</v>
      </c>
      <c r="I1"/>
      <c r="J1" t="s">
        <v>1317</v>
      </c>
      <c r="K1" s="91" t="s">
        <v>1836</v>
      </c>
      <c r="L1" s="4" t="s">
        <v>89</v>
      </c>
      <c r="M1" s="139" t="s">
        <v>1196</v>
      </c>
      <c r="N1" s="53"/>
      <c r="O1" s="53"/>
      <c r="P1" s="53"/>
      <c r="Q1" s="5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BL1" s="272">
        <f t="shared" ref="BL1:BU1" si="0">SUBTOTAL(9,BL2:BL711)</f>
        <v>356035.7319236013</v>
      </c>
      <c r="BM1" s="272">
        <f t="shared" si="0"/>
        <v>365677.89560499502</v>
      </c>
      <c r="BN1" s="272">
        <f t="shared" si="0"/>
        <v>362031.74831011501</v>
      </c>
      <c r="BO1" s="272">
        <f t="shared" si="0"/>
        <v>342055.48830588034</v>
      </c>
      <c r="BP1" s="272">
        <f t="shared" si="0"/>
        <v>322840.46382772055</v>
      </c>
      <c r="BQ1" s="272">
        <f t="shared" si="0"/>
        <v>308329.03155005135</v>
      </c>
      <c r="BR1" s="272">
        <f t="shared" si="0"/>
        <v>299604.30739229865</v>
      </c>
      <c r="BS1" s="272">
        <f t="shared" si="0"/>
        <v>292602.85878096597</v>
      </c>
      <c r="BT1" s="272">
        <f t="shared" si="0"/>
        <v>306068.2162891737</v>
      </c>
      <c r="BU1" s="272">
        <f t="shared" si="0"/>
        <v>292366.18649846641</v>
      </c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</row>
    <row r="2" spans="1:126" s="402" customFormat="1" ht="61.5" thickBot="1">
      <c r="A2" s="108"/>
      <c r="B2" s="243" t="s">
        <v>1834</v>
      </c>
      <c r="C2" s="243"/>
      <c r="D2" s="243"/>
      <c r="E2" s="108"/>
      <c r="F2" s="108"/>
      <c r="G2" s="108"/>
      <c r="H2" s="108"/>
      <c r="I2" s="108"/>
      <c r="J2" s="108"/>
      <c r="K2" s="108"/>
      <c r="L2" s="108"/>
      <c r="M2" s="510" t="s">
        <v>0</v>
      </c>
      <c r="N2" s="511" t="s">
        <v>3</v>
      </c>
      <c r="O2" s="511" t="s">
        <v>4</v>
      </c>
      <c r="P2" s="511" t="s">
        <v>523</v>
      </c>
      <c r="Q2" s="511" t="s">
        <v>771</v>
      </c>
      <c r="R2" s="512" t="s">
        <v>1081</v>
      </c>
      <c r="S2" s="512" t="s">
        <v>1082</v>
      </c>
      <c r="T2" s="513" t="s">
        <v>1138</v>
      </c>
      <c r="U2" s="514" t="s">
        <v>1141</v>
      </c>
      <c r="V2" s="512" t="s">
        <v>1200</v>
      </c>
      <c r="W2" s="512" t="s">
        <v>1227</v>
      </c>
      <c r="X2" s="515" t="s">
        <v>1228</v>
      </c>
      <c r="Y2" s="516" t="s">
        <v>1283</v>
      </c>
      <c r="Z2" s="517" t="s">
        <v>1266</v>
      </c>
      <c r="AA2" s="518" t="s">
        <v>1267</v>
      </c>
      <c r="AB2" s="519" t="s">
        <v>1268</v>
      </c>
      <c r="AC2" s="518" t="s">
        <v>1269</v>
      </c>
      <c r="AD2" s="518" t="s">
        <v>1270</v>
      </c>
      <c r="AE2" s="519" t="s">
        <v>1271</v>
      </c>
      <c r="AF2" s="518" t="s">
        <v>1272</v>
      </c>
      <c r="AG2" s="518" t="s">
        <v>1273</v>
      </c>
      <c r="AH2" s="519" t="s">
        <v>1274</v>
      </c>
      <c r="AI2" s="520" t="s">
        <v>1275</v>
      </c>
      <c r="AJ2" s="518" t="s">
        <v>1276</v>
      </c>
      <c r="AK2" s="519" t="s">
        <v>1277</v>
      </c>
      <c r="AL2" s="521" t="s">
        <v>1281</v>
      </c>
      <c r="AM2" s="522" t="s">
        <v>1284</v>
      </c>
      <c r="AN2" s="523" t="s">
        <v>1285</v>
      </c>
      <c r="AO2" s="524" t="s">
        <v>1286</v>
      </c>
      <c r="AP2" s="523" t="s">
        <v>1287</v>
      </c>
      <c r="AQ2" s="523" t="s">
        <v>1288</v>
      </c>
      <c r="AR2" s="524" t="s">
        <v>1289</v>
      </c>
      <c r="AS2" s="523" t="s">
        <v>1290</v>
      </c>
      <c r="AT2" s="523" t="s">
        <v>1291</v>
      </c>
      <c r="AU2" s="524" t="s">
        <v>1292</v>
      </c>
      <c r="AV2" s="525" t="s">
        <v>1293</v>
      </c>
      <c r="AW2" s="523" t="s">
        <v>1294</v>
      </c>
      <c r="AX2" s="524" t="s">
        <v>1295</v>
      </c>
      <c r="AY2" s="526" t="s">
        <v>1335</v>
      </c>
      <c r="AZ2" s="527" t="s">
        <v>1315</v>
      </c>
      <c r="BA2" s="518" t="s">
        <v>1334</v>
      </c>
      <c r="BB2" s="528" t="s">
        <v>1346</v>
      </c>
      <c r="BC2" s="527" t="s">
        <v>1347</v>
      </c>
      <c r="BD2" s="518" t="s">
        <v>1348</v>
      </c>
      <c r="BE2" s="528" t="s">
        <v>1349</v>
      </c>
      <c r="BF2" s="520" t="s">
        <v>1350</v>
      </c>
      <c r="BG2" s="518" t="s">
        <v>1352</v>
      </c>
      <c r="BH2" s="527" t="s">
        <v>1357</v>
      </c>
      <c r="BI2" s="518" t="s">
        <v>1358</v>
      </c>
      <c r="BJ2" s="518" t="s">
        <v>1359</v>
      </c>
      <c r="BK2" s="529" t="s">
        <v>1360</v>
      </c>
      <c r="BL2" s="530" t="s">
        <v>1363</v>
      </c>
      <c r="BM2" s="530" t="s">
        <v>1364</v>
      </c>
      <c r="BN2" s="530" t="s">
        <v>1407</v>
      </c>
      <c r="BO2" s="530" t="s">
        <v>1406</v>
      </c>
      <c r="BP2" s="530" t="s">
        <v>1408</v>
      </c>
      <c r="BQ2" s="530" t="s">
        <v>1433</v>
      </c>
      <c r="BR2" s="530" t="s">
        <v>1435</v>
      </c>
      <c r="BS2" s="530" t="s">
        <v>1443</v>
      </c>
      <c r="BT2" s="530" t="s">
        <v>1445</v>
      </c>
      <c r="BU2" s="530" t="s">
        <v>1448</v>
      </c>
      <c r="BV2" s="530" t="s">
        <v>1451</v>
      </c>
      <c r="BW2" s="530" t="s">
        <v>1453</v>
      </c>
      <c r="BX2" s="531" t="s">
        <v>1456</v>
      </c>
      <c r="BY2" s="531" t="s">
        <v>1458</v>
      </c>
      <c r="BZ2" s="531" t="s">
        <v>1460</v>
      </c>
      <c r="CA2" s="531" t="s">
        <v>1463</v>
      </c>
      <c r="CB2" s="531" t="s">
        <v>1465</v>
      </c>
      <c r="CC2" s="531" t="s">
        <v>1467</v>
      </c>
      <c r="CD2" s="531" t="s">
        <v>1468</v>
      </c>
      <c r="CE2" s="531" t="s">
        <v>1471</v>
      </c>
      <c r="CF2" s="531" t="s">
        <v>1613</v>
      </c>
      <c r="CG2" s="531" t="s">
        <v>1615</v>
      </c>
      <c r="CH2" s="531" t="s">
        <v>1619</v>
      </c>
      <c r="CI2" s="531" t="s">
        <v>1622</v>
      </c>
      <c r="CJ2" s="532" t="s">
        <v>1624</v>
      </c>
      <c r="CK2" s="532" t="s">
        <v>1626</v>
      </c>
      <c r="CL2" s="533" t="s">
        <v>1629</v>
      </c>
      <c r="CM2" s="533" t="s">
        <v>1631</v>
      </c>
      <c r="CN2" s="533" t="s">
        <v>1635</v>
      </c>
      <c r="CO2" s="533" t="s">
        <v>1640</v>
      </c>
      <c r="CP2" s="533" t="s">
        <v>1646</v>
      </c>
      <c r="CQ2" s="533" t="s">
        <v>1648</v>
      </c>
      <c r="CR2" s="533" t="s">
        <v>1651</v>
      </c>
      <c r="CS2" s="533" t="s">
        <v>1653</v>
      </c>
      <c r="CT2" s="533" t="s">
        <v>1656</v>
      </c>
      <c r="CU2" s="533" t="s">
        <v>1658</v>
      </c>
      <c r="CV2" s="534" t="s">
        <v>1665</v>
      </c>
      <c r="CW2" s="534" t="s">
        <v>1666</v>
      </c>
      <c r="CX2" s="534" t="s">
        <v>1669</v>
      </c>
      <c r="CY2" s="534" t="s">
        <v>1674</v>
      </c>
      <c r="CZ2" s="534" t="s">
        <v>1676</v>
      </c>
      <c r="DA2" s="534" t="s">
        <v>1679</v>
      </c>
      <c r="DB2" s="534" t="s">
        <v>1681</v>
      </c>
      <c r="DC2" s="534" t="s">
        <v>1683</v>
      </c>
      <c r="DD2" s="534" t="s">
        <v>1685</v>
      </c>
      <c r="DE2" s="534" t="s">
        <v>1687</v>
      </c>
      <c r="DF2" s="534" t="s">
        <v>1689</v>
      </c>
      <c r="DG2" s="534" t="s">
        <v>1692</v>
      </c>
      <c r="DH2" s="973" t="s">
        <v>1694</v>
      </c>
      <c r="DI2" s="973" t="s">
        <v>1696</v>
      </c>
      <c r="DJ2" s="973" t="s">
        <v>1698</v>
      </c>
      <c r="DK2" s="973" t="s">
        <v>1699</v>
      </c>
      <c r="DL2" s="973" t="s">
        <v>1701</v>
      </c>
      <c r="DM2" s="973" t="s">
        <v>1704</v>
      </c>
      <c r="DN2" s="973" t="s">
        <v>1705</v>
      </c>
      <c r="DO2" s="973" t="s">
        <v>1707</v>
      </c>
      <c r="DP2" s="973" t="s">
        <v>1708</v>
      </c>
      <c r="DQ2" s="973" t="s">
        <v>1711</v>
      </c>
      <c r="DR2" s="973" t="s">
        <v>1714</v>
      </c>
      <c r="DS2" s="973" t="s">
        <v>1718</v>
      </c>
      <c r="DT2" s="1284" t="s">
        <v>1719</v>
      </c>
      <c r="DU2" s="1284" t="s">
        <v>1830</v>
      </c>
      <c r="DV2" s="1284" t="s">
        <v>1839</v>
      </c>
    </row>
    <row r="3" spans="1:126" s="403" customFormat="1" ht="21.75" customHeight="1" thickBot="1">
      <c r="A3" s="5"/>
      <c r="B3" s="242" t="s">
        <v>1835</v>
      </c>
      <c r="C3" s="242"/>
      <c r="D3" s="242"/>
      <c r="E3" s="5"/>
      <c r="F3" s="5"/>
      <c r="G3" s="5"/>
      <c r="H3" s="5"/>
      <c r="I3" s="5"/>
      <c r="J3" s="5"/>
      <c r="K3" s="5"/>
      <c r="L3" s="5"/>
      <c r="M3" s="1713" t="s">
        <v>73</v>
      </c>
      <c r="N3" s="535"/>
      <c r="O3" s="535"/>
      <c r="P3" s="535"/>
      <c r="Q3" s="535"/>
      <c r="R3" s="535"/>
      <c r="S3" s="535"/>
      <c r="T3" s="536"/>
      <c r="U3" s="537"/>
      <c r="V3" s="538"/>
      <c r="W3" s="539"/>
      <c r="X3" s="540"/>
      <c r="Y3" s="539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39"/>
      <c r="AM3" s="540"/>
      <c r="AN3" s="540"/>
      <c r="AO3" s="541"/>
      <c r="AP3" s="542"/>
      <c r="AQ3" s="540"/>
      <c r="AR3" s="541"/>
      <c r="AS3" s="542"/>
      <c r="AT3" s="540"/>
      <c r="AU3" s="541"/>
      <c r="AV3" s="542"/>
      <c r="AW3" s="540"/>
      <c r="AX3" s="541"/>
      <c r="AY3" s="539"/>
      <c r="AZ3" s="543"/>
      <c r="BA3" s="543"/>
      <c r="BB3" s="540"/>
      <c r="BC3" s="543"/>
      <c r="BD3" s="543"/>
      <c r="BE3" s="540"/>
      <c r="BF3" s="543"/>
      <c r="BG3" s="543"/>
      <c r="BH3" s="543"/>
      <c r="BI3" s="543"/>
      <c r="BJ3" s="543"/>
      <c r="BK3" s="543"/>
      <c r="BL3" s="543"/>
      <c r="BM3" s="543"/>
      <c r="BN3" s="543"/>
      <c r="BO3" s="543"/>
      <c r="BP3" s="544" t="s">
        <v>1371</v>
      </c>
      <c r="BQ3" s="544" t="s">
        <v>1371</v>
      </c>
      <c r="BR3" s="544" t="s">
        <v>1371</v>
      </c>
      <c r="BS3" s="544" t="s">
        <v>1371</v>
      </c>
      <c r="BT3" s="544" t="s">
        <v>1371</v>
      </c>
      <c r="BU3" s="544" t="s">
        <v>1371</v>
      </c>
      <c r="BV3" s="544" t="s">
        <v>1371</v>
      </c>
      <c r="BW3" s="544" t="s">
        <v>1371</v>
      </c>
      <c r="BX3" s="544" t="s">
        <v>1371</v>
      </c>
      <c r="BY3" s="545" t="s">
        <v>1371</v>
      </c>
      <c r="BZ3" s="545" t="s">
        <v>1371</v>
      </c>
      <c r="CA3" s="545" t="s">
        <v>1371</v>
      </c>
      <c r="CB3" s="545" t="s">
        <v>1371</v>
      </c>
      <c r="CC3" s="545" t="s">
        <v>1371</v>
      </c>
      <c r="CD3" s="545" t="s">
        <v>1371</v>
      </c>
      <c r="CE3" s="545" t="s">
        <v>1371</v>
      </c>
      <c r="CF3" s="545" t="s">
        <v>1371</v>
      </c>
      <c r="CG3" s="545" t="s">
        <v>1371</v>
      </c>
      <c r="CH3" s="545" t="s">
        <v>1371</v>
      </c>
      <c r="CI3" s="545" t="s">
        <v>1371</v>
      </c>
      <c r="CJ3" s="545" t="s">
        <v>1371</v>
      </c>
      <c r="CK3" s="545" t="s">
        <v>1371</v>
      </c>
      <c r="CL3" s="545" t="s">
        <v>1371</v>
      </c>
      <c r="CM3" s="545" t="s">
        <v>1371</v>
      </c>
      <c r="CN3" s="545" t="s">
        <v>1371</v>
      </c>
      <c r="CO3" s="545" t="s">
        <v>1371</v>
      </c>
      <c r="CP3" s="545" t="s">
        <v>1371</v>
      </c>
      <c r="CQ3" s="545" t="s">
        <v>1371</v>
      </c>
      <c r="CR3" s="545" t="s">
        <v>1371</v>
      </c>
      <c r="CS3" s="545" t="s">
        <v>1371</v>
      </c>
      <c r="CT3" s="545" t="s">
        <v>1371</v>
      </c>
      <c r="CU3" s="545" t="s">
        <v>1371</v>
      </c>
      <c r="CV3" s="545" t="s">
        <v>1371</v>
      </c>
      <c r="CW3" s="545" t="s">
        <v>1371</v>
      </c>
      <c r="CX3" s="545" t="s">
        <v>1371</v>
      </c>
      <c r="CY3" s="545" t="s">
        <v>1371</v>
      </c>
      <c r="CZ3" s="545" t="s">
        <v>1371</v>
      </c>
      <c r="DA3" s="545" t="s">
        <v>1371</v>
      </c>
      <c r="DB3" s="545" t="s">
        <v>1371</v>
      </c>
      <c r="DC3" s="545" t="s">
        <v>1371</v>
      </c>
      <c r="DD3" s="545" t="s">
        <v>1371</v>
      </c>
      <c r="DE3" s="545" t="s">
        <v>1371</v>
      </c>
      <c r="DF3" s="545" t="s">
        <v>1371</v>
      </c>
      <c r="DG3" s="545" t="s">
        <v>1371</v>
      </c>
      <c r="DH3" s="545" t="s">
        <v>1371</v>
      </c>
      <c r="DI3" s="545" t="s">
        <v>1371</v>
      </c>
      <c r="DJ3" s="545" t="s">
        <v>1371</v>
      </c>
      <c r="DK3" s="545" t="s">
        <v>1371</v>
      </c>
      <c r="DL3" s="545" t="s">
        <v>1371</v>
      </c>
      <c r="DM3" s="545" t="s">
        <v>1371</v>
      </c>
      <c r="DN3" s="545" t="s">
        <v>1371</v>
      </c>
      <c r="DO3" s="545" t="s">
        <v>1371</v>
      </c>
      <c r="DP3" s="545" t="s">
        <v>1371</v>
      </c>
      <c r="DQ3" s="545" t="s">
        <v>1371</v>
      </c>
      <c r="DR3" s="545" t="s">
        <v>1371</v>
      </c>
      <c r="DS3" s="545" t="s">
        <v>1371</v>
      </c>
      <c r="DT3" s="545" t="s">
        <v>1371</v>
      </c>
      <c r="DU3" s="545" t="s">
        <v>1371</v>
      </c>
      <c r="DV3" s="545" t="s">
        <v>1371</v>
      </c>
    </row>
    <row r="4" spans="1:126" s="250" customFormat="1" ht="21" thickBot="1">
      <c r="A4" s="111"/>
      <c r="B4" s="111" t="str">
        <f>M3</f>
        <v>1. PUP BOCHNIA</v>
      </c>
      <c r="C4" s="244">
        <f>DV6</f>
        <v>4.3</v>
      </c>
      <c r="D4" s="111"/>
      <c r="E4" s="249">
        <f>DV4</f>
        <v>1815</v>
      </c>
      <c r="F4" s="249">
        <f>DV7</f>
        <v>988</v>
      </c>
      <c r="G4" s="249">
        <f>DV12</f>
        <v>193</v>
      </c>
      <c r="H4" s="249">
        <f>DV14</f>
        <v>144</v>
      </c>
      <c r="I4" s="111"/>
      <c r="J4" s="1759">
        <f>DV9</f>
        <v>585</v>
      </c>
      <c r="K4" s="1759">
        <f>DV11</f>
        <v>428</v>
      </c>
      <c r="L4" s="1760">
        <f>DV13</f>
        <v>207</v>
      </c>
      <c r="M4" s="1714" t="s">
        <v>74</v>
      </c>
      <c r="N4" s="860">
        <v>6217</v>
      </c>
      <c r="O4" s="546">
        <v>5772</v>
      </c>
      <c r="P4" s="546">
        <v>5616</v>
      </c>
      <c r="Q4" s="547">
        <v>5280</v>
      </c>
      <c r="R4" s="547">
        <v>4663</v>
      </c>
      <c r="S4" s="547">
        <v>3438</v>
      </c>
      <c r="T4" s="548">
        <v>2529</v>
      </c>
      <c r="U4" s="549">
        <v>2051</v>
      </c>
      <c r="V4" s="547">
        <v>3192</v>
      </c>
      <c r="W4" s="546">
        <v>3385</v>
      </c>
      <c r="X4" s="550">
        <v>3766</v>
      </c>
      <c r="Y4" s="546">
        <v>4458</v>
      </c>
      <c r="Z4" s="551">
        <v>4833</v>
      </c>
      <c r="AA4" s="552">
        <v>4968</v>
      </c>
      <c r="AB4" s="553">
        <v>4965</v>
      </c>
      <c r="AC4" s="554">
        <v>4875</v>
      </c>
      <c r="AD4" s="552">
        <v>4614</v>
      </c>
      <c r="AE4" s="553">
        <v>4382</v>
      </c>
      <c r="AF4" s="554">
        <v>4291</v>
      </c>
      <c r="AG4" s="555">
        <v>4230</v>
      </c>
      <c r="AH4" s="553">
        <v>4269</v>
      </c>
      <c r="AI4" s="556">
        <v>4297</v>
      </c>
      <c r="AJ4" s="552">
        <v>4421</v>
      </c>
      <c r="AK4" s="557">
        <v>4346</v>
      </c>
      <c r="AL4" s="546">
        <v>4346</v>
      </c>
      <c r="AM4" s="551">
        <v>4549</v>
      </c>
      <c r="AN4" s="552">
        <v>4620</v>
      </c>
      <c r="AO4" s="553">
        <v>4563</v>
      </c>
      <c r="AP4" s="554">
        <v>4353</v>
      </c>
      <c r="AQ4" s="552">
        <v>4072</v>
      </c>
      <c r="AR4" s="553">
        <v>3836</v>
      </c>
      <c r="AS4" s="554">
        <v>3859</v>
      </c>
      <c r="AT4" s="555">
        <v>3775</v>
      </c>
      <c r="AU4" s="553">
        <v>3739</v>
      </c>
      <c r="AV4" s="556">
        <v>3725</v>
      </c>
      <c r="AW4" s="552">
        <v>3731</v>
      </c>
      <c r="AX4" s="557">
        <v>3698</v>
      </c>
      <c r="AY4" s="547">
        <v>3698</v>
      </c>
      <c r="AZ4" s="550">
        <v>3830</v>
      </c>
      <c r="BA4" s="552">
        <v>3863</v>
      </c>
      <c r="BB4" s="553">
        <v>3753</v>
      </c>
      <c r="BC4" s="550">
        <v>3439</v>
      </c>
      <c r="BD4" s="552">
        <v>3234</v>
      </c>
      <c r="BE4" s="553">
        <v>2980</v>
      </c>
      <c r="BF4" s="550">
        <v>2882</v>
      </c>
      <c r="BG4" s="552">
        <v>2787</v>
      </c>
      <c r="BH4" s="553">
        <v>2812</v>
      </c>
      <c r="BI4" s="553">
        <v>2759</v>
      </c>
      <c r="BJ4" s="558">
        <v>2787</v>
      </c>
      <c r="BK4" s="553">
        <v>2792</v>
      </c>
      <c r="BL4" s="553">
        <v>2954</v>
      </c>
      <c r="BM4" s="553">
        <v>2988</v>
      </c>
      <c r="BN4" s="553">
        <v>2916</v>
      </c>
      <c r="BO4" s="553">
        <v>2691</v>
      </c>
      <c r="BP4" s="553">
        <v>2620</v>
      </c>
      <c r="BQ4" s="553">
        <v>2523</v>
      </c>
      <c r="BR4" s="553">
        <v>2478</v>
      </c>
      <c r="BS4" s="553">
        <v>2499</v>
      </c>
      <c r="BT4" s="553">
        <v>2439</v>
      </c>
      <c r="BU4" s="553">
        <v>2444</v>
      </c>
      <c r="BV4" s="553">
        <v>2420</v>
      </c>
      <c r="BW4" s="553">
        <v>2484</v>
      </c>
      <c r="BX4" s="553">
        <v>2549</v>
      </c>
      <c r="BY4" s="557">
        <v>2570</v>
      </c>
      <c r="BZ4" s="557">
        <v>2482</v>
      </c>
      <c r="CA4" s="557">
        <v>2349</v>
      </c>
      <c r="CB4" s="557">
        <v>2218</v>
      </c>
      <c r="CC4" s="557">
        <v>2178</v>
      </c>
      <c r="CD4" s="557">
        <v>2159</v>
      </c>
      <c r="CE4" s="557">
        <v>2212</v>
      </c>
      <c r="CF4" s="557">
        <v>2208</v>
      </c>
      <c r="CG4" s="557">
        <v>2113</v>
      </c>
      <c r="CH4" s="557">
        <v>2092</v>
      </c>
      <c r="CI4" s="557">
        <v>2118</v>
      </c>
      <c r="CJ4" s="557">
        <v>2183</v>
      </c>
      <c r="CK4" s="559">
        <v>2220</v>
      </c>
      <c r="CL4" s="560">
        <v>2133</v>
      </c>
      <c r="CM4" s="560">
        <v>2012</v>
      </c>
      <c r="CN4" s="560">
        <v>1918</v>
      </c>
      <c r="CO4" s="560">
        <v>1858</v>
      </c>
      <c r="CP4" s="560">
        <v>1916</v>
      </c>
      <c r="CQ4" s="560">
        <v>1853</v>
      </c>
      <c r="CR4" s="560">
        <v>1841</v>
      </c>
      <c r="CS4" s="560">
        <v>1808</v>
      </c>
      <c r="CT4" s="560">
        <v>1851</v>
      </c>
      <c r="CU4" s="560">
        <v>1863</v>
      </c>
      <c r="CV4" s="560">
        <v>1941</v>
      </c>
      <c r="CW4" s="560">
        <v>1910</v>
      </c>
      <c r="CX4" s="560">
        <v>1830</v>
      </c>
      <c r="CY4" s="560">
        <v>1755</v>
      </c>
      <c r="CZ4" s="560">
        <v>1651</v>
      </c>
      <c r="DA4" s="560">
        <v>1529</v>
      </c>
      <c r="DB4" s="560">
        <v>1337</v>
      </c>
      <c r="DC4" s="560">
        <v>1225</v>
      </c>
      <c r="DD4" s="560">
        <v>1131</v>
      </c>
      <c r="DE4" s="560">
        <v>1043</v>
      </c>
      <c r="DF4" s="560">
        <v>1071</v>
      </c>
      <c r="DG4" s="560">
        <v>1070</v>
      </c>
      <c r="DH4" s="560">
        <v>1113</v>
      </c>
      <c r="DI4" s="560">
        <v>1168</v>
      </c>
      <c r="DJ4" s="560">
        <v>1231</v>
      </c>
      <c r="DK4" s="560">
        <v>1366</v>
      </c>
      <c r="DL4" s="560">
        <v>1515</v>
      </c>
      <c r="DM4" s="560">
        <v>1559</v>
      </c>
      <c r="DN4" s="560">
        <v>1590</v>
      </c>
      <c r="DO4" s="560">
        <v>1625</v>
      </c>
      <c r="DP4" s="560">
        <v>1663</v>
      </c>
      <c r="DQ4" s="560">
        <v>1695</v>
      </c>
      <c r="DR4" s="560">
        <v>1714</v>
      </c>
      <c r="DS4" s="560">
        <v>1725</v>
      </c>
      <c r="DT4" s="560">
        <v>1809</v>
      </c>
      <c r="DU4" s="560">
        <v>1829</v>
      </c>
      <c r="DV4" s="560">
        <v>1815</v>
      </c>
    </row>
    <row r="5" spans="1:126" s="250" customFormat="1" ht="20.25">
      <c r="A5" s="111"/>
      <c r="B5" s="111"/>
      <c r="C5" s="111"/>
      <c r="D5" s="111"/>
      <c r="E5" s="111"/>
      <c r="F5" s="111"/>
      <c r="G5" s="111"/>
      <c r="H5" s="111"/>
      <c r="I5" s="111" t="s">
        <v>1362</v>
      </c>
      <c r="J5" s="111"/>
      <c r="K5" s="111"/>
      <c r="L5" s="111"/>
      <c r="M5" s="1715" t="s">
        <v>18</v>
      </c>
      <c r="N5" s="761">
        <v>104.1</v>
      </c>
      <c r="O5" s="561">
        <v>102.46760163323275</v>
      </c>
      <c r="P5" s="561">
        <v>100.71736011477761</v>
      </c>
      <c r="Q5" s="562">
        <v>94.01709401709401</v>
      </c>
      <c r="R5" s="562">
        <v>103.82988198619461</v>
      </c>
      <c r="S5" s="562">
        <v>102.78026905829596</v>
      </c>
      <c r="T5" s="563">
        <v>103.22448979591836</v>
      </c>
      <c r="U5" s="564">
        <v>104.42973523421588</v>
      </c>
      <c r="V5" s="562">
        <v>111.53039832285114</v>
      </c>
      <c r="W5" s="561">
        <v>108.18152764461489</v>
      </c>
      <c r="X5" s="565">
        <v>104.49500554938957</v>
      </c>
      <c r="Y5" s="561">
        <v>103.05131761442441</v>
      </c>
      <c r="Z5" s="566">
        <f t="shared" ref="Z5:AK5" si="1">(Z4/Y4)*100</f>
        <v>108.41184387617766</v>
      </c>
      <c r="AA5" s="567">
        <f t="shared" si="1"/>
        <v>102.79329608938548</v>
      </c>
      <c r="AB5" s="568">
        <f t="shared" si="1"/>
        <v>99.939613526570042</v>
      </c>
      <c r="AC5" s="569">
        <f t="shared" si="1"/>
        <v>98.187311178247739</v>
      </c>
      <c r="AD5" s="567">
        <f t="shared" si="1"/>
        <v>94.646153846153851</v>
      </c>
      <c r="AE5" s="568">
        <f t="shared" si="1"/>
        <v>94.97182488079757</v>
      </c>
      <c r="AF5" s="569">
        <f t="shared" si="1"/>
        <v>97.923322683706076</v>
      </c>
      <c r="AG5" s="567">
        <f t="shared" si="1"/>
        <v>98.578419948729902</v>
      </c>
      <c r="AH5" s="568">
        <f t="shared" si="1"/>
        <v>100.92198581560284</v>
      </c>
      <c r="AI5" s="569">
        <f t="shared" si="1"/>
        <v>100.65589130944015</v>
      </c>
      <c r="AJ5" s="567">
        <f>(AJ4/AI4)*100</f>
        <v>102.88573423318594</v>
      </c>
      <c r="AK5" s="568">
        <f t="shared" si="1"/>
        <v>98.303551232752767</v>
      </c>
      <c r="AL5" s="561">
        <v>98.303551232752767</v>
      </c>
      <c r="AM5" s="566">
        <f t="shared" ref="AM5:AX5" si="2">(AM4/AL4)*100</f>
        <v>104.67096180395765</v>
      </c>
      <c r="AN5" s="567">
        <f t="shared" si="2"/>
        <v>101.56078258958013</v>
      </c>
      <c r="AO5" s="568">
        <f t="shared" si="2"/>
        <v>98.766233766233768</v>
      </c>
      <c r="AP5" s="569">
        <f t="shared" si="2"/>
        <v>95.397764628533849</v>
      </c>
      <c r="AQ5" s="567">
        <f t="shared" si="2"/>
        <v>93.544681828623936</v>
      </c>
      <c r="AR5" s="568">
        <f t="shared" si="2"/>
        <v>94.204322200392937</v>
      </c>
      <c r="AS5" s="569">
        <f t="shared" si="2"/>
        <v>100.59958289885299</v>
      </c>
      <c r="AT5" s="567">
        <f t="shared" si="2"/>
        <v>97.823270277273906</v>
      </c>
      <c r="AU5" s="568">
        <f t="shared" si="2"/>
        <v>99.046357615894038</v>
      </c>
      <c r="AV5" s="569">
        <f t="shared" si="2"/>
        <v>99.625568333779086</v>
      </c>
      <c r="AW5" s="567">
        <f t="shared" si="2"/>
        <v>100.16107382550337</v>
      </c>
      <c r="AX5" s="568">
        <f t="shared" si="2"/>
        <v>99.115518627713755</v>
      </c>
      <c r="AY5" s="562">
        <v>99.115518627713755</v>
      </c>
      <c r="AZ5" s="565">
        <f>(AZ4/AX4)*100</f>
        <v>103.56949702541915</v>
      </c>
      <c r="BA5" s="567">
        <f t="shared" ref="BA5:BH5" si="3">(BA4/AZ4)*100</f>
        <v>100.8616187989556</v>
      </c>
      <c r="BB5" s="568">
        <f t="shared" si="3"/>
        <v>97.15247217188714</v>
      </c>
      <c r="BC5" s="565">
        <f t="shared" si="3"/>
        <v>91.633359978683714</v>
      </c>
      <c r="BD5" s="567">
        <f t="shared" si="3"/>
        <v>94.038964815353296</v>
      </c>
      <c r="BE5" s="568">
        <f t="shared" si="3"/>
        <v>92.145949288806435</v>
      </c>
      <c r="BF5" s="565">
        <f t="shared" si="3"/>
        <v>96.711409395973163</v>
      </c>
      <c r="BG5" s="567">
        <f t="shared" si="3"/>
        <v>96.703678001387928</v>
      </c>
      <c r="BH5" s="567">
        <f t="shared" si="3"/>
        <v>100.89702188733405</v>
      </c>
      <c r="BI5" s="567">
        <f t="shared" ref="BI5:BP5" si="4">(BI4/BH4)*100</f>
        <v>98.115220483641536</v>
      </c>
      <c r="BJ5" s="567">
        <f t="shared" si="4"/>
        <v>101.01486045668722</v>
      </c>
      <c r="BK5" s="567">
        <f t="shared" si="4"/>
        <v>100.17940437746682</v>
      </c>
      <c r="BL5" s="567">
        <f t="shared" si="4"/>
        <v>105.80229226361031</v>
      </c>
      <c r="BM5" s="567">
        <f t="shared" si="4"/>
        <v>101.15098171970209</v>
      </c>
      <c r="BN5" s="567">
        <f t="shared" si="4"/>
        <v>97.590361445783131</v>
      </c>
      <c r="BO5" s="567">
        <f t="shared" si="4"/>
        <v>92.283950617283949</v>
      </c>
      <c r="BP5" s="567">
        <f t="shared" si="4"/>
        <v>97.361575622445187</v>
      </c>
      <c r="BQ5" s="567">
        <f t="shared" ref="BQ5:CE5" si="5">(BQ4/BP4)*100</f>
        <v>96.297709923664115</v>
      </c>
      <c r="BR5" s="567">
        <f t="shared" si="5"/>
        <v>98.216409036860881</v>
      </c>
      <c r="BS5" s="567">
        <f t="shared" si="5"/>
        <v>100.84745762711864</v>
      </c>
      <c r="BT5" s="567">
        <f t="shared" si="5"/>
        <v>97.599039615846337</v>
      </c>
      <c r="BU5" s="567">
        <f t="shared" si="5"/>
        <v>100.2050020500205</v>
      </c>
      <c r="BV5" s="567">
        <f t="shared" si="5"/>
        <v>99.018003273322421</v>
      </c>
      <c r="BW5" s="567">
        <f t="shared" si="5"/>
        <v>102.64462809917356</v>
      </c>
      <c r="BX5" s="567">
        <f t="shared" si="5"/>
        <v>102.61674718196457</v>
      </c>
      <c r="BY5" s="567">
        <f t="shared" si="5"/>
        <v>100.823852491173</v>
      </c>
      <c r="BZ5" s="567">
        <f t="shared" si="5"/>
        <v>96.575875486381321</v>
      </c>
      <c r="CA5" s="567">
        <f t="shared" si="5"/>
        <v>94.641418211120069</v>
      </c>
      <c r="CB5" s="567">
        <f t="shared" si="5"/>
        <v>94.423158790974881</v>
      </c>
      <c r="CC5" s="567">
        <f t="shared" si="5"/>
        <v>98.196573489630296</v>
      </c>
      <c r="CD5" s="567">
        <f t="shared" si="5"/>
        <v>99.127640036730952</v>
      </c>
      <c r="CE5" s="567">
        <f t="shared" si="5"/>
        <v>102.45484020379804</v>
      </c>
      <c r="CF5" s="567">
        <f t="shared" ref="CF5:CP5" si="6">(CF4/CE4)*100</f>
        <v>99.819168173598555</v>
      </c>
      <c r="CG5" s="567">
        <f t="shared" si="6"/>
        <v>95.697463768115938</v>
      </c>
      <c r="CH5" s="567">
        <f t="shared" si="6"/>
        <v>99.006152389966871</v>
      </c>
      <c r="CI5" s="567">
        <f t="shared" si="6"/>
        <v>101.24282982791586</v>
      </c>
      <c r="CJ5" s="567">
        <f t="shared" si="6"/>
        <v>103.06893295561849</v>
      </c>
      <c r="CK5" s="570">
        <f t="shared" si="6"/>
        <v>101.69491525423729</v>
      </c>
      <c r="CL5" s="571">
        <f t="shared" si="6"/>
        <v>96.081081081081081</v>
      </c>
      <c r="CM5" s="571">
        <f t="shared" si="6"/>
        <v>94.32723863103611</v>
      </c>
      <c r="CN5" s="571">
        <f t="shared" si="6"/>
        <v>95.328031809145131</v>
      </c>
      <c r="CO5" s="571">
        <f t="shared" si="6"/>
        <v>96.871741397288844</v>
      </c>
      <c r="CP5" s="571">
        <f t="shared" si="6"/>
        <v>103.12163616792249</v>
      </c>
      <c r="CQ5" s="571">
        <f t="shared" ref="CQ5:DV5" si="7">(CQ4/CP4)*100</f>
        <v>96.71189979123173</v>
      </c>
      <c r="CR5" s="571">
        <f t="shared" si="7"/>
        <v>99.352401511063135</v>
      </c>
      <c r="CS5" s="571">
        <f t="shared" si="7"/>
        <v>98.207495926127109</v>
      </c>
      <c r="CT5" s="571">
        <f t="shared" si="7"/>
        <v>102.3783185840708</v>
      </c>
      <c r="CU5" s="571">
        <f t="shared" si="7"/>
        <v>100.64829821717991</v>
      </c>
      <c r="CV5" s="571">
        <f t="shared" si="7"/>
        <v>104.18679549114331</v>
      </c>
      <c r="CW5" s="571">
        <f t="shared" si="7"/>
        <v>98.402885110767642</v>
      </c>
      <c r="CX5" s="571">
        <f t="shared" si="7"/>
        <v>95.81151832460732</v>
      </c>
      <c r="CY5" s="571">
        <f t="shared" si="7"/>
        <v>95.901639344262293</v>
      </c>
      <c r="CZ5" s="571">
        <f t="shared" si="7"/>
        <v>94.074074074074076</v>
      </c>
      <c r="DA5" s="571">
        <f t="shared" si="7"/>
        <v>92.610539067231983</v>
      </c>
      <c r="DB5" s="571">
        <f t="shared" si="7"/>
        <v>87.442773054283848</v>
      </c>
      <c r="DC5" s="571">
        <f t="shared" si="7"/>
        <v>91.623036649214669</v>
      </c>
      <c r="DD5" s="571">
        <f t="shared" si="7"/>
        <v>92.326530612244895</v>
      </c>
      <c r="DE5" s="571">
        <f t="shared" si="7"/>
        <v>92.219274977895665</v>
      </c>
      <c r="DF5" s="571">
        <f t="shared" si="7"/>
        <v>102.68456375838926</v>
      </c>
      <c r="DG5" s="571">
        <f t="shared" si="7"/>
        <v>99.906629318394025</v>
      </c>
      <c r="DH5" s="571">
        <f t="shared" si="7"/>
        <v>104.01869158878505</v>
      </c>
      <c r="DI5" s="571">
        <f t="shared" si="7"/>
        <v>104.94159928122193</v>
      </c>
      <c r="DJ5" s="571">
        <f t="shared" si="7"/>
        <v>105.39383561643835</v>
      </c>
      <c r="DK5" s="571">
        <f t="shared" si="7"/>
        <v>110.96669374492282</v>
      </c>
      <c r="DL5" s="571">
        <f t="shared" si="7"/>
        <v>110.9077598828697</v>
      </c>
      <c r="DM5" s="571">
        <f t="shared" si="7"/>
        <v>102.9042904290429</v>
      </c>
      <c r="DN5" s="571">
        <f t="shared" si="7"/>
        <v>101.98845413726747</v>
      </c>
      <c r="DO5" s="571">
        <f t="shared" si="7"/>
        <v>102.20125786163523</v>
      </c>
      <c r="DP5" s="571">
        <f t="shared" si="7"/>
        <v>102.33846153846153</v>
      </c>
      <c r="DQ5" s="571">
        <f t="shared" si="7"/>
        <v>101.92423331328924</v>
      </c>
      <c r="DR5" s="571">
        <f t="shared" si="7"/>
        <v>101.12094395280235</v>
      </c>
      <c r="DS5" s="571">
        <f t="shared" si="7"/>
        <v>100.64177362893815</v>
      </c>
      <c r="DT5" s="571">
        <f t="shared" si="7"/>
        <v>104.8695652173913</v>
      </c>
      <c r="DU5" s="571">
        <f t="shared" si="7"/>
        <v>101.10558319513542</v>
      </c>
      <c r="DV5" s="571">
        <f t="shared" si="7"/>
        <v>99.234554401312195</v>
      </c>
    </row>
    <row r="6" spans="1:126" s="404" customFormat="1" ht="20.25">
      <c r="A6" s="112"/>
      <c r="B6" s="112"/>
      <c r="C6" s="112"/>
      <c r="D6" s="112"/>
      <c r="E6" s="112"/>
      <c r="F6" s="112"/>
      <c r="G6" s="112"/>
      <c r="H6" s="112"/>
      <c r="I6" s="111" t="s">
        <v>1362</v>
      </c>
      <c r="J6" s="111"/>
      <c r="K6" s="111"/>
      <c r="L6" s="111"/>
      <c r="M6" s="1716" t="s">
        <v>76</v>
      </c>
      <c r="N6" s="774">
        <v>13.7</v>
      </c>
      <c r="O6" s="572">
        <v>12.8</v>
      </c>
      <c r="P6" s="572">
        <v>12.6</v>
      </c>
      <c r="Q6" s="572">
        <v>14.5</v>
      </c>
      <c r="R6" s="573">
        <v>13.1</v>
      </c>
      <c r="S6" s="572">
        <v>9.9</v>
      </c>
      <c r="T6" s="572">
        <v>7.4</v>
      </c>
      <c r="U6" s="574">
        <v>5.6307481125600551</v>
      </c>
      <c r="V6" s="574">
        <v>8.6</v>
      </c>
      <c r="W6" s="574">
        <v>8.8000000000000007</v>
      </c>
      <c r="X6" s="575">
        <v>9.6999999999999993</v>
      </c>
      <c r="Y6" s="574">
        <v>11.2</v>
      </c>
      <c r="Z6" s="576">
        <f>'zestawienie stopa na powiaty'!FB4</f>
        <v>12</v>
      </c>
      <c r="AA6" s="577">
        <f>'zestawienie stopa na powiaty'!FC4</f>
        <v>12.3</v>
      </c>
      <c r="AB6" s="578">
        <f>'zestawienie stopa na powiaty'!FD4</f>
        <v>12.3</v>
      </c>
      <c r="AC6" s="576">
        <f>'zestawienie stopa na powiaty'!FE4</f>
        <v>12.1</v>
      </c>
      <c r="AD6" s="577">
        <f>'zestawienie stopa na powiaty'!FF4</f>
        <v>11.6</v>
      </c>
      <c r="AE6" s="578">
        <f>'zestawienie stopa na powiaty'!FG4</f>
        <v>11</v>
      </c>
      <c r="AF6" s="579">
        <f>'zestawienie stopa na powiaty'!FH4</f>
        <v>10.8</v>
      </c>
      <c r="AG6" s="577">
        <f>'zestawienie stopa na powiaty'!FI4</f>
        <v>10.7</v>
      </c>
      <c r="AH6" s="578">
        <f>'zestawienie stopa na powiaty'!FJ4</f>
        <v>10.8</v>
      </c>
      <c r="AI6" s="579">
        <f>'zestawienie stopa na powiaty'!FK4</f>
        <v>10.8</v>
      </c>
      <c r="AJ6" s="577">
        <f>'zestawienie stopa na powiaty'!FL4</f>
        <v>11.1</v>
      </c>
      <c r="AK6" s="578">
        <f>'zestawienie stopa na powiaty'!FM4</f>
        <v>11</v>
      </c>
      <c r="AL6" s="574">
        <v>11</v>
      </c>
      <c r="AM6" s="576">
        <f>'zestawienie stopa na powiaty'!FO4</f>
        <v>11.5</v>
      </c>
      <c r="AN6" s="577">
        <f>'zestawienie stopa na powiaty'!FP4</f>
        <v>11.6</v>
      </c>
      <c r="AO6" s="578">
        <f>'zestawienie stopa na powiaty'!FQ4</f>
        <v>11.5</v>
      </c>
      <c r="AP6" s="576">
        <f>'zestawienie stopa na powiaty'!FR4</f>
        <v>11</v>
      </c>
      <c r="AQ6" s="577">
        <f>'zestawienie stopa na powiaty'!FS4</f>
        <v>10.4</v>
      </c>
      <c r="AR6" s="578">
        <f>'zestawienie stopa na powiaty'!FT4</f>
        <v>9.8000000000000007</v>
      </c>
      <c r="AS6" s="579">
        <f>'zestawienie stopa na powiaty'!FU4</f>
        <v>9.9</v>
      </c>
      <c r="AT6" s="577">
        <f>'zestawienie stopa na powiaty'!FV4</f>
        <v>9.6999999999999993</v>
      </c>
      <c r="AU6" s="578">
        <f>'zestawienie stopa na powiaty'!FW4</f>
        <v>9.6</v>
      </c>
      <c r="AV6" s="579">
        <f>'zestawienie stopa na powiaty'!FX4</f>
        <v>9.6</v>
      </c>
      <c r="AW6" s="577">
        <f>'zestawienie stopa na powiaty'!FY4</f>
        <v>9.6</v>
      </c>
      <c r="AX6" s="578">
        <f>'zestawienie stopa na powiaty'!FZ4</f>
        <v>9.1999999999999993</v>
      </c>
      <c r="AY6" s="574">
        <v>9.5</v>
      </c>
      <c r="AZ6" s="575">
        <f>'zestawienie stopa na powiaty'!GA4</f>
        <v>9.5</v>
      </c>
      <c r="BA6" s="577">
        <f>'zestawienie stopa na powiaty'!GB4</f>
        <v>9.6</v>
      </c>
      <c r="BB6" s="578">
        <f>'zestawienie stopa na powiaty'!GC4</f>
        <v>9.3000000000000007</v>
      </c>
      <c r="BC6" s="575">
        <f>'zestawienie stopa na powiaty'!GD4</f>
        <v>8.6</v>
      </c>
      <c r="BD6" s="577">
        <f>'zestawienie stopa na powiaty'!GE4</f>
        <v>8.1</v>
      </c>
      <c r="BE6" s="578">
        <f>'zestawienie stopa na powiaty'!GF4</f>
        <v>7.6</v>
      </c>
      <c r="BF6" s="575">
        <f>'zestawienie stopa na powiaty'!GG4</f>
        <v>7.3</v>
      </c>
      <c r="BG6" s="577">
        <f>'zestawienie stopa na powiaty'!GH4</f>
        <v>7.1</v>
      </c>
      <c r="BH6" s="577">
        <f>'zestawienie stopa na powiaty'!GI4</f>
        <v>7.2</v>
      </c>
      <c r="BI6" s="577">
        <f>'zestawienie stopa na powiaty'!GJ4</f>
        <v>7</v>
      </c>
      <c r="BJ6" s="577">
        <f>'zestawienie stopa na powiaty'!GK4</f>
        <v>7.1</v>
      </c>
      <c r="BK6" s="577">
        <f>'zestawienie stopa na powiaty'!GL4</f>
        <v>7</v>
      </c>
      <c r="BL6" s="577">
        <f>'zestawienie stopa na powiaty'!GM4</f>
        <v>7.3</v>
      </c>
      <c r="BM6" s="577">
        <f>'zestawienie stopa na powiaty'!GN4</f>
        <v>7.4</v>
      </c>
      <c r="BN6" s="577">
        <f>'zestawienie stopa na powiaty'!GO4</f>
        <v>7.2</v>
      </c>
      <c r="BO6" s="577">
        <f>'zestawienie stopa na powiaty'!GP4</f>
        <v>6.7</v>
      </c>
      <c r="BP6" s="577">
        <f>'zestawienie stopa na powiaty'!GQ4</f>
        <v>6.5</v>
      </c>
      <c r="BQ6" s="577">
        <f>'zestawienie stopa na powiaty'!GR4</f>
        <v>6.3</v>
      </c>
      <c r="BR6" s="577">
        <f>'zestawienie stopa na powiaty'!GS4</f>
        <v>6.2</v>
      </c>
      <c r="BS6" s="577">
        <f>'zestawienie stopa na powiaty'!GT4</f>
        <v>6.2</v>
      </c>
      <c r="BT6" s="577">
        <f>'zestawienie stopa na powiaty'!GU4</f>
        <v>6.1</v>
      </c>
      <c r="BU6" s="577">
        <f>'zestawienie stopa na powiaty'!GV4</f>
        <v>6.1</v>
      </c>
      <c r="BV6" s="577">
        <f>'zestawienie stopa na powiaty'!GW4</f>
        <v>6</v>
      </c>
      <c r="BW6" s="577">
        <f>'zestawienie stopa na powiaty'!GX4</f>
        <v>6.2</v>
      </c>
      <c r="BX6" s="577">
        <f>'zestawienie stopa na powiaty'!GY4</f>
        <v>6.3</v>
      </c>
      <c r="BY6" s="577">
        <f>'zestawienie stopa na powiaty'!GZ4</f>
        <v>6.3</v>
      </c>
      <c r="BZ6" s="577">
        <f>'zestawienie stopa na powiaty'!HA4</f>
        <v>6.1</v>
      </c>
      <c r="CA6" s="577">
        <f>'zestawienie stopa na powiaty'!HB4</f>
        <v>5.8</v>
      </c>
      <c r="CB6" s="577">
        <f>'zestawienie stopa na powiaty'!HC4</f>
        <v>5.5</v>
      </c>
      <c r="CC6" s="577">
        <f>'zestawienie stopa na powiaty'!HD4</f>
        <v>5.4</v>
      </c>
      <c r="CD6" s="577">
        <f>'zestawienie stopa na powiaty'!HE4</f>
        <v>5.4</v>
      </c>
      <c r="CE6" s="577">
        <f>'zestawienie stopa na powiaty'!HF4</f>
        <v>5.5</v>
      </c>
      <c r="CF6" s="577">
        <f>'zestawienie stopa na powiaty'!HG4</f>
        <v>5.4</v>
      </c>
      <c r="CG6" s="577">
        <f>'zestawienie stopa na powiaty'!HH4</f>
        <v>5.2</v>
      </c>
      <c r="CH6" s="577">
        <f>'zestawienie stopa na powiaty'!HI4</f>
        <v>5.0999999999999996</v>
      </c>
      <c r="CI6" s="577">
        <f>'zestawienie stopa na powiaty'!HJ4</f>
        <v>5.2</v>
      </c>
      <c r="CJ6" s="577">
        <f>'zestawienie stopa na powiaty'!HK4</f>
        <v>5.3</v>
      </c>
      <c r="CK6" s="580">
        <f>'zestawienie stopa na powiaty'!HL4</f>
        <v>5.4</v>
      </c>
      <c r="CL6" s="578">
        <f>'zestawienie stopa na powiaty'!HM4</f>
        <v>5.2</v>
      </c>
      <c r="CM6" s="578">
        <f>'zestawienie stopa na powiaty'!HN4</f>
        <v>4.9000000000000004</v>
      </c>
      <c r="CN6" s="578">
        <f>'zestawienie stopa na powiaty'!HO4</f>
        <v>4.7</v>
      </c>
      <c r="CO6" s="578">
        <f>'zestawienie stopa na powiaty'!HP4</f>
        <v>4.5</v>
      </c>
      <c r="CP6" s="578">
        <f>'zestawienie stopa na powiaty'!HQ4</f>
        <v>4.5999999999999996</v>
      </c>
      <c r="CQ6" s="578">
        <f>'zestawienie stopa na powiaty'!HR4</f>
        <v>4.5</v>
      </c>
      <c r="CR6" s="578">
        <f>'zestawienie stopa na powiaty'!HS4</f>
        <v>4.5</v>
      </c>
      <c r="CS6" s="578">
        <f>'zestawienie stopa na powiaty'!HT4</f>
        <v>4.4000000000000004</v>
      </c>
      <c r="CT6" s="578">
        <f>'zestawienie stopa na powiaty'!HU4</f>
        <v>4.5</v>
      </c>
      <c r="CU6" s="578">
        <f>'zestawienie stopa na powiaty'!HV4</f>
        <v>4.5</v>
      </c>
      <c r="CV6" s="578">
        <f>'zestawienie stopa na powiaty'!HW4</f>
        <v>4.5999999999999996</v>
      </c>
      <c r="CW6" s="578">
        <f>'zestawienie stopa na powiaty'!HX4</f>
        <v>4.5999999999999996</v>
      </c>
      <c r="CX6" s="578">
        <f>'zestawienie stopa na powiaty'!HY4</f>
        <v>4.4000000000000004</v>
      </c>
      <c r="CY6" s="578">
        <f>'zestawienie stopa na powiaty'!HZ4</f>
        <v>4.2</v>
      </c>
      <c r="CZ6" s="578">
        <f>'zestawienie stopa na powiaty'!IA4</f>
        <v>4</v>
      </c>
      <c r="DA6" s="578">
        <f>'zestawienie stopa na powiaty'!IB4</f>
        <v>3.7</v>
      </c>
      <c r="DB6" s="578">
        <f>'zestawienie stopa na powiaty'!IC4</f>
        <v>3</v>
      </c>
      <c r="DC6" s="578">
        <f>'zestawienie stopa na powiaty'!ID4</f>
        <v>3</v>
      </c>
      <c r="DD6" s="578">
        <f>'zestawienie stopa na powiaty'!IE4</f>
        <v>2.8</v>
      </c>
      <c r="DE6" s="578">
        <f>'zestawienie stopa na powiaty'!IF4</f>
        <v>2.5</v>
      </c>
      <c r="DF6" s="578">
        <f>'zestawienie stopa na powiaty'!IG4</f>
        <v>2.6</v>
      </c>
      <c r="DG6" s="578">
        <f>'zestawienie stopa na powiaty'!IH4</f>
        <v>2.6</v>
      </c>
      <c r="DH6" s="578">
        <f>'zestawienie stopa na powiaty'!II4</f>
        <v>2.7</v>
      </c>
      <c r="DI6" s="578">
        <f>'zestawienie stopa na powiaty'!IJ4</f>
        <v>2.8</v>
      </c>
      <c r="DJ6" s="578">
        <f>'zestawienie stopa na powiaty'!IK4</f>
        <v>3</v>
      </c>
      <c r="DK6" s="578">
        <f>'zestawienie stopa na powiaty'!IL4</f>
        <v>3.3</v>
      </c>
      <c r="DL6" s="578">
        <f>'zestawienie stopa na powiaty'!IM4</f>
        <v>3.6</v>
      </c>
      <c r="DM6" s="578">
        <f>'zestawienie stopa na powiaty'!IN4</f>
        <v>3.7</v>
      </c>
      <c r="DN6" s="578">
        <f>'zestawienie stopa na powiaty'!IO4</f>
        <v>3.8</v>
      </c>
      <c r="DO6" s="578">
        <f>'zestawienie stopa na powiaty'!IP4</f>
        <v>3.9</v>
      </c>
      <c r="DP6" s="578">
        <f>'zestawienie stopa na powiaty'!IQ4</f>
        <v>4</v>
      </c>
      <c r="DQ6" s="578">
        <f>'zestawienie stopa na powiaty'!IR4</f>
        <v>4.0999999999999996</v>
      </c>
      <c r="DR6" s="578">
        <f>'zestawienie stopa na powiaty'!IS4</f>
        <v>4.0999999999999996</v>
      </c>
      <c r="DS6" s="578">
        <f>'zestawienie stopa na powiaty'!IT4</f>
        <v>4.0999999999999996</v>
      </c>
      <c r="DT6" s="578">
        <f>'zestawienie stopa na powiaty'!IU4</f>
        <v>4.3</v>
      </c>
      <c r="DU6" s="578">
        <f>'zestawienie stopa na powiaty'!IV4</f>
        <v>4.4000000000000004</v>
      </c>
      <c r="DV6" s="578">
        <f>'zestawienie stopa na powiaty'!IW4</f>
        <v>4.3</v>
      </c>
    </row>
    <row r="7" spans="1:126" s="250" customFormat="1" ht="21" thickBot="1">
      <c r="A7" s="249" t="str">
        <f>DV3</f>
        <v>bocheński</v>
      </c>
      <c r="B7" s="249">
        <f>DV25</f>
        <v>0</v>
      </c>
      <c r="C7" s="249">
        <f>DV26</f>
        <v>0</v>
      </c>
      <c r="D7" s="249">
        <f>DV27</f>
        <v>0</v>
      </c>
      <c r="E7" s="249">
        <f>DV28</f>
        <v>0</v>
      </c>
      <c r="F7" s="249">
        <f>DV29</f>
        <v>0</v>
      </c>
      <c r="G7" s="249">
        <f>DV30</f>
        <v>0</v>
      </c>
      <c r="H7" s="249">
        <f>DV31</f>
        <v>0</v>
      </c>
      <c r="I7" s="249">
        <f>DV32</f>
        <v>0</v>
      </c>
      <c r="J7" s="249"/>
      <c r="K7" s="249"/>
      <c r="L7" s="249"/>
      <c r="M7" s="1717" t="s">
        <v>1083</v>
      </c>
      <c r="N7" s="779">
        <v>3535</v>
      </c>
      <c r="O7" s="582">
        <v>3107</v>
      </c>
      <c r="P7" s="582">
        <v>3022</v>
      </c>
      <c r="Q7" s="583">
        <v>2984</v>
      </c>
      <c r="R7" s="583">
        <v>2872</v>
      </c>
      <c r="S7" s="583">
        <v>2386</v>
      </c>
      <c r="T7" s="584">
        <v>1848</v>
      </c>
      <c r="U7" s="585">
        <v>1463</v>
      </c>
      <c r="V7" s="583">
        <v>1856</v>
      </c>
      <c r="W7" s="582">
        <v>1982</v>
      </c>
      <c r="X7" s="586">
        <v>2233</v>
      </c>
      <c r="Y7" s="582">
        <v>2546</v>
      </c>
      <c r="Z7" s="587">
        <v>2681</v>
      </c>
      <c r="AA7" s="588">
        <v>2721</v>
      </c>
      <c r="AB7" s="589">
        <v>2697</v>
      </c>
      <c r="AC7" s="590">
        <v>2674</v>
      </c>
      <c r="AD7" s="588">
        <v>2601</v>
      </c>
      <c r="AE7" s="589">
        <v>2507</v>
      </c>
      <c r="AF7" s="590">
        <v>2512</v>
      </c>
      <c r="AG7" s="591">
        <v>2489</v>
      </c>
      <c r="AH7" s="589">
        <v>2491</v>
      </c>
      <c r="AI7" s="592">
        <v>2509</v>
      </c>
      <c r="AJ7" s="588">
        <v>2572</v>
      </c>
      <c r="AK7" s="593">
        <v>2458</v>
      </c>
      <c r="AL7" s="582">
        <v>2458</v>
      </c>
      <c r="AM7" s="587">
        <v>2543</v>
      </c>
      <c r="AN7" s="588">
        <v>2567</v>
      </c>
      <c r="AO7" s="589">
        <v>2532</v>
      </c>
      <c r="AP7" s="590">
        <v>2415</v>
      </c>
      <c r="AQ7" s="588">
        <v>2273</v>
      </c>
      <c r="AR7" s="589">
        <v>2158</v>
      </c>
      <c r="AS7" s="590">
        <v>2179</v>
      </c>
      <c r="AT7" s="591">
        <v>2163</v>
      </c>
      <c r="AU7" s="589">
        <v>2109</v>
      </c>
      <c r="AV7" s="592">
        <v>2099</v>
      </c>
      <c r="AW7" s="588">
        <v>2114</v>
      </c>
      <c r="AX7" s="593">
        <v>2088</v>
      </c>
      <c r="AY7" s="583">
        <v>2088</v>
      </c>
      <c r="AZ7" s="586">
        <v>2138</v>
      </c>
      <c r="BA7" s="588">
        <v>2151</v>
      </c>
      <c r="BB7" s="589">
        <v>2086</v>
      </c>
      <c r="BC7" s="586">
        <v>1905</v>
      </c>
      <c r="BD7" s="588">
        <v>1787</v>
      </c>
      <c r="BE7" s="589">
        <v>1698</v>
      </c>
      <c r="BF7" s="586">
        <v>1675</v>
      </c>
      <c r="BG7" s="588">
        <v>1625</v>
      </c>
      <c r="BH7" s="589">
        <v>1661</v>
      </c>
      <c r="BI7" s="589">
        <v>1621</v>
      </c>
      <c r="BJ7" s="594">
        <v>1628</v>
      </c>
      <c r="BK7" s="589">
        <v>1625</v>
      </c>
      <c r="BL7" s="589">
        <v>1698</v>
      </c>
      <c r="BM7" s="589">
        <v>1705</v>
      </c>
      <c r="BN7" s="589">
        <v>1654</v>
      </c>
      <c r="BO7" s="589">
        <v>1558</v>
      </c>
      <c r="BP7" s="589">
        <v>1524</v>
      </c>
      <c r="BQ7" s="589">
        <v>1492</v>
      </c>
      <c r="BR7" s="589">
        <v>1501</v>
      </c>
      <c r="BS7" s="589">
        <v>1511</v>
      </c>
      <c r="BT7" s="589">
        <v>1453</v>
      </c>
      <c r="BU7" s="589">
        <v>1466</v>
      </c>
      <c r="BV7" s="589">
        <v>1441</v>
      </c>
      <c r="BW7" s="589">
        <v>1467</v>
      </c>
      <c r="BX7" s="589">
        <v>1468</v>
      </c>
      <c r="BY7" s="593">
        <v>1468</v>
      </c>
      <c r="BZ7" s="593">
        <v>1427</v>
      </c>
      <c r="CA7" s="593">
        <v>1365</v>
      </c>
      <c r="CB7" s="593">
        <v>1321</v>
      </c>
      <c r="CC7" s="593">
        <v>1305</v>
      </c>
      <c r="CD7" s="593">
        <v>1315</v>
      </c>
      <c r="CE7" s="593">
        <v>1357</v>
      </c>
      <c r="CF7" s="593">
        <v>1352</v>
      </c>
      <c r="CG7" s="593">
        <v>1310</v>
      </c>
      <c r="CH7" s="593">
        <v>1300</v>
      </c>
      <c r="CI7" s="593">
        <v>1297</v>
      </c>
      <c r="CJ7" s="593">
        <v>1299</v>
      </c>
      <c r="CK7" s="595">
        <v>1307</v>
      </c>
      <c r="CL7" s="596">
        <v>1253</v>
      </c>
      <c r="CM7" s="596">
        <v>1201</v>
      </c>
      <c r="CN7" s="596">
        <v>1157</v>
      </c>
      <c r="CO7" s="596">
        <v>1141</v>
      </c>
      <c r="CP7" s="596">
        <v>1181</v>
      </c>
      <c r="CQ7" s="596">
        <v>1160</v>
      </c>
      <c r="CR7" s="596">
        <v>1120</v>
      </c>
      <c r="CS7" s="596">
        <v>1107</v>
      </c>
      <c r="CT7" s="596">
        <v>1139</v>
      </c>
      <c r="CU7" s="596">
        <v>1131</v>
      </c>
      <c r="CV7" s="596">
        <v>1166</v>
      </c>
      <c r="CW7" s="596">
        <v>1153</v>
      </c>
      <c r="CX7" s="596">
        <v>1108</v>
      </c>
      <c r="CY7" s="596">
        <v>1066</v>
      </c>
      <c r="CZ7" s="596">
        <v>1007</v>
      </c>
      <c r="DA7" s="596">
        <v>935</v>
      </c>
      <c r="DB7" s="596">
        <v>794</v>
      </c>
      <c r="DC7" s="596">
        <v>728</v>
      </c>
      <c r="DD7" s="596">
        <v>668</v>
      </c>
      <c r="DE7" s="596">
        <v>620</v>
      </c>
      <c r="DF7" s="596">
        <v>640</v>
      </c>
      <c r="DG7" s="596">
        <v>642</v>
      </c>
      <c r="DH7" s="596">
        <v>662</v>
      </c>
      <c r="DI7" s="596">
        <v>685</v>
      </c>
      <c r="DJ7" s="596">
        <v>720</v>
      </c>
      <c r="DK7" s="596">
        <v>799</v>
      </c>
      <c r="DL7" s="596">
        <v>859</v>
      </c>
      <c r="DM7" s="596">
        <v>867</v>
      </c>
      <c r="DN7" s="596">
        <v>897</v>
      </c>
      <c r="DO7" s="596">
        <v>914</v>
      </c>
      <c r="DP7" s="596">
        <v>911</v>
      </c>
      <c r="DQ7" s="596">
        <v>919</v>
      </c>
      <c r="DR7" s="596">
        <v>947</v>
      </c>
      <c r="DS7" s="596">
        <v>967</v>
      </c>
      <c r="DT7" s="596">
        <v>1000</v>
      </c>
      <c r="DU7" s="596">
        <v>1007</v>
      </c>
      <c r="DV7" s="596">
        <v>988</v>
      </c>
    </row>
    <row r="8" spans="1:126" s="250" customFormat="1" ht="21" thickBot="1">
      <c r="A8" s="111"/>
      <c r="B8" s="1753" t="s">
        <v>1366</v>
      </c>
      <c r="C8" s="1754" t="s">
        <v>1366</v>
      </c>
      <c r="D8" s="1755" t="s">
        <v>1367</v>
      </c>
      <c r="E8" s="1755" t="s">
        <v>1367</v>
      </c>
      <c r="F8" s="1756" t="s">
        <v>1368</v>
      </c>
      <c r="G8" s="1756" t="s">
        <v>1368</v>
      </c>
      <c r="H8" s="1757" t="s">
        <v>1369</v>
      </c>
      <c r="I8" s="1687" t="s">
        <v>1369</v>
      </c>
      <c r="J8" s="1709"/>
      <c r="K8" s="1709"/>
      <c r="L8" s="1709"/>
      <c r="M8" s="1717" t="s">
        <v>1084</v>
      </c>
      <c r="N8" s="779">
        <v>972</v>
      </c>
      <c r="O8" s="582">
        <v>805</v>
      </c>
      <c r="P8" s="582">
        <v>776</v>
      </c>
      <c r="Q8" s="583">
        <v>701</v>
      </c>
      <c r="R8" s="583">
        <v>617</v>
      </c>
      <c r="S8" s="583">
        <v>457</v>
      </c>
      <c r="T8" s="584">
        <v>364</v>
      </c>
      <c r="U8" s="585">
        <v>364</v>
      </c>
      <c r="V8" s="583">
        <v>576</v>
      </c>
      <c r="W8" s="582">
        <v>487</v>
      </c>
      <c r="X8" s="586">
        <v>566</v>
      </c>
      <c r="Y8" s="582">
        <v>691</v>
      </c>
      <c r="Z8" s="587">
        <v>842</v>
      </c>
      <c r="AA8" s="588">
        <v>851</v>
      </c>
      <c r="AB8" s="589">
        <v>815</v>
      </c>
      <c r="AC8" s="590">
        <v>748</v>
      </c>
      <c r="AD8" s="588">
        <v>673</v>
      </c>
      <c r="AE8" s="589">
        <v>621</v>
      </c>
      <c r="AF8" s="590">
        <v>541</v>
      </c>
      <c r="AG8" s="591">
        <v>518</v>
      </c>
      <c r="AH8" s="589">
        <v>503</v>
      </c>
      <c r="AI8" s="592">
        <v>506</v>
      </c>
      <c r="AJ8" s="588">
        <v>487</v>
      </c>
      <c r="AK8" s="593">
        <v>523</v>
      </c>
      <c r="AL8" s="582">
        <v>523</v>
      </c>
      <c r="AM8" s="587">
        <v>592</v>
      </c>
      <c r="AN8" s="588">
        <v>585</v>
      </c>
      <c r="AO8" s="589">
        <v>578</v>
      </c>
      <c r="AP8" s="590">
        <v>558</v>
      </c>
      <c r="AQ8" s="588">
        <v>527</v>
      </c>
      <c r="AR8" s="589">
        <v>501</v>
      </c>
      <c r="AS8" s="590">
        <v>499</v>
      </c>
      <c r="AT8" s="591">
        <v>460</v>
      </c>
      <c r="AU8" s="589">
        <v>445</v>
      </c>
      <c r="AV8" s="592">
        <v>461</v>
      </c>
      <c r="AW8" s="588">
        <v>470</v>
      </c>
      <c r="AX8" s="593">
        <v>487</v>
      </c>
      <c r="AY8" s="583">
        <v>487</v>
      </c>
      <c r="AZ8" s="586">
        <v>525</v>
      </c>
      <c r="BA8" s="588">
        <v>533</v>
      </c>
      <c r="BB8" s="589">
        <v>490</v>
      </c>
      <c r="BC8" s="586">
        <v>489</v>
      </c>
      <c r="BD8" s="588">
        <v>443</v>
      </c>
      <c r="BE8" s="589">
        <v>442</v>
      </c>
      <c r="BF8" s="586">
        <v>410</v>
      </c>
      <c r="BG8" s="588">
        <v>378</v>
      </c>
      <c r="BH8" s="589">
        <v>381</v>
      </c>
      <c r="BI8" s="589">
        <v>368</v>
      </c>
      <c r="BJ8" s="594">
        <v>357</v>
      </c>
      <c r="BK8" s="589">
        <v>375</v>
      </c>
      <c r="BL8" s="589">
        <v>401</v>
      </c>
      <c r="BM8" s="589">
        <v>410</v>
      </c>
      <c r="BN8" s="589">
        <v>401</v>
      </c>
      <c r="BO8" s="589">
        <v>366</v>
      </c>
      <c r="BP8" s="589">
        <v>347</v>
      </c>
      <c r="BQ8" s="589">
        <v>349</v>
      </c>
      <c r="BR8" s="589">
        <v>355</v>
      </c>
      <c r="BS8" s="589">
        <v>339</v>
      </c>
      <c r="BT8" s="589">
        <v>322</v>
      </c>
      <c r="BU8" s="589">
        <v>301</v>
      </c>
      <c r="BV8" s="589">
        <v>311</v>
      </c>
      <c r="BW8" s="589">
        <v>319</v>
      </c>
      <c r="BX8" s="589">
        <v>365</v>
      </c>
      <c r="BY8" s="593">
        <v>369</v>
      </c>
      <c r="BZ8" s="593">
        <v>358</v>
      </c>
      <c r="CA8" s="593">
        <v>333</v>
      </c>
      <c r="CB8" s="593">
        <v>311</v>
      </c>
      <c r="CC8" s="593">
        <v>323</v>
      </c>
      <c r="CD8" s="593">
        <v>340</v>
      </c>
      <c r="CE8" s="593">
        <v>328</v>
      </c>
      <c r="CF8" s="593">
        <v>307</v>
      </c>
      <c r="CG8" s="593">
        <v>291</v>
      </c>
      <c r="CH8" s="593">
        <v>298</v>
      </c>
      <c r="CI8" s="593">
        <v>308</v>
      </c>
      <c r="CJ8" s="593">
        <v>327</v>
      </c>
      <c r="CK8" s="595">
        <v>315</v>
      </c>
      <c r="CL8" s="596">
        <v>290</v>
      </c>
      <c r="CM8" s="596">
        <v>271</v>
      </c>
      <c r="CN8" s="596">
        <v>252</v>
      </c>
      <c r="CO8" s="596">
        <v>257</v>
      </c>
      <c r="CP8" s="596">
        <v>260</v>
      </c>
      <c r="CQ8" s="596">
        <v>262</v>
      </c>
      <c r="CR8" s="596">
        <v>246</v>
      </c>
      <c r="CS8" s="596">
        <v>222</v>
      </c>
      <c r="CT8" s="596">
        <v>253</v>
      </c>
      <c r="CU8" s="596">
        <v>252</v>
      </c>
      <c r="CV8" s="596">
        <v>297</v>
      </c>
      <c r="CW8" s="596">
        <v>294</v>
      </c>
      <c r="CX8" s="596">
        <v>296</v>
      </c>
      <c r="CY8" s="596">
        <v>304</v>
      </c>
      <c r="CZ8" s="596">
        <v>275</v>
      </c>
      <c r="DA8" s="596">
        <v>248</v>
      </c>
      <c r="DB8" s="596">
        <v>243</v>
      </c>
      <c r="DC8" s="596">
        <v>221</v>
      </c>
      <c r="DD8" s="596">
        <v>203</v>
      </c>
      <c r="DE8" s="596">
        <v>193</v>
      </c>
      <c r="DF8" s="596">
        <v>201</v>
      </c>
      <c r="DG8" s="596">
        <v>216</v>
      </c>
      <c r="DH8" s="596">
        <v>234</v>
      </c>
      <c r="DI8" s="596">
        <v>252</v>
      </c>
      <c r="DJ8" s="596">
        <v>236</v>
      </c>
      <c r="DK8" s="596">
        <v>289</v>
      </c>
      <c r="DL8" s="596">
        <v>347</v>
      </c>
      <c r="DM8" s="596">
        <v>346</v>
      </c>
      <c r="DN8" s="596">
        <v>346</v>
      </c>
      <c r="DO8" s="596">
        <v>351</v>
      </c>
      <c r="DP8" s="596">
        <v>344</v>
      </c>
      <c r="DQ8" s="596">
        <v>315</v>
      </c>
      <c r="DR8" s="596">
        <v>289</v>
      </c>
      <c r="DS8" s="596">
        <v>290</v>
      </c>
      <c r="DT8" s="596">
        <v>338</v>
      </c>
      <c r="DU8" s="596">
        <v>301</v>
      </c>
      <c r="DV8" s="596">
        <v>281</v>
      </c>
    </row>
    <row r="9" spans="1:126" s="250" customFormat="1" ht="20.25">
      <c r="A9" s="244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717" t="s">
        <v>1317</v>
      </c>
      <c r="N9" s="794"/>
      <c r="O9" s="597"/>
      <c r="P9" s="597"/>
      <c r="Q9" s="598"/>
      <c r="R9" s="598"/>
      <c r="S9" s="598"/>
      <c r="T9" s="599"/>
      <c r="U9" s="600"/>
      <c r="V9" s="598"/>
      <c r="W9" s="582"/>
      <c r="X9" s="586"/>
      <c r="Y9" s="582"/>
      <c r="Z9" s="587"/>
      <c r="AA9" s="588"/>
      <c r="AB9" s="589"/>
      <c r="AC9" s="590"/>
      <c r="AD9" s="588"/>
      <c r="AE9" s="589"/>
      <c r="AF9" s="590"/>
      <c r="AG9" s="591"/>
      <c r="AH9" s="589"/>
      <c r="AI9" s="592"/>
      <c r="AJ9" s="588"/>
      <c r="AK9" s="593"/>
      <c r="AL9" s="582"/>
      <c r="AM9" s="587"/>
      <c r="AN9" s="588"/>
      <c r="AO9" s="589"/>
      <c r="AP9" s="590"/>
      <c r="AQ9" s="588"/>
      <c r="AR9" s="589"/>
      <c r="AS9" s="590"/>
      <c r="AT9" s="591"/>
      <c r="AU9" s="589"/>
      <c r="AV9" s="592"/>
      <c r="AW9" s="588"/>
      <c r="AX9" s="593"/>
      <c r="AY9" s="583" t="s">
        <v>55</v>
      </c>
      <c r="AZ9" s="586">
        <v>1678</v>
      </c>
      <c r="BA9" s="588">
        <v>1660</v>
      </c>
      <c r="BB9" s="589">
        <v>1562</v>
      </c>
      <c r="BC9" s="586">
        <v>1461</v>
      </c>
      <c r="BD9" s="588">
        <v>1327</v>
      </c>
      <c r="BE9" s="589">
        <v>1131</v>
      </c>
      <c r="BF9" s="586">
        <v>1038</v>
      </c>
      <c r="BG9" s="588">
        <v>1003</v>
      </c>
      <c r="BH9" s="589">
        <v>1060</v>
      </c>
      <c r="BI9" s="589">
        <v>1081</v>
      </c>
      <c r="BJ9" s="594">
        <v>1121</v>
      </c>
      <c r="BK9" s="589">
        <v>1111</v>
      </c>
      <c r="BL9" s="589">
        <v>1193</v>
      </c>
      <c r="BM9" s="589">
        <v>1202</v>
      </c>
      <c r="BN9" s="589">
        <v>1128</v>
      </c>
      <c r="BO9" s="589">
        <v>967</v>
      </c>
      <c r="BP9" s="589">
        <v>920</v>
      </c>
      <c r="BQ9" s="589">
        <v>868</v>
      </c>
      <c r="BR9" s="589">
        <v>841</v>
      </c>
      <c r="BS9" s="589">
        <v>842</v>
      </c>
      <c r="BT9" s="589">
        <v>838</v>
      </c>
      <c r="BU9" s="589">
        <v>869</v>
      </c>
      <c r="BV9" s="589">
        <v>834</v>
      </c>
      <c r="BW9" s="589">
        <v>854</v>
      </c>
      <c r="BX9" s="589">
        <v>869</v>
      </c>
      <c r="BY9" s="593">
        <v>862</v>
      </c>
      <c r="BZ9" s="593">
        <v>808</v>
      </c>
      <c r="CA9" s="593">
        <v>739</v>
      </c>
      <c r="CB9" s="593">
        <v>667</v>
      </c>
      <c r="CC9" s="593">
        <v>667</v>
      </c>
      <c r="CD9" s="593">
        <v>639</v>
      </c>
      <c r="CE9" s="593">
        <v>672</v>
      </c>
      <c r="CF9" s="593">
        <v>715</v>
      </c>
      <c r="CG9" s="593">
        <v>652</v>
      </c>
      <c r="CH9" s="593">
        <v>623</v>
      </c>
      <c r="CI9" s="593">
        <v>632</v>
      </c>
      <c r="CJ9" s="593">
        <v>663</v>
      </c>
      <c r="CK9" s="595">
        <v>677</v>
      </c>
      <c r="CL9" s="596">
        <v>597</v>
      </c>
      <c r="CM9" s="596">
        <v>551</v>
      </c>
      <c r="CN9" s="596">
        <v>538</v>
      </c>
      <c r="CO9" s="596">
        <v>516</v>
      </c>
      <c r="CP9" s="596">
        <v>563</v>
      </c>
      <c r="CQ9" s="596">
        <v>520</v>
      </c>
      <c r="CR9" s="596">
        <v>535</v>
      </c>
      <c r="CS9" s="596">
        <v>528</v>
      </c>
      <c r="CT9" s="596">
        <v>550</v>
      </c>
      <c r="CU9" s="596">
        <v>539</v>
      </c>
      <c r="CV9" s="596">
        <v>582</v>
      </c>
      <c r="CW9" s="596">
        <v>556</v>
      </c>
      <c r="CX9" s="596">
        <v>518</v>
      </c>
      <c r="CY9" s="596">
        <v>487</v>
      </c>
      <c r="CZ9" s="596">
        <v>432</v>
      </c>
      <c r="DA9" s="596">
        <v>387</v>
      </c>
      <c r="DB9" s="596">
        <v>353</v>
      </c>
      <c r="DC9" s="596">
        <v>321</v>
      </c>
      <c r="DD9" s="596">
        <v>308</v>
      </c>
      <c r="DE9" s="596">
        <v>298</v>
      </c>
      <c r="DF9" s="596">
        <v>305</v>
      </c>
      <c r="DG9" s="596">
        <v>297</v>
      </c>
      <c r="DH9" s="596">
        <v>308</v>
      </c>
      <c r="DI9" s="596">
        <v>338</v>
      </c>
      <c r="DJ9" s="596">
        <v>387</v>
      </c>
      <c r="DK9" s="596">
        <v>449</v>
      </c>
      <c r="DL9" s="596">
        <v>505</v>
      </c>
      <c r="DM9" s="596">
        <v>510</v>
      </c>
      <c r="DN9" s="596">
        <v>507</v>
      </c>
      <c r="DO9" s="596">
        <v>534</v>
      </c>
      <c r="DP9" s="596">
        <v>568</v>
      </c>
      <c r="DQ9" s="596">
        <v>587</v>
      </c>
      <c r="DR9" s="596">
        <v>577</v>
      </c>
      <c r="DS9" s="596">
        <v>571</v>
      </c>
      <c r="DT9" s="596">
        <v>583</v>
      </c>
      <c r="DU9" s="596">
        <v>591</v>
      </c>
      <c r="DV9" s="596">
        <v>585</v>
      </c>
    </row>
    <row r="10" spans="1:126" s="250" customFormat="1" ht="20.25">
      <c r="A10" s="244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717" t="s">
        <v>1085</v>
      </c>
      <c r="N10" s="798" t="s">
        <v>55</v>
      </c>
      <c r="O10" s="601" t="s">
        <v>55</v>
      </c>
      <c r="P10" s="601" t="s">
        <v>55</v>
      </c>
      <c r="Q10" s="601" t="s">
        <v>55</v>
      </c>
      <c r="R10" s="601">
        <v>1634</v>
      </c>
      <c r="S10" s="601">
        <v>1035</v>
      </c>
      <c r="T10" s="602">
        <v>692</v>
      </c>
      <c r="U10" s="603">
        <v>740</v>
      </c>
      <c r="V10" s="601">
        <v>1244</v>
      </c>
      <c r="W10" s="583">
        <v>1326</v>
      </c>
      <c r="X10" s="604">
        <v>1312</v>
      </c>
      <c r="Y10" s="583">
        <v>1421</v>
      </c>
      <c r="Z10" s="605">
        <v>1542</v>
      </c>
      <c r="AA10" s="606">
        <v>1567</v>
      </c>
      <c r="AB10" s="607">
        <v>1523</v>
      </c>
      <c r="AC10" s="608">
        <v>1444</v>
      </c>
      <c r="AD10" s="606">
        <v>1328</v>
      </c>
      <c r="AE10" s="607">
        <v>1207</v>
      </c>
      <c r="AF10" s="608">
        <v>1174</v>
      </c>
      <c r="AG10" s="609">
        <v>1129</v>
      </c>
      <c r="AH10" s="607">
        <v>1222</v>
      </c>
      <c r="AI10" s="610">
        <v>1271</v>
      </c>
      <c r="AJ10" s="606">
        <v>1338</v>
      </c>
      <c r="AK10" s="611">
        <v>1232</v>
      </c>
      <c r="AL10" s="583">
        <v>1232</v>
      </c>
      <c r="AM10" s="605">
        <v>1313</v>
      </c>
      <c r="AN10" s="606">
        <v>1312</v>
      </c>
      <c r="AO10" s="607">
        <v>1301</v>
      </c>
      <c r="AP10" s="608">
        <v>1175</v>
      </c>
      <c r="AQ10" s="606">
        <v>1060</v>
      </c>
      <c r="AR10" s="607">
        <v>971</v>
      </c>
      <c r="AS10" s="608">
        <v>992</v>
      </c>
      <c r="AT10" s="609">
        <v>978</v>
      </c>
      <c r="AU10" s="607">
        <v>1070</v>
      </c>
      <c r="AV10" s="610">
        <v>1042</v>
      </c>
      <c r="AW10" s="606">
        <v>1025</v>
      </c>
      <c r="AX10" s="611">
        <v>980</v>
      </c>
      <c r="AY10" s="583">
        <v>980</v>
      </c>
      <c r="AZ10" s="604">
        <v>1001</v>
      </c>
      <c r="BA10" s="606">
        <v>996</v>
      </c>
      <c r="BB10" s="607">
        <v>916</v>
      </c>
      <c r="BC10" s="604">
        <v>849</v>
      </c>
      <c r="BD10" s="606">
        <v>768</v>
      </c>
      <c r="BE10" s="607">
        <v>621</v>
      </c>
      <c r="BF10" s="604">
        <v>557</v>
      </c>
      <c r="BG10" s="606">
        <v>537</v>
      </c>
      <c r="BH10" s="607">
        <v>601</v>
      </c>
      <c r="BI10" s="607">
        <v>616</v>
      </c>
      <c r="BJ10" s="612">
        <v>646</v>
      </c>
      <c r="BK10" s="607">
        <v>631</v>
      </c>
      <c r="BL10" s="607">
        <v>664</v>
      </c>
      <c r="BM10" s="607">
        <v>670</v>
      </c>
      <c r="BN10" s="607">
        <v>619</v>
      </c>
      <c r="BO10" s="607">
        <v>503</v>
      </c>
      <c r="BP10" s="607">
        <v>489</v>
      </c>
      <c r="BQ10" s="607">
        <v>454</v>
      </c>
      <c r="BR10" s="607">
        <v>420</v>
      </c>
      <c r="BS10" s="607">
        <v>423</v>
      </c>
      <c r="BT10" s="607">
        <v>438</v>
      </c>
      <c r="BU10" s="607">
        <v>468</v>
      </c>
      <c r="BV10" s="607">
        <v>431</v>
      </c>
      <c r="BW10" s="607">
        <v>439</v>
      </c>
      <c r="BX10" s="607">
        <v>436</v>
      </c>
      <c r="BY10" s="611">
        <v>430</v>
      </c>
      <c r="BZ10" s="611">
        <v>378</v>
      </c>
      <c r="CA10" s="611">
        <v>343</v>
      </c>
      <c r="CB10" s="611">
        <v>309</v>
      </c>
      <c r="CC10" s="611">
        <v>309</v>
      </c>
      <c r="CD10" s="611">
        <v>284</v>
      </c>
      <c r="CE10" s="611">
        <v>309</v>
      </c>
      <c r="CF10" s="611">
        <v>357</v>
      </c>
      <c r="CG10" s="611">
        <v>322</v>
      </c>
      <c r="CH10" s="611">
        <v>295</v>
      </c>
      <c r="CI10" s="611">
        <v>293</v>
      </c>
      <c r="CJ10" s="611">
        <v>312</v>
      </c>
      <c r="CK10" s="613">
        <v>315</v>
      </c>
      <c r="CL10" s="614">
        <v>261</v>
      </c>
      <c r="CM10" s="614">
        <v>235</v>
      </c>
      <c r="CN10" s="614">
        <v>236</v>
      </c>
      <c r="CO10" s="614">
        <v>218</v>
      </c>
      <c r="CP10" s="614">
        <v>246</v>
      </c>
      <c r="CQ10" s="614">
        <v>219</v>
      </c>
      <c r="CR10" s="614">
        <v>238</v>
      </c>
      <c r="CS10" s="614">
        <v>239</v>
      </c>
      <c r="CT10" s="614">
        <v>247</v>
      </c>
      <c r="CU10" s="614">
        <v>236</v>
      </c>
      <c r="CV10" s="614">
        <v>247</v>
      </c>
      <c r="CW10" s="614">
        <v>233</v>
      </c>
      <c r="CX10" s="614">
        <v>194</v>
      </c>
      <c r="CY10" s="614">
        <v>187</v>
      </c>
      <c r="CZ10" s="614">
        <v>173</v>
      </c>
      <c r="DA10" s="614">
        <v>151</v>
      </c>
      <c r="DB10" s="614">
        <v>139</v>
      </c>
      <c r="DC10" s="614">
        <v>131</v>
      </c>
      <c r="DD10" s="614">
        <v>137</v>
      </c>
      <c r="DE10" s="614">
        <v>137</v>
      </c>
      <c r="DF10" s="614">
        <v>147</v>
      </c>
      <c r="DG10" s="614">
        <v>142</v>
      </c>
      <c r="DH10" s="614">
        <v>142</v>
      </c>
      <c r="DI10" s="614">
        <v>164</v>
      </c>
      <c r="DJ10" s="614">
        <v>199</v>
      </c>
      <c r="DK10" s="614">
        <v>238</v>
      </c>
      <c r="DL10" s="614">
        <v>270</v>
      </c>
      <c r="DM10" s="614">
        <v>266</v>
      </c>
      <c r="DN10" s="614">
        <v>261</v>
      </c>
      <c r="DO10" s="614">
        <v>288</v>
      </c>
      <c r="DP10" s="614">
        <v>321</v>
      </c>
      <c r="DQ10" s="614">
        <v>331</v>
      </c>
      <c r="DR10" s="614">
        <v>314</v>
      </c>
      <c r="DS10" s="614">
        <v>319</v>
      </c>
      <c r="DT10" s="614">
        <v>318</v>
      </c>
      <c r="DU10" s="614">
        <v>326</v>
      </c>
      <c r="DV10" s="614">
        <v>318</v>
      </c>
    </row>
    <row r="11" spans="1:126" s="250" customFormat="1" ht="21" thickBot="1">
      <c r="A11" s="244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717" t="s">
        <v>1836</v>
      </c>
      <c r="N11" s="637"/>
      <c r="O11" s="629"/>
      <c r="P11" s="955"/>
      <c r="Q11" s="792"/>
      <c r="R11" s="629"/>
      <c r="S11" s="616"/>
      <c r="T11" s="1654"/>
      <c r="U11" s="618"/>
      <c r="V11" s="629"/>
      <c r="W11" s="629"/>
      <c r="X11" s="1573"/>
      <c r="Y11" s="629"/>
      <c r="Z11" s="1655"/>
      <c r="AA11" s="1656"/>
      <c r="AB11" s="1657"/>
      <c r="AC11" s="1658"/>
      <c r="AD11" s="1656"/>
      <c r="AE11" s="1659"/>
      <c r="AF11" s="1658"/>
      <c r="AG11" s="1660"/>
      <c r="AH11" s="1657"/>
      <c r="AI11" s="1661"/>
      <c r="AJ11" s="1660"/>
      <c r="AK11" s="1659"/>
      <c r="AL11" s="629"/>
      <c r="AM11" s="1655"/>
      <c r="AN11" s="1656"/>
      <c r="AO11" s="1659"/>
      <c r="AP11" s="1658"/>
      <c r="AQ11" s="1656"/>
      <c r="AR11" s="1657"/>
      <c r="AS11" s="1658"/>
      <c r="AT11" s="1660"/>
      <c r="AU11" s="1657"/>
      <c r="AV11" s="1661"/>
      <c r="AW11" s="1656"/>
      <c r="AX11" s="1659"/>
      <c r="AY11" s="629"/>
      <c r="AZ11" s="1662"/>
      <c r="BA11" s="1656"/>
      <c r="BB11" s="1657"/>
      <c r="BC11" s="1662"/>
      <c r="BD11" s="1656"/>
      <c r="BE11" s="1657"/>
      <c r="BF11" s="1662"/>
      <c r="BG11" s="1656"/>
      <c r="BH11" s="1657"/>
      <c r="BI11" s="1657"/>
      <c r="BJ11" s="1658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/>
      <c r="BY11" s="1663"/>
      <c r="BZ11" s="1663"/>
      <c r="CA11" s="1663"/>
      <c r="CB11" s="1663"/>
      <c r="CC11" s="1663"/>
      <c r="CD11" s="1663"/>
      <c r="CE11" s="1663"/>
      <c r="CF11" s="1663"/>
      <c r="CG11" s="1663"/>
      <c r="CH11" s="1663"/>
      <c r="CI11" s="1663"/>
      <c r="CJ11" s="1663"/>
      <c r="CK11" s="1662"/>
      <c r="CL11" s="1664"/>
      <c r="CM11" s="1664"/>
      <c r="CN11" s="1664"/>
      <c r="CO11" s="1664"/>
      <c r="CP11" s="1664"/>
      <c r="CQ11" s="1664"/>
      <c r="CR11" s="1664"/>
      <c r="CS11" s="1664"/>
      <c r="CT11" s="1664"/>
      <c r="CU11" s="1664"/>
      <c r="CV11" s="1664"/>
      <c r="CW11" s="1664"/>
      <c r="CX11" s="1664"/>
      <c r="CY11" s="1664"/>
      <c r="CZ11" s="1664"/>
      <c r="DA11" s="1664"/>
      <c r="DB11" s="1664"/>
      <c r="DC11" s="1664"/>
      <c r="DD11" s="1664"/>
      <c r="DE11" s="1664"/>
      <c r="DF11" s="1664"/>
      <c r="DG11" s="1664"/>
      <c r="DH11" s="1664"/>
      <c r="DI11" s="1664"/>
      <c r="DJ11" s="1664"/>
      <c r="DK11" s="1664"/>
      <c r="DL11" s="1664"/>
      <c r="DM11" s="1664"/>
      <c r="DN11" s="1664"/>
      <c r="DO11" s="1664"/>
      <c r="DP11" s="1664"/>
      <c r="DQ11" s="1664"/>
      <c r="DR11" s="1665"/>
      <c r="DS11" s="1665"/>
      <c r="DT11" s="1665"/>
      <c r="DU11" s="1665">
        <v>425</v>
      </c>
      <c r="DV11" s="1665">
        <v>428</v>
      </c>
    </row>
    <row r="12" spans="1:126" s="250" customFormat="1" ht="2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718" t="s">
        <v>77</v>
      </c>
      <c r="N12" s="820" t="s">
        <v>78</v>
      </c>
      <c r="O12" s="616" t="s">
        <v>79</v>
      </c>
      <c r="P12" s="616" t="s">
        <v>586</v>
      </c>
      <c r="Q12" s="616" t="s">
        <v>811</v>
      </c>
      <c r="R12" s="616" t="s">
        <v>885</v>
      </c>
      <c r="S12" s="616">
        <v>5170</v>
      </c>
      <c r="T12" s="617">
        <v>4490</v>
      </c>
      <c r="U12" s="618">
        <v>4584</v>
      </c>
      <c r="V12" s="616">
        <v>6134</v>
      </c>
      <c r="W12" s="619">
        <v>6236</v>
      </c>
      <c r="X12" s="620">
        <v>5082</v>
      </c>
      <c r="Y12" s="621">
        <v>5100</v>
      </c>
      <c r="Z12" s="622">
        <v>718</v>
      </c>
      <c r="AA12" s="623">
        <v>426</v>
      </c>
      <c r="AB12" s="624">
        <v>368</v>
      </c>
      <c r="AC12" s="625">
        <v>361</v>
      </c>
      <c r="AD12" s="623">
        <v>287</v>
      </c>
      <c r="AE12" s="624">
        <v>278</v>
      </c>
      <c r="AF12" s="625">
        <v>397</v>
      </c>
      <c r="AG12" s="626">
        <v>342</v>
      </c>
      <c r="AH12" s="624">
        <v>536</v>
      </c>
      <c r="AI12" s="627">
        <v>503</v>
      </c>
      <c r="AJ12" s="623">
        <v>550</v>
      </c>
      <c r="AK12" s="628">
        <v>337</v>
      </c>
      <c r="AL12" s="621">
        <v>5103</v>
      </c>
      <c r="AM12" s="622">
        <v>515</v>
      </c>
      <c r="AN12" s="623">
        <v>375</v>
      </c>
      <c r="AO12" s="624">
        <v>402</v>
      </c>
      <c r="AP12" s="625">
        <v>314</v>
      </c>
      <c r="AQ12" s="623">
        <v>300</v>
      </c>
      <c r="AR12" s="624">
        <v>274</v>
      </c>
      <c r="AS12" s="625">
        <v>389</v>
      </c>
      <c r="AT12" s="626">
        <v>294</v>
      </c>
      <c r="AU12" s="624">
        <v>505</v>
      </c>
      <c r="AV12" s="627">
        <v>458</v>
      </c>
      <c r="AW12" s="623">
        <v>415</v>
      </c>
      <c r="AX12" s="628">
        <v>372</v>
      </c>
      <c r="AY12" s="629">
        <v>4613</v>
      </c>
      <c r="AZ12" s="620">
        <v>438</v>
      </c>
      <c r="BA12" s="623">
        <v>326</v>
      </c>
      <c r="BB12" s="624">
        <v>325</v>
      </c>
      <c r="BC12" s="620">
        <v>314</v>
      </c>
      <c r="BD12" s="623">
        <v>326</v>
      </c>
      <c r="BE12" s="624">
        <v>313</v>
      </c>
      <c r="BF12" s="620">
        <v>408</v>
      </c>
      <c r="BG12" s="623">
        <v>325</v>
      </c>
      <c r="BH12" s="624">
        <v>438</v>
      </c>
      <c r="BI12" s="624">
        <v>382</v>
      </c>
      <c r="BJ12" s="630">
        <v>395</v>
      </c>
      <c r="BK12" s="624">
        <v>483</v>
      </c>
      <c r="BL12" s="624">
        <v>397</v>
      </c>
      <c r="BM12" s="624">
        <v>365</v>
      </c>
      <c r="BN12" s="624">
        <v>328</v>
      </c>
      <c r="BO12" s="624">
        <v>314</v>
      </c>
      <c r="BP12" s="624">
        <v>278</v>
      </c>
      <c r="BQ12" s="624">
        <v>293</v>
      </c>
      <c r="BR12" s="624">
        <v>300</v>
      </c>
      <c r="BS12" s="624">
        <v>293</v>
      </c>
      <c r="BT12" s="624">
        <v>352</v>
      </c>
      <c r="BU12" s="624">
        <v>360</v>
      </c>
      <c r="BV12" s="624">
        <v>288</v>
      </c>
      <c r="BW12" s="624">
        <v>325</v>
      </c>
      <c r="BX12" s="624">
        <v>335</v>
      </c>
      <c r="BY12" s="628">
        <v>316</v>
      </c>
      <c r="BZ12" s="628">
        <v>294</v>
      </c>
      <c r="CA12" s="628">
        <v>193</v>
      </c>
      <c r="CB12" s="628">
        <v>204</v>
      </c>
      <c r="CC12" s="628">
        <v>256</v>
      </c>
      <c r="CD12" s="628">
        <v>230</v>
      </c>
      <c r="CE12" s="628">
        <v>284</v>
      </c>
      <c r="CF12" s="628">
        <v>354</v>
      </c>
      <c r="CG12" s="628">
        <v>321</v>
      </c>
      <c r="CH12" s="628">
        <v>246</v>
      </c>
      <c r="CI12" s="628">
        <v>281</v>
      </c>
      <c r="CJ12" s="628">
        <v>290</v>
      </c>
      <c r="CK12" s="631">
        <v>239</v>
      </c>
      <c r="CL12" s="632">
        <v>245</v>
      </c>
      <c r="CM12" s="632">
        <v>192</v>
      </c>
      <c r="CN12" s="632">
        <v>186</v>
      </c>
      <c r="CO12" s="632">
        <v>181</v>
      </c>
      <c r="CP12" s="632">
        <v>271</v>
      </c>
      <c r="CQ12" s="632">
        <v>201</v>
      </c>
      <c r="CR12" s="632">
        <v>299</v>
      </c>
      <c r="CS12" s="632">
        <v>247</v>
      </c>
      <c r="CT12" s="632">
        <v>236</v>
      </c>
      <c r="CU12" s="632">
        <v>206</v>
      </c>
      <c r="CV12" s="632">
        <v>265</v>
      </c>
      <c r="CW12" s="632">
        <v>190</v>
      </c>
      <c r="CX12" s="632">
        <v>206</v>
      </c>
      <c r="CY12" s="632">
        <v>165</v>
      </c>
      <c r="CZ12" s="632">
        <v>156</v>
      </c>
      <c r="DA12" s="632">
        <v>163</v>
      </c>
      <c r="DB12" s="632">
        <v>199</v>
      </c>
      <c r="DC12" s="632">
        <v>172</v>
      </c>
      <c r="DD12" s="632">
        <v>257</v>
      </c>
      <c r="DE12" s="632">
        <v>177</v>
      </c>
      <c r="DF12" s="632">
        <v>192</v>
      </c>
      <c r="DG12" s="632">
        <v>159</v>
      </c>
      <c r="DH12" s="632">
        <v>179</v>
      </c>
      <c r="DI12" s="632">
        <v>200</v>
      </c>
      <c r="DJ12" s="632">
        <v>182</v>
      </c>
      <c r="DK12" s="632">
        <v>184</v>
      </c>
      <c r="DL12" s="632">
        <v>221</v>
      </c>
      <c r="DM12" s="632">
        <v>186</v>
      </c>
      <c r="DN12" s="632">
        <v>201</v>
      </c>
      <c r="DO12" s="632">
        <v>145</v>
      </c>
      <c r="DP12" s="632">
        <v>245</v>
      </c>
      <c r="DQ12" s="632">
        <v>215</v>
      </c>
      <c r="DR12" s="632">
        <v>178</v>
      </c>
      <c r="DS12" s="632">
        <v>188</v>
      </c>
      <c r="DT12" s="632">
        <v>206</v>
      </c>
      <c r="DU12" s="632">
        <v>189</v>
      </c>
      <c r="DV12" s="632">
        <v>193</v>
      </c>
    </row>
    <row r="13" spans="1:126" s="250" customFormat="1" ht="2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718" t="s">
        <v>89</v>
      </c>
      <c r="N13" s="637" t="s">
        <v>90</v>
      </c>
      <c r="O13" s="629" t="s">
        <v>91</v>
      </c>
      <c r="P13" s="629" t="s">
        <v>587</v>
      </c>
      <c r="Q13" s="616" t="s">
        <v>812</v>
      </c>
      <c r="R13" s="616" t="s">
        <v>886</v>
      </c>
      <c r="S13" s="616">
        <v>6395</v>
      </c>
      <c r="T13" s="617">
        <v>5399</v>
      </c>
      <c r="U13" s="618">
        <v>5062</v>
      </c>
      <c r="V13" s="616">
        <v>4993</v>
      </c>
      <c r="W13" s="619">
        <v>6043</v>
      </c>
      <c r="X13" s="620">
        <v>4701</v>
      </c>
      <c r="Y13" s="619">
        <v>4408</v>
      </c>
      <c r="Z13" s="622">
        <v>343</v>
      </c>
      <c r="AA13" s="623">
        <v>291</v>
      </c>
      <c r="AB13" s="624">
        <v>371</v>
      </c>
      <c r="AC13" s="625">
        <v>451</v>
      </c>
      <c r="AD13" s="623">
        <v>548</v>
      </c>
      <c r="AE13" s="624">
        <v>510</v>
      </c>
      <c r="AF13" s="625">
        <v>488</v>
      </c>
      <c r="AG13" s="626">
        <v>403</v>
      </c>
      <c r="AH13" s="624">
        <v>497</v>
      </c>
      <c r="AI13" s="627">
        <v>475</v>
      </c>
      <c r="AJ13" s="623">
        <v>426</v>
      </c>
      <c r="AK13" s="628">
        <v>412</v>
      </c>
      <c r="AL13" s="619">
        <v>5215</v>
      </c>
      <c r="AM13" s="622">
        <v>312</v>
      </c>
      <c r="AN13" s="623">
        <v>304</v>
      </c>
      <c r="AO13" s="624">
        <v>459</v>
      </c>
      <c r="AP13" s="625">
        <v>524</v>
      </c>
      <c r="AQ13" s="623">
        <v>581</v>
      </c>
      <c r="AR13" s="624">
        <v>510</v>
      </c>
      <c r="AS13" s="625">
        <v>366</v>
      </c>
      <c r="AT13" s="626">
        <v>378</v>
      </c>
      <c r="AU13" s="624">
        <v>541</v>
      </c>
      <c r="AV13" s="627">
        <v>472</v>
      </c>
      <c r="AW13" s="623">
        <v>409</v>
      </c>
      <c r="AX13" s="628">
        <v>405</v>
      </c>
      <c r="AY13" s="629">
        <v>5261</v>
      </c>
      <c r="AZ13" s="620">
        <v>306</v>
      </c>
      <c r="BA13" s="623">
        <v>293</v>
      </c>
      <c r="BB13" s="624">
        <v>435</v>
      </c>
      <c r="BC13" s="620">
        <v>628</v>
      </c>
      <c r="BD13" s="623">
        <v>531</v>
      </c>
      <c r="BE13" s="624">
        <v>567</v>
      </c>
      <c r="BF13" s="620">
        <v>506</v>
      </c>
      <c r="BG13" s="623">
        <v>420</v>
      </c>
      <c r="BH13" s="624">
        <v>413</v>
      </c>
      <c r="BI13" s="624">
        <v>435</v>
      </c>
      <c r="BJ13" s="630">
        <v>367</v>
      </c>
      <c r="BK13" s="624">
        <v>478</v>
      </c>
      <c r="BL13" s="624">
        <v>235</v>
      </c>
      <c r="BM13" s="624">
        <v>331</v>
      </c>
      <c r="BN13" s="624">
        <v>400</v>
      </c>
      <c r="BO13" s="624">
        <v>539</v>
      </c>
      <c r="BP13" s="624">
        <v>349</v>
      </c>
      <c r="BQ13" s="624">
        <v>390</v>
      </c>
      <c r="BR13" s="624">
        <v>345</v>
      </c>
      <c r="BS13" s="624">
        <v>272</v>
      </c>
      <c r="BT13" s="624">
        <v>412</v>
      </c>
      <c r="BU13" s="624">
        <v>355</v>
      </c>
      <c r="BV13" s="624">
        <v>312</v>
      </c>
      <c r="BW13" s="624">
        <v>261</v>
      </c>
      <c r="BX13" s="624">
        <v>270</v>
      </c>
      <c r="BY13" s="628">
        <v>295</v>
      </c>
      <c r="BZ13" s="628">
        <v>382</v>
      </c>
      <c r="CA13" s="628">
        <v>326</v>
      </c>
      <c r="CB13" s="628">
        <v>335</v>
      </c>
      <c r="CC13" s="628">
        <v>296</v>
      </c>
      <c r="CD13" s="628">
        <v>249</v>
      </c>
      <c r="CE13" s="628">
        <v>231</v>
      </c>
      <c r="CF13" s="628">
        <v>358</v>
      </c>
      <c r="CG13" s="628">
        <v>416</v>
      </c>
      <c r="CH13" s="628">
        <v>267</v>
      </c>
      <c r="CI13" s="628">
        <v>255</v>
      </c>
      <c r="CJ13" s="628">
        <v>225</v>
      </c>
      <c r="CK13" s="631">
        <v>202</v>
      </c>
      <c r="CL13" s="632">
        <v>332</v>
      </c>
      <c r="CM13" s="632">
        <v>313</v>
      </c>
      <c r="CN13" s="632">
        <v>280</v>
      </c>
      <c r="CO13" s="632">
        <v>241</v>
      </c>
      <c r="CP13" s="632">
        <v>213</v>
      </c>
      <c r="CQ13" s="632">
        <v>264</v>
      </c>
      <c r="CR13" s="632">
        <v>311</v>
      </c>
      <c r="CS13" s="632">
        <v>280</v>
      </c>
      <c r="CT13" s="632">
        <v>193</v>
      </c>
      <c r="CU13" s="632">
        <v>194</v>
      </c>
      <c r="CV13" s="632">
        <v>187</v>
      </c>
      <c r="CW13" s="632">
        <v>221</v>
      </c>
      <c r="CX13" s="632">
        <v>286</v>
      </c>
      <c r="CY13" s="632">
        <v>240</v>
      </c>
      <c r="CZ13" s="632">
        <v>260</v>
      </c>
      <c r="DA13" s="632">
        <v>285</v>
      </c>
      <c r="DB13" s="632">
        <v>391</v>
      </c>
      <c r="DC13" s="632">
        <v>284</v>
      </c>
      <c r="DD13" s="632">
        <v>351</v>
      </c>
      <c r="DE13" s="632">
        <v>265</v>
      </c>
      <c r="DF13" s="632">
        <v>164</v>
      </c>
      <c r="DG13" s="632">
        <v>160</v>
      </c>
      <c r="DH13" s="632">
        <v>136</v>
      </c>
      <c r="DI13" s="632">
        <v>145</v>
      </c>
      <c r="DJ13" s="632">
        <v>119</v>
      </c>
      <c r="DK13" s="632">
        <v>49</v>
      </c>
      <c r="DL13" s="632">
        <v>72</v>
      </c>
      <c r="DM13" s="632">
        <v>142</v>
      </c>
      <c r="DN13" s="632">
        <v>170</v>
      </c>
      <c r="DO13" s="632">
        <v>110</v>
      </c>
      <c r="DP13" s="632">
        <v>207</v>
      </c>
      <c r="DQ13" s="632">
        <v>183</v>
      </c>
      <c r="DR13" s="632">
        <v>159</v>
      </c>
      <c r="DS13" s="632">
        <v>177</v>
      </c>
      <c r="DT13" s="632">
        <v>122</v>
      </c>
      <c r="DU13" s="632">
        <v>169</v>
      </c>
      <c r="DV13" s="632">
        <v>207</v>
      </c>
    </row>
    <row r="14" spans="1:126" s="250" customFormat="1" ht="2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718" t="s">
        <v>100</v>
      </c>
      <c r="N14" s="637" t="s">
        <v>101</v>
      </c>
      <c r="O14" s="629" t="s">
        <v>102</v>
      </c>
      <c r="P14" s="629" t="s">
        <v>588</v>
      </c>
      <c r="Q14" s="616" t="s">
        <v>813</v>
      </c>
      <c r="R14" s="616" t="s">
        <v>887</v>
      </c>
      <c r="S14" s="616">
        <v>1892</v>
      </c>
      <c r="T14" s="617">
        <v>1831</v>
      </c>
      <c r="U14" s="618">
        <v>2214</v>
      </c>
      <c r="V14" s="616">
        <v>1823</v>
      </c>
      <c r="W14" s="619">
        <v>2303</v>
      </c>
      <c r="X14" s="620">
        <v>949</v>
      </c>
      <c r="Y14" s="619">
        <v>1118</v>
      </c>
      <c r="Z14" s="622">
        <v>73</v>
      </c>
      <c r="AA14" s="623">
        <v>53</v>
      </c>
      <c r="AB14" s="624">
        <v>151</v>
      </c>
      <c r="AC14" s="625">
        <v>170</v>
      </c>
      <c r="AD14" s="623">
        <v>79</v>
      </c>
      <c r="AE14" s="624">
        <v>107</v>
      </c>
      <c r="AF14" s="625">
        <v>126</v>
      </c>
      <c r="AG14" s="626">
        <v>110</v>
      </c>
      <c r="AH14" s="624">
        <v>121</v>
      </c>
      <c r="AI14" s="627">
        <v>125</v>
      </c>
      <c r="AJ14" s="623">
        <v>78</v>
      </c>
      <c r="AK14" s="628">
        <v>82</v>
      </c>
      <c r="AL14" s="619">
        <v>1275</v>
      </c>
      <c r="AM14" s="622">
        <v>58</v>
      </c>
      <c r="AN14" s="623">
        <v>72</v>
      </c>
      <c r="AO14" s="624">
        <v>184</v>
      </c>
      <c r="AP14" s="625">
        <v>142</v>
      </c>
      <c r="AQ14" s="623">
        <v>132</v>
      </c>
      <c r="AR14" s="624">
        <v>130</v>
      </c>
      <c r="AS14" s="625">
        <v>161</v>
      </c>
      <c r="AT14" s="626">
        <v>58</v>
      </c>
      <c r="AU14" s="624">
        <v>149</v>
      </c>
      <c r="AV14" s="627">
        <v>158</v>
      </c>
      <c r="AW14" s="623">
        <v>89</v>
      </c>
      <c r="AX14" s="628">
        <v>50</v>
      </c>
      <c r="AY14" s="629">
        <v>1383</v>
      </c>
      <c r="AZ14" s="620">
        <v>76</v>
      </c>
      <c r="BA14" s="623">
        <v>72</v>
      </c>
      <c r="BB14" s="624">
        <v>187</v>
      </c>
      <c r="BC14" s="620">
        <v>68</v>
      </c>
      <c r="BD14" s="623">
        <v>249</v>
      </c>
      <c r="BE14" s="624">
        <v>305</v>
      </c>
      <c r="BF14" s="620">
        <v>246</v>
      </c>
      <c r="BG14" s="623">
        <v>121</v>
      </c>
      <c r="BH14" s="624">
        <v>171</v>
      </c>
      <c r="BI14" s="624">
        <v>145</v>
      </c>
      <c r="BJ14" s="630">
        <v>110</v>
      </c>
      <c r="BK14" s="624">
        <v>63</v>
      </c>
      <c r="BL14" s="624">
        <v>133</v>
      </c>
      <c r="BM14" s="624">
        <v>119</v>
      </c>
      <c r="BN14" s="624">
        <v>286</v>
      </c>
      <c r="BO14" s="624">
        <v>257</v>
      </c>
      <c r="BP14" s="624">
        <v>138</v>
      </c>
      <c r="BQ14" s="624">
        <v>205</v>
      </c>
      <c r="BR14" s="624">
        <v>156</v>
      </c>
      <c r="BS14" s="624">
        <v>170</v>
      </c>
      <c r="BT14" s="624">
        <v>227</v>
      </c>
      <c r="BU14" s="624">
        <v>142</v>
      </c>
      <c r="BV14" s="624">
        <v>117</v>
      </c>
      <c r="BW14" s="624">
        <v>104</v>
      </c>
      <c r="BX14" s="624">
        <v>183</v>
      </c>
      <c r="BY14" s="628">
        <v>276</v>
      </c>
      <c r="BZ14" s="628">
        <v>270</v>
      </c>
      <c r="CA14" s="628">
        <v>217</v>
      </c>
      <c r="CB14" s="628">
        <v>156</v>
      </c>
      <c r="CC14" s="628">
        <v>184</v>
      </c>
      <c r="CD14" s="628">
        <v>141</v>
      </c>
      <c r="CE14" s="628">
        <v>189</v>
      </c>
      <c r="CF14" s="628">
        <v>157</v>
      </c>
      <c r="CG14" s="628">
        <v>263</v>
      </c>
      <c r="CH14" s="628">
        <v>207</v>
      </c>
      <c r="CI14" s="628">
        <v>100</v>
      </c>
      <c r="CJ14" s="628">
        <v>193</v>
      </c>
      <c r="CK14" s="631">
        <v>145</v>
      </c>
      <c r="CL14" s="632">
        <v>129</v>
      </c>
      <c r="CM14" s="632">
        <v>183</v>
      </c>
      <c r="CN14" s="632">
        <v>162</v>
      </c>
      <c r="CO14" s="632">
        <v>94</v>
      </c>
      <c r="CP14" s="632">
        <v>133</v>
      </c>
      <c r="CQ14" s="632">
        <v>116</v>
      </c>
      <c r="CR14" s="632">
        <v>114</v>
      </c>
      <c r="CS14" s="632">
        <v>82</v>
      </c>
      <c r="CT14" s="632">
        <v>93</v>
      </c>
      <c r="CU14" s="632">
        <v>34</v>
      </c>
      <c r="CV14" s="632">
        <v>114</v>
      </c>
      <c r="CW14" s="632">
        <v>93</v>
      </c>
      <c r="CX14" s="632">
        <v>117</v>
      </c>
      <c r="CY14" s="632">
        <v>96</v>
      </c>
      <c r="CZ14" s="632">
        <v>118</v>
      </c>
      <c r="DA14" s="632">
        <v>86</v>
      </c>
      <c r="DB14" s="632">
        <v>97</v>
      </c>
      <c r="DC14" s="632">
        <v>106</v>
      </c>
      <c r="DD14" s="632">
        <v>104</v>
      </c>
      <c r="DE14" s="632">
        <v>74</v>
      </c>
      <c r="DF14" s="632">
        <v>93</v>
      </c>
      <c r="DG14" s="632">
        <v>36</v>
      </c>
      <c r="DH14" s="632">
        <v>56</v>
      </c>
      <c r="DI14" s="632">
        <v>56</v>
      </c>
      <c r="DJ14" s="632">
        <v>40</v>
      </c>
      <c r="DK14" s="632">
        <v>34</v>
      </c>
      <c r="DL14" s="632">
        <v>43</v>
      </c>
      <c r="DM14" s="632">
        <v>56</v>
      </c>
      <c r="DN14" s="632">
        <v>62</v>
      </c>
      <c r="DO14" s="632">
        <v>61</v>
      </c>
      <c r="DP14" s="632">
        <v>179</v>
      </c>
      <c r="DQ14" s="632">
        <v>212</v>
      </c>
      <c r="DR14" s="632">
        <v>67</v>
      </c>
      <c r="DS14" s="632">
        <v>132</v>
      </c>
      <c r="DT14" s="632">
        <v>46</v>
      </c>
      <c r="DU14" s="632">
        <v>121</v>
      </c>
      <c r="DV14" s="632">
        <v>144</v>
      </c>
    </row>
    <row r="15" spans="1:126" s="250" customFormat="1" ht="2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718" t="s">
        <v>782</v>
      </c>
      <c r="N15" s="637" t="s">
        <v>111</v>
      </c>
      <c r="O15" s="629" t="s">
        <v>112</v>
      </c>
      <c r="P15" s="629" t="s">
        <v>589</v>
      </c>
      <c r="Q15" s="616" t="s">
        <v>814</v>
      </c>
      <c r="R15" s="616" t="s">
        <v>888</v>
      </c>
      <c r="S15" s="616">
        <v>3043</v>
      </c>
      <c r="T15" s="617">
        <v>2403</v>
      </c>
      <c r="U15" s="618">
        <v>2113</v>
      </c>
      <c r="V15" s="616">
        <v>2320</v>
      </c>
      <c r="W15" s="619">
        <v>2947</v>
      </c>
      <c r="X15" s="620">
        <v>2741</v>
      </c>
      <c r="Y15" s="619">
        <v>2465</v>
      </c>
      <c r="Z15" s="622">
        <v>236</v>
      </c>
      <c r="AA15" s="623">
        <v>172</v>
      </c>
      <c r="AB15" s="624">
        <v>178</v>
      </c>
      <c r="AC15" s="625">
        <v>213</v>
      </c>
      <c r="AD15" s="623">
        <v>288</v>
      </c>
      <c r="AE15" s="624">
        <v>261</v>
      </c>
      <c r="AF15" s="625">
        <v>277</v>
      </c>
      <c r="AG15" s="626">
        <v>193</v>
      </c>
      <c r="AH15" s="624">
        <v>262</v>
      </c>
      <c r="AI15" s="627">
        <v>264</v>
      </c>
      <c r="AJ15" s="623">
        <v>250</v>
      </c>
      <c r="AK15" s="628">
        <v>243</v>
      </c>
      <c r="AL15" s="619">
        <v>2837</v>
      </c>
      <c r="AM15" s="622">
        <v>186</v>
      </c>
      <c r="AN15" s="623">
        <v>181</v>
      </c>
      <c r="AO15" s="624">
        <v>287</v>
      </c>
      <c r="AP15" s="625">
        <v>285</v>
      </c>
      <c r="AQ15" s="623">
        <v>295</v>
      </c>
      <c r="AR15" s="624">
        <v>236</v>
      </c>
      <c r="AS15" s="625">
        <v>195</v>
      </c>
      <c r="AT15" s="626">
        <v>157</v>
      </c>
      <c r="AU15" s="624">
        <v>299</v>
      </c>
      <c r="AV15" s="627">
        <v>260</v>
      </c>
      <c r="AW15" s="623">
        <v>256</v>
      </c>
      <c r="AX15" s="628">
        <v>239</v>
      </c>
      <c r="AY15" s="629">
        <v>2876</v>
      </c>
      <c r="AZ15" s="620">
        <v>176</v>
      </c>
      <c r="BA15" s="623">
        <v>165</v>
      </c>
      <c r="BB15" s="624">
        <v>251</v>
      </c>
      <c r="BC15" s="620">
        <v>250</v>
      </c>
      <c r="BD15" s="623">
        <v>255</v>
      </c>
      <c r="BE15" s="624">
        <v>273</v>
      </c>
      <c r="BF15" s="620">
        <v>228</v>
      </c>
      <c r="BG15" s="623">
        <v>209</v>
      </c>
      <c r="BH15" s="624">
        <v>216</v>
      </c>
      <c r="BI15" s="624">
        <v>201</v>
      </c>
      <c r="BJ15" s="630">
        <v>192</v>
      </c>
      <c r="BK15" s="624">
        <v>335</v>
      </c>
      <c r="BL15" s="624">
        <v>157</v>
      </c>
      <c r="BM15" s="624">
        <v>182</v>
      </c>
      <c r="BN15" s="624">
        <v>223</v>
      </c>
      <c r="BO15" s="624">
        <v>301</v>
      </c>
      <c r="BP15" s="624">
        <v>196</v>
      </c>
      <c r="BQ15" s="624">
        <v>179</v>
      </c>
      <c r="BR15" s="624">
        <v>182</v>
      </c>
      <c r="BS15" s="624">
        <v>132</v>
      </c>
      <c r="BT15" s="624">
        <v>232</v>
      </c>
      <c r="BU15" s="624">
        <v>209</v>
      </c>
      <c r="BV15" s="624">
        <v>198</v>
      </c>
      <c r="BW15" s="624">
        <v>186</v>
      </c>
      <c r="BX15" s="624">
        <v>155</v>
      </c>
      <c r="BY15" s="628">
        <v>132</v>
      </c>
      <c r="BZ15" s="628">
        <v>190</v>
      </c>
      <c r="CA15" s="628">
        <v>193</v>
      </c>
      <c r="CB15" s="628">
        <v>163</v>
      </c>
      <c r="CC15" s="628">
        <v>163</v>
      </c>
      <c r="CD15" s="628">
        <v>106</v>
      </c>
      <c r="CE15" s="628">
        <v>114</v>
      </c>
      <c r="CF15" s="628">
        <v>220</v>
      </c>
      <c r="CG15" s="628">
        <v>233</v>
      </c>
      <c r="CH15" s="628">
        <v>160</v>
      </c>
      <c r="CI15" s="628">
        <v>190</v>
      </c>
      <c r="CJ15" s="628">
        <v>108</v>
      </c>
      <c r="CK15" s="631">
        <v>122</v>
      </c>
      <c r="CL15" s="632">
        <v>189</v>
      </c>
      <c r="CM15" s="632">
        <v>179</v>
      </c>
      <c r="CN15" s="632">
        <v>145</v>
      </c>
      <c r="CO15" s="632">
        <v>122</v>
      </c>
      <c r="CP15" s="632">
        <v>112</v>
      </c>
      <c r="CQ15" s="632">
        <v>132</v>
      </c>
      <c r="CR15" s="632">
        <v>201</v>
      </c>
      <c r="CS15" s="632">
        <v>155</v>
      </c>
      <c r="CT15" s="632">
        <v>126</v>
      </c>
      <c r="CU15" s="632">
        <v>126</v>
      </c>
      <c r="CV15" s="632">
        <v>89</v>
      </c>
      <c r="CW15" s="632">
        <v>103</v>
      </c>
      <c r="CX15" s="632">
        <v>163</v>
      </c>
      <c r="CY15" s="632">
        <v>124</v>
      </c>
      <c r="CZ15" s="632">
        <v>131</v>
      </c>
      <c r="DA15" s="632">
        <v>106</v>
      </c>
      <c r="DB15" s="632">
        <v>97</v>
      </c>
      <c r="DC15" s="632">
        <v>81</v>
      </c>
      <c r="DD15" s="632">
        <v>179</v>
      </c>
      <c r="DE15" s="632">
        <v>117</v>
      </c>
      <c r="DF15" s="632">
        <v>97</v>
      </c>
      <c r="DG15" s="632">
        <v>81</v>
      </c>
      <c r="DH15" s="632">
        <v>82</v>
      </c>
      <c r="DI15" s="632">
        <v>74</v>
      </c>
      <c r="DJ15" s="632">
        <v>72</v>
      </c>
      <c r="DK15" s="632">
        <v>30</v>
      </c>
      <c r="DL15" s="632">
        <v>52</v>
      </c>
      <c r="DM15" s="632">
        <v>107</v>
      </c>
      <c r="DN15" s="632">
        <v>127</v>
      </c>
      <c r="DO15" s="632">
        <v>78</v>
      </c>
      <c r="DP15" s="632">
        <v>143</v>
      </c>
      <c r="DQ15" s="632">
        <v>120</v>
      </c>
      <c r="DR15" s="632">
        <v>89</v>
      </c>
      <c r="DS15" s="632">
        <v>120</v>
      </c>
      <c r="DT15" s="632">
        <v>74</v>
      </c>
      <c r="DU15" s="632">
        <v>109</v>
      </c>
      <c r="DV15" s="632">
        <v>134</v>
      </c>
    </row>
    <row r="16" spans="1:126" s="250" customFormat="1" ht="2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688"/>
      <c r="L16" s="111"/>
      <c r="M16" s="1718" t="s">
        <v>1164</v>
      </c>
      <c r="N16" s="637" t="s">
        <v>122</v>
      </c>
      <c r="O16" s="629" t="s">
        <v>123</v>
      </c>
      <c r="P16" s="629" t="s">
        <v>590</v>
      </c>
      <c r="Q16" s="616" t="s">
        <v>815</v>
      </c>
      <c r="R16" s="616" t="s">
        <v>889</v>
      </c>
      <c r="S16" s="616">
        <v>2449</v>
      </c>
      <c r="T16" s="617">
        <v>1904</v>
      </c>
      <c r="U16" s="618">
        <v>1609</v>
      </c>
      <c r="V16" s="616">
        <v>1859</v>
      </c>
      <c r="W16" s="619">
        <v>2229</v>
      </c>
      <c r="X16" s="620">
        <v>2497</v>
      </c>
      <c r="Y16" s="619">
        <v>2136</v>
      </c>
      <c r="Z16" s="622">
        <v>234</v>
      </c>
      <c r="AA16" s="623">
        <v>170</v>
      </c>
      <c r="AB16" s="624">
        <v>167</v>
      </c>
      <c r="AC16" s="625">
        <v>191</v>
      </c>
      <c r="AD16" s="623">
        <v>254</v>
      </c>
      <c r="AE16" s="624">
        <v>231</v>
      </c>
      <c r="AF16" s="625">
        <v>232</v>
      </c>
      <c r="AG16" s="626">
        <v>164</v>
      </c>
      <c r="AH16" s="624">
        <v>244</v>
      </c>
      <c r="AI16" s="627">
        <v>221</v>
      </c>
      <c r="AJ16" s="623">
        <v>206</v>
      </c>
      <c r="AK16" s="628">
        <v>199</v>
      </c>
      <c r="AL16" s="619">
        <v>2513</v>
      </c>
      <c r="AM16" s="622">
        <v>180</v>
      </c>
      <c r="AN16" s="623">
        <v>178</v>
      </c>
      <c r="AO16" s="624">
        <v>277</v>
      </c>
      <c r="AP16" s="625">
        <v>264</v>
      </c>
      <c r="AQ16" s="623">
        <v>216</v>
      </c>
      <c r="AR16" s="624">
        <v>207</v>
      </c>
      <c r="AS16" s="625">
        <v>185</v>
      </c>
      <c r="AT16" s="626">
        <v>153</v>
      </c>
      <c r="AU16" s="624">
        <v>233</v>
      </c>
      <c r="AV16" s="627">
        <v>219</v>
      </c>
      <c r="AW16" s="623">
        <v>206</v>
      </c>
      <c r="AX16" s="628">
        <v>171</v>
      </c>
      <c r="AY16" s="629">
        <v>2489</v>
      </c>
      <c r="AZ16" s="620">
        <v>165</v>
      </c>
      <c r="BA16" s="623">
        <v>162</v>
      </c>
      <c r="BB16" s="624">
        <v>239</v>
      </c>
      <c r="BC16" s="620">
        <v>217</v>
      </c>
      <c r="BD16" s="623">
        <v>231</v>
      </c>
      <c r="BE16" s="624">
        <v>193</v>
      </c>
      <c r="BF16" s="620">
        <v>179</v>
      </c>
      <c r="BG16" s="623">
        <v>185</v>
      </c>
      <c r="BH16" s="624">
        <v>170</v>
      </c>
      <c r="BI16" s="624">
        <v>167</v>
      </c>
      <c r="BJ16" s="630">
        <v>170</v>
      </c>
      <c r="BK16" s="624">
        <v>279</v>
      </c>
      <c r="BL16" s="624">
        <v>151</v>
      </c>
      <c r="BM16" s="624">
        <v>178</v>
      </c>
      <c r="BN16" s="624">
        <v>178</v>
      </c>
      <c r="BO16" s="624">
        <v>186</v>
      </c>
      <c r="BP16" s="624">
        <v>139</v>
      </c>
      <c r="BQ16" s="624">
        <v>141</v>
      </c>
      <c r="BR16" s="624">
        <v>96</v>
      </c>
      <c r="BS16" s="624">
        <v>100</v>
      </c>
      <c r="BT16" s="624">
        <v>197</v>
      </c>
      <c r="BU16" s="624">
        <v>145</v>
      </c>
      <c r="BV16" s="624">
        <v>166</v>
      </c>
      <c r="BW16" s="624">
        <v>161</v>
      </c>
      <c r="BX16" s="624">
        <v>118</v>
      </c>
      <c r="BY16" s="628">
        <v>116</v>
      </c>
      <c r="BZ16" s="628">
        <v>126</v>
      </c>
      <c r="CA16" s="628">
        <v>119</v>
      </c>
      <c r="CB16" s="628">
        <v>129</v>
      </c>
      <c r="CC16" s="628">
        <v>118</v>
      </c>
      <c r="CD16" s="628">
        <v>66</v>
      </c>
      <c r="CE16" s="628">
        <v>83</v>
      </c>
      <c r="CF16" s="628">
        <v>190</v>
      </c>
      <c r="CG16" s="628">
        <v>158</v>
      </c>
      <c r="CH16" s="628">
        <v>100</v>
      </c>
      <c r="CI16" s="628">
        <v>134</v>
      </c>
      <c r="CJ16" s="628">
        <v>100</v>
      </c>
      <c r="CK16" s="631">
        <v>95</v>
      </c>
      <c r="CL16" s="632">
        <v>136</v>
      </c>
      <c r="CM16" s="632">
        <v>139</v>
      </c>
      <c r="CN16" s="632">
        <v>109</v>
      </c>
      <c r="CO16" s="632">
        <v>84</v>
      </c>
      <c r="CP16" s="632">
        <v>92</v>
      </c>
      <c r="CQ16" s="632">
        <v>81</v>
      </c>
      <c r="CR16" s="632">
        <v>169</v>
      </c>
      <c r="CS16" s="632">
        <v>138</v>
      </c>
      <c r="CT16" s="632">
        <v>98</v>
      </c>
      <c r="CU16" s="632">
        <v>103</v>
      </c>
      <c r="CV16" s="632">
        <v>83</v>
      </c>
      <c r="CW16" s="632">
        <v>75</v>
      </c>
      <c r="CX16" s="632">
        <v>118</v>
      </c>
      <c r="CY16" s="632">
        <v>74</v>
      </c>
      <c r="CZ16" s="632">
        <v>88</v>
      </c>
      <c r="DA16" s="632">
        <v>72</v>
      </c>
      <c r="DB16" s="632">
        <v>62</v>
      </c>
      <c r="DC16" s="632">
        <v>69</v>
      </c>
      <c r="DD16" s="632">
        <v>139</v>
      </c>
      <c r="DE16" s="632">
        <v>90</v>
      </c>
      <c r="DF16" s="632">
        <v>74</v>
      </c>
      <c r="DG16" s="632">
        <v>69</v>
      </c>
      <c r="DH16" s="632">
        <v>78</v>
      </c>
      <c r="DI16" s="632">
        <v>70</v>
      </c>
      <c r="DJ16" s="632">
        <v>61</v>
      </c>
      <c r="DK16" s="632">
        <v>30</v>
      </c>
      <c r="DL16" s="632">
        <v>50</v>
      </c>
      <c r="DM16" s="632">
        <v>91</v>
      </c>
      <c r="DN16" s="632">
        <v>95</v>
      </c>
      <c r="DO16" s="632">
        <v>64</v>
      </c>
      <c r="DP16" s="632">
        <v>131</v>
      </c>
      <c r="DQ16" s="632">
        <v>102</v>
      </c>
      <c r="DR16" s="632">
        <v>76</v>
      </c>
      <c r="DS16" s="632">
        <v>67</v>
      </c>
      <c r="DT16" s="632">
        <v>72</v>
      </c>
      <c r="DU16" s="632">
        <v>98</v>
      </c>
      <c r="DV16" s="632">
        <v>110</v>
      </c>
    </row>
    <row r="17" spans="1:126" s="250" customFormat="1" ht="2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718" t="s">
        <v>1165</v>
      </c>
      <c r="N17" s="637" t="s">
        <v>153</v>
      </c>
      <c r="O17" s="629" t="s">
        <v>154</v>
      </c>
      <c r="P17" s="629" t="s">
        <v>352</v>
      </c>
      <c r="Q17" s="616" t="s">
        <v>514</v>
      </c>
      <c r="R17" s="616" t="s">
        <v>357</v>
      </c>
      <c r="S17" s="616">
        <v>202</v>
      </c>
      <c r="T17" s="617">
        <v>185</v>
      </c>
      <c r="U17" s="618">
        <v>130</v>
      </c>
      <c r="V17" s="616">
        <v>31</v>
      </c>
      <c r="W17" s="619">
        <v>61</v>
      </c>
      <c r="X17" s="620">
        <v>31</v>
      </c>
      <c r="Y17" s="619">
        <v>50</v>
      </c>
      <c r="Z17" s="622">
        <v>0</v>
      </c>
      <c r="AA17" s="623">
        <v>0</v>
      </c>
      <c r="AB17" s="624">
        <v>6</v>
      </c>
      <c r="AC17" s="625">
        <v>4</v>
      </c>
      <c r="AD17" s="623">
        <v>9</v>
      </c>
      <c r="AE17" s="624">
        <v>9</v>
      </c>
      <c r="AF17" s="625">
        <v>6</v>
      </c>
      <c r="AG17" s="626">
        <v>6</v>
      </c>
      <c r="AH17" s="624">
        <v>5</v>
      </c>
      <c r="AI17" s="627">
        <v>11</v>
      </c>
      <c r="AJ17" s="623">
        <v>11</v>
      </c>
      <c r="AK17" s="628">
        <v>2</v>
      </c>
      <c r="AL17" s="619">
        <v>69</v>
      </c>
      <c r="AM17" s="622">
        <v>1</v>
      </c>
      <c r="AN17" s="623">
        <v>0</v>
      </c>
      <c r="AO17" s="624">
        <v>5</v>
      </c>
      <c r="AP17" s="625">
        <v>6</v>
      </c>
      <c r="AQ17" s="623">
        <v>6</v>
      </c>
      <c r="AR17" s="624">
        <v>1</v>
      </c>
      <c r="AS17" s="625">
        <v>2</v>
      </c>
      <c r="AT17" s="626">
        <v>1</v>
      </c>
      <c r="AU17" s="624">
        <v>18</v>
      </c>
      <c r="AV17" s="627">
        <v>11</v>
      </c>
      <c r="AW17" s="623">
        <v>5</v>
      </c>
      <c r="AX17" s="628">
        <v>1</v>
      </c>
      <c r="AY17" s="629">
        <v>57</v>
      </c>
      <c r="AZ17" s="620">
        <v>2</v>
      </c>
      <c r="BA17" s="623">
        <v>0</v>
      </c>
      <c r="BB17" s="624">
        <v>6</v>
      </c>
      <c r="BC17" s="620">
        <v>16</v>
      </c>
      <c r="BD17" s="623">
        <v>9</v>
      </c>
      <c r="BE17" s="624">
        <v>30</v>
      </c>
      <c r="BF17" s="620">
        <v>17</v>
      </c>
      <c r="BG17" s="623">
        <v>10</v>
      </c>
      <c r="BH17" s="624">
        <v>16</v>
      </c>
      <c r="BI17" s="624">
        <v>4</v>
      </c>
      <c r="BJ17" s="630">
        <v>6</v>
      </c>
      <c r="BK17" s="624">
        <v>1</v>
      </c>
      <c r="BL17" s="624">
        <v>2</v>
      </c>
      <c r="BM17" s="624">
        <v>1</v>
      </c>
      <c r="BN17" s="624">
        <v>3</v>
      </c>
      <c r="BO17" s="624">
        <v>16</v>
      </c>
      <c r="BP17" s="624">
        <v>22</v>
      </c>
      <c r="BQ17" s="624">
        <v>16</v>
      </c>
      <c r="BR17" s="624">
        <v>49</v>
      </c>
      <c r="BS17" s="624">
        <v>11</v>
      </c>
      <c r="BT17" s="624">
        <v>15</v>
      </c>
      <c r="BU17" s="624">
        <v>24</v>
      </c>
      <c r="BV17" s="624">
        <v>6</v>
      </c>
      <c r="BW17" s="624">
        <v>0</v>
      </c>
      <c r="BX17" s="624">
        <v>2</v>
      </c>
      <c r="BY17" s="628">
        <v>3</v>
      </c>
      <c r="BZ17" s="628">
        <v>33</v>
      </c>
      <c r="CA17" s="628">
        <v>29</v>
      </c>
      <c r="CB17" s="628">
        <v>11</v>
      </c>
      <c r="CC17" s="628">
        <v>17</v>
      </c>
      <c r="CD17" s="628">
        <v>24</v>
      </c>
      <c r="CE17" s="628">
        <v>8</v>
      </c>
      <c r="CF17" s="628">
        <v>9</v>
      </c>
      <c r="CG17" s="628">
        <v>8</v>
      </c>
      <c r="CH17" s="628">
        <v>8</v>
      </c>
      <c r="CI17" s="628">
        <v>16</v>
      </c>
      <c r="CJ17" s="628">
        <v>4</v>
      </c>
      <c r="CK17" s="631">
        <v>13</v>
      </c>
      <c r="CL17" s="632">
        <v>16</v>
      </c>
      <c r="CM17" s="632">
        <v>16</v>
      </c>
      <c r="CN17" s="632">
        <v>12</v>
      </c>
      <c r="CO17" s="632">
        <v>21</v>
      </c>
      <c r="CP17" s="632">
        <v>10</v>
      </c>
      <c r="CQ17" s="632">
        <v>20</v>
      </c>
      <c r="CR17" s="632">
        <v>17</v>
      </c>
      <c r="CS17" s="632">
        <v>6</v>
      </c>
      <c r="CT17" s="632">
        <v>0</v>
      </c>
      <c r="CU17" s="632">
        <v>0</v>
      </c>
      <c r="CV17" s="632">
        <v>0</v>
      </c>
      <c r="CW17" s="632">
        <v>18</v>
      </c>
      <c r="CX17" s="632">
        <v>24</v>
      </c>
      <c r="CY17" s="632">
        <v>32</v>
      </c>
      <c r="CZ17" s="632">
        <v>13</v>
      </c>
      <c r="DA17" s="632">
        <v>9</v>
      </c>
      <c r="DB17" s="632">
        <v>26</v>
      </c>
      <c r="DC17" s="632">
        <v>6</v>
      </c>
      <c r="DD17" s="632">
        <v>19</v>
      </c>
      <c r="DE17" s="632">
        <v>10</v>
      </c>
      <c r="DF17" s="632">
        <v>4</v>
      </c>
      <c r="DG17" s="632">
        <v>1</v>
      </c>
      <c r="DH17" s="632">
        <v>1</v>
      </c>
      <c r="DI17" s="632">
        <v>1</v>
      </c>
      <c r="DJ17" s="632">
        <v>1</v>
      </c>
      <c r="DK17" s="632">
        <v>0</v>
      </c>
      <c r="DL17" s="632">
        <v>1</v>
      </c>
      <c r="DM17" s="632">
        <v>7</v>
      </c>
      <c r="DN17" s="632">
        <v>22</v>
      </c>
      <c r="DO17" s="632">
        <v>11</v>
      </c>
      <c r="DP17" s="632">
        <v>6</v>
      </c>
      <c r="DQ17" s="632">
        <v>11</v>
      </c>
      <c r="DR17" s="632">
        <v>1</v>
      </c>
      <c r="DS17" s="632">
        <v>6</v>
      </c>
      <c r="DT17" s="632">
        <v>1</v>
      </c>
      <c r="DU17" s="632">
        <v>4</v>
      </c>
      <c r="DV17" s="632">
        <v>17</v>
      </c>
    </row>
    <row r="18" spans="1:126" s="250" customFormat="1" ht="2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718" t="s">
        <v>1166</v>
      </c>
      <c r="N18" s="637" t="s">
        <v>170</v>
      </c>
      <c r="O18" s="629" t="s">
        <v>171</v>
      </c>
      <c r="P18" s="629" t="s">
        <v>592</v>
      </c>
      <c r="Q18" s="616" t="s">
        <v>816</v>
      </c>
      <c r="R18" s="616" t="s">
        <v>890</v>
      </c>
      <c r="S18" s="616">
        <v>208</v>
      </c>
      <c r="T18" s="617">
        <v>92</v>
      </c>
      <c r="U18" s="618">
        <v>120</v>
      </c>
      <c r="V18" s="616">
        <v>114</v>
      </c>
      <c r="W18" s="619">
        <v>245</v>
      </c>
      <c r="X18" s="620">
        <v>34</v>
      </c>
      <c r="Y18" s="619">
        <v>39</v>
      </c>
      <c r="Z18" s="622">
        <v>0</v>
      </c>
      <c r="AA18" s="623">
        <v>0</v>
      </c>
      <c r="AB18" s="624">
        <v>0</v>
      </c>
      <c r="AC18" s="625">
        <v>0</v>
      </c>
      <c r="AD18" s="623">
        <v>0</v>
      </c>
      <c r="AE18" s="624">
        <v>2</v>
      </c>
      <c r="AF18" s="625">
        <v>19</v>
      </c>
      <c r="AG18" s="626">
        <v>1</v>
      </c>
      <c r="AH18" s="624">
        <v>0</v>
      </c>
      <c r="AI18" s="627">
        <v>1</v>
      </c>
      <c r="AJ18" s="623">
        <v>0</v>
      </c>
      <c r="AK18" s="628">
        <v>0</v>
      </c>
      <c r="AL18" s="619">
        <v>23</v>
      </c>
      <c r="AM18" s="622">
        <v>0</v>
      </c>
      <c r="AN18" s="623">
        <v>0</v>
      </c>
      <c r="AO18" s="624">
        <v>0</v>
      </c>
      <c r="AP18" s="625">
        <v>0</v>
      </c>
      <c r="AQ18" s="623">
        <v>0</v>
      </c>
      <c r="AR18" s="624">
        <v>0</v>
      </c>
      <c r="AS18" s="625">
        <v>0</v>
      </c>
      <c r="AT18" s="626">
        <v>0</v>
      </c>
      <c r="AU18" s="624">
        <v>42</v>
      </c>
      <c r="AV18" s="627">
        <v>0</v>
      </c>
      <c r="AW18" s="623">
        <v>0</v>
      </c>
      <c r="AX18" s="628">
        <v>0</v>
      </c>
      <c r="AY18" s="629">
        <v>42</v>
      </c>
      <c r="AZ18" s="620">
        <v>0</v>
      </c>
      <c r="BA18" s="623">
        <v>0</v>
      </c>
      <c r="BB18" s="624">
        <v>0</v>
      </c>
      <c r="BC18" s="620">
        <v>0</v>
      </c>
      <c r="BD18" s="623">
        <v>0</v>
      </c>
      <c r="BE18" s="624">
        <v>23</v>
      </c>
      <c r="BF18" s="620">
        <v>3</v>
      </c>
      <c r="BG18" s="623">
        <v>0</v>
      </c>
      <c r="BH18" s="624">
        <v>0</v>
      </c>
      <c r="BI18" s="624">
        <v>16</v>
      </c>
      <c r="BJ18" s="630">
        <v>0</v>
      </c>
      <c r="BK18" s="624">
        <v>0</v>
      </c>
      <c r="BL18" s="624">
        <v>0</v>
      </c>
      <c r="BM18" s="624">
        <v>0</v>
      </c>
      <c r="BN18" s="624">
        <v>0</v>
      </c>
      <c r="BO18" s="624">
        <v>37</v>
      </c>
      <c r="BP18" s="624">
        <v>3</v>
      </c>
      <c r="BQ18" s="624">
        <v>1</v>
      </c>
      <c r="BR18" s="624">
        <v>1</v>
      </c>
      <c r="BS18" s="624">
        <v>1</v>
      </c>
      <c r="BT18" s="624">
        <v>2</v>
      </c>
      <c r="BU18" s="624">
        <v>14</v>
      </c>
      <c r="BV18" s="624">
        <v>0</v>
      </c>
      <c r="BW18" s="624">
        <v>0</v>
      </c>
      <c r="BX18" s="624">
        <v>0</v>
      </c>
      <c r="BY18" s="628">
        <v>0</v>
      </c>
      <c r="BZ18" s="628">
        <v>0</v>
      </c>
      <c r="CA18" s="628">
        <v>23</v>
      </c>
      <c r="CB18" s="628">
        <v>12</v>
      </c>
      <c r="CC18" s="628">
        <v>3</v>
      </c>
      <c r="CD18" s="628">
        <v>3</v>
      </c>
      <c r="CE18" s="628">
        <v>11</v>
      </c>
      <c r="CF18" s="628">
        <v>6</v>
      </c>
      <c r="CG18" s="628">
        <v>5</v>
      </c>
      <c r="CH18" s="628">
        <v>1</v>
      </c>
      <c r="CI18" s="628">
        <v>0</v>
      </c>
      <c r="CJ18" s="628">
        <v>1</v>
      </c>
      <c r="CK18" s="631">
        <v>1</v>
      </c>
      <c r="CL18" s="632">
        <v>6</v>
      </c>
      <c r="CM18" s="632">
        <v>11</v>
      </c>
      <c r="CN18" s="632">
        <v>5</v>
      </c>
      <c r="CO18" s="632">
        <v>0</v>
      </c>
      <c r="CP18" s="632">
        <v>1</v>
      </c>
      <c r="CQ18" s="632">
        <v>13</v>
      </c>
      <c r="CR18" s="632">
        <v>6</v>
      </c>
      <c r="CS18" s="632">
        <v>0</v>
      </c>
      <c r="CT18" s="632">
        <v>1</v>
      </c>
      <c r="CU18" s="632">
        <v>0</v>
      </c>
      <c r="CV18" s="632">
        <v>0</v>
      </c>
      <c r="CW18" s="632">
        <v>0</v>
      </c>
      <c r="CX18" s="632">
        <v>7</v>
      </c>
      <c r="CY18" s="632">
        <v>10</v>
      </c>
      <c r="CZ18" s="632">
        <v>3</v>
      </c>
      <c r="DA18" s="632">
        <v>3</v>
      </c>
      <c r="DB18" s="632">
        <v>0</v>
      </c>
      <c r="DC18" s="632">
        <v>2</v>
      </c>
      <c r="DD18" s="632">
        <v>11</v>
      </c>
      <c r="DE18" s="632">
        <v>2</v>
      </c>
      <c r="DF18" s="632">
        <v>1</v>
      </c>
      <c r="DG18" s="632">
        <v>1</v>
      </c>
      <c r="DH18" s="632">
        <v>0</v>
      </c>
      <c r="DI18" s="632">
        <v>3</v>
      </c>
      <c r="DJ18" s="632">
        <v>3</v>
      </c>
      <c r="DK18" s="632">
        <v>0</v>
      </c>
      <c r="DL18" s="632">
        <v>0</v>
      </c>
      <c r="DM18" s="632">
        <v>0</v>
      </c>
      <c r="DN18" s="632">
        <v>4</v>
      </c>
      <c r="DO18" s="632">
        <v>2</v>
      </c>
      <c r="DP18" s="632">
        <v>3</v>
      </c>
      <c r="DQ18" s="632">
        <v>4</v>
      </c>
      <c r="DR18" s="632">
        <v>1</v>
      </c>
      <c r="DS18" s="632">
        <v>1</v>
      </c>
      <c r="DT18" s="632">
        <v>0</v>
      </c>
      <c r="DU18" s="632">
        <v>5</v>
      </c>
      <c r="DV18" s="632">
        <v>5</v>
      </c>
    </row>
    <row r="19" spans="1:126" s="250" customFormat="1" ht="2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718" t="s">
        <v>1167</v>
      </c>
      <c r="N19" s="637" t="s">
        <v>55</v>
      </c>
      <c r="O19" s="629" t="s">
        <v>55</v>
      </c>
      <c r="P19" s="629" t="s">
        <v>55</v>
      </c>
      <c r="Q19" s="616" t="s">
        <v>55</v>
      </c>
      <c r="R19" s="616" t="s">
        <v>363</v>
      </c>
      <c r="S19" s="616">
        <v>95</v>
      </c>
      <c r="T19" s="617">
        <v>132</v>
      </c>
      <c r="U19" s="618">
        <v>162</v>
      </c>
      <c r="V19" s="616">
        <v>222</v>
      </c>
      <c r="W19" s="619">
        <v>236</v>
      </c>
      <c r="X19" s="620">
        <v>81</v>
      </c>
      <c r="Y19" s="619">
        <v>111</v>
      </c>
      <c r="Z19" s="622">
        <v>0</v>
      </c>
      <c r="AA19" s="623">
        <v>0</v>
      </c>
      <c r="AB19" s="624">
        <v>1</v>
      </c>
      <c r="AC19" s="625">
        <v>9</v>
      </c>
      <c r="AD19" s="623">
        <v>7</v>
      </c>
      <c r="AE19" s="624">
        <v>8</v>
      </c>
      <c r="AF19" s="625">
        <v>12</v>
      </c>
      <c r="AG19" s="626">
        <v>7</v>
      </c>
      <c r="AH19" s="624">
        <v>5</v>
      </c>
      <c r="AI19" s="627">
        <v>29</v>
      </c>
      <c r="AJ19" s="623">
        <v>25</v>
      </c>
      <c r="AK19" s="628">
        <v>16</v>
      </c>
      <c r="AL19" s="619">
        <v>119</v>
      </c>
      <c r="AM19" s="622">
        <v>3</v>
      </c>
      <c r="AN19" s="623">
        <v>0</v>
      </c>
      <c r="AO19" s="624">
        <v>1</v>
      </c>
      <c r="AP19" s="625">
        <v>12</v>
      </c>
      <c r="AQ19" s="623">
        <v>64</v>
      </c>
      <c r="AR19" s="624">
        <v>10</v>
      </c>
      <c r="AS19" s="625">
        <v>0</v>
      </c>
      <c r="AT19" s="626">
        <v>0</v>
      </c>
      <c r="AU19" s="624">
        <v>0</v>
      </c>
      <c r="AV19" s="627">
        <v>16</v>
      </c>
      <c r="AW19" s="623">
        <v>18</v>
      </c>
      <c r="AX19" s="628">
        <v>36</v>
      </c>
      <c r="AY19" s="629">
        <v>160</v>
      </c>
      <c r="AZ19" s="620">
        <v>4</v>
      </c>
      <c r="BA19" s="623">
        <v>0</v>
      </c>
      <c r="BB19" s="624">
        <v>0</v>
      </c>
      <c r="BC19" s="620">
        <v>10</v>
      </c>
      <c r="BD19" s="623">
        <v>8</v>
      </c>
      <c r="BE19" s="624">
        <v>3</v>
      </c>
      <c r="BF19" s="620">
        <v>12</v>
      </c>
      <c r="BG19" s="623">
        <v>0</v>
      </c>
      <c r="BH19" s="624">
        <v>18</v>
      </c>
      <c r="BI19" s="624">
        <v>6</v>
      </c>
      <c r="BJ19" s="630">
        <v>6</v>
      </c>
      <c r="BK19" s="624">
        <v>28</v>
      </c>
      <c r="BL19" s="624">
        <v>0</v>
      </c>
      <c r="BM19" s="624">
        <v>0</v>
      </c>
      <c r="BN19" s="624">
        <v>0</v>
      </c>
      <c r="BO19" s="624">
        <v>19</v>
      </c>
      <c r="BP19" s="624">
        <v>10</v>
      </c>
      <c r="BQ19" s="624">
        <v>13</v>
      </c>
      <c r="BR19" s="624">
        <v>2</v>
      </c>
      <c r="BS19" s="624">
        <v>1</v>
      </c>
      <c r="BT19" s="624">
        <v>2</v>
      </c>
      <c r="BU19" s="624">
        <v>11</v>
      </c>
      <c r="BV19" s="624">
        <v>21</v>
      </c>
      <c r="BW19" s="624">
        <v>5</v>
      </c>
      <c r="BX19" s="624">
        <v>0</v>
      </c>
      <c r="BY19" s="628">
        <v>0</v>
      </c>
      <c r="BZ19" s="628">
        <v>16</v>
      </c>
      <c r="CA19" s="628">
        <v>18</v>
      </c>
      <c r="CB19" s="628">
        <v>3</v>
      </c>
      <c r="CC19" s="628">
        <v>2</v>
      </c>
      <c r="CD19" s="628">
        <v>0</v>
      </c>
      <c r="CE19" s="628">
        <v>6</v>
      </c>
      <c r="CF19" s="628">
        <v>4</v>
      </c>
      <c r="CG19" s="628">
        <v>21</v>
      </c>
      <c r="CH19" s="628">
        <v>5</v>
      </c>
      <c r="CI19" s="628">
        <v>7</v>
      </c>
      <c r="CJ19" s="628">
        <v>0</v>
      </c>
      <c r="CK19" s="631">
        <v>0</v>
      </c>
      <c r="CL19" s="632">
        <v>20</v>
      </c>
      <c r="CM19" s="632">
        <v>0</v>
      </c>
      <c r="CN19" s="632">
        <v>8</v>
      </c>
      <c r="CO19" s="632">
        <v>5</v>
      </c>
      <c r="CP19" s="632">
        <v>1</v>
      </c>
      <c r="CQ19" s="632">
        <v>12</v>
      </c>
      <c r="CR19" s="632">
        <v>3</v>
      </c>
      <c r="CS19" s="632">
        <v>3</v>
      </c>
      <c r="CT19" s="632">
        <v>8</v>
      </c>
      <c r="CU19" s="632">
        <v>15</v>
      </c>
      <c r="CV19" s="632">
        <v>0</v>
      </c>
      <c r="CW19" s="632">
        <v>0</v>
      </c>
      <c r="CX19" s="632">
        <v>5</v>
      </c>
      <c r="CY19" s="632">
        <v>0</v>
      </c>
      <c r="CZ19" s="632">
        <v>25</v>
      </c>
      <c r="DA19" s="632">
        <v>3</v>
      </c>
      <c r="DB19" s="632">
        <v>0</v>
      </c>
      <c r="DC19" s="632">
        <v>0</v>
      </c>
      <c r="DD19" s="632">
        <v>0</v>
      </c>
      <c r="DE19" s="632">
        <v>9</v>
      </c>
      <c r="DF19" s="632">
        <v>18</v>
      </c>
      <c r="DG19" s="632">
        <v>1</v>
      </c>
      <c r="DH19" s="632">
        <v>0</v>
      </c>
      <c r="DI19" s="632">
        <v>0</v>
      </c>
      <c r="DJ19" s="632">
        <v>0</v>
      </c>
      <c r="DK19" s="632">
        <v>0</v>
      </c>
      <c r="DL19" s="632">
        <v>1</v>
      </c>
      <c r="DM19" s="632">
        <v>7</v>
      </c>
      <c r="DN19" s="632">
        <v>0</v>
      </c>
      <c r="DO19" s="632">
        <v>0</v>
      </c>
      <c r="DP19" s="632">
        <v>0</v>
      </c>
      <c r="DQ19" s="632">
        <v>0</v>
      </c>
      <c r="DR19" s="632">
        <v>8</v>
      </c>
      <c r="DS19" s="632">
        <v>21</v>
      </c>
      <c r="DT19" s="632">
        <v>0</v>
      </c>
      <c r="DU19" s="632">
        <v>0</v>
      </c>
      <c r="DV19" s="632">
        <v>0</v>
      </c>
    </row>
    <row r="20" spans="1:126" s="250" customFormat="1" ht="24.7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719" t="s">
        <v>1168</v>
      </c>
      <c r="N20" s="637" t="s">
        <v>55</v>
      </c>
      <c r="O20" s="629" t="s">
        <v>55</v>
      </c>
      <c r="P20" s="629" t="s">
        <v>55</v>
      </c>
      <c r="Q20" s="616" t="s">
        <v>55</v>
      </c>
      <c r="R20" s="616" t="s">
        <v>891</v>
      </c>
      <c r="S20" s="616">
        <v>77</v>
      </c>
      <c r="T20" s="615">
        <v>81</v>
      </c>
      <c r="U20" s="633">
        <v>83</v>
      </c>
      <c r="V20" s="629">
        <v>85</v>
      </c>
      <c r="W20" s="619">
        <v>176</v>
      </c>
      <c r="X20" s="620">
        <v>96</v>
      </c>
      <c r="Y20" s="619">
        <v>125</v>
      </c>
      <c r="Z20" s="622">
        <v>2</v>
      </c>
      <c r="AA20" s="623">
        <v>2</v>
      </c>
      <c r="AB20" s="624">
        <v>4</v>
      </c>
      <c r="AC20" s="625">
        <v>8</v>
      </c>
      <c r="AD20" s="623">
        <v>18</v>
      </c>
      <c r="AE20" s="624">
        <v>10</v>
      </c>
      <c r="AF20" s="625">
        <v>7</v>
      </c>
      <c r="AG20" s="626">
        <v>15</v>
      </c>
      <c r="AH20" s="624">
        <v>8</v>
      </c>
      <c r="AI20" s="627">
        <v>2</v>
      </c>
      <c r="AJ20" s="623">
        <v>8</v>
      </c>
      <c r="AK20" s="628">
        <v>24</v>
      </c>
      <c r="AL20" s="619">
        <v>108</v>
      </c>
      <c r="AM20" s="622">
        <v>1</v>
      </c>
      <c r="AN20" s="623">
        <v>3</v>
      </c>
      <c r="AO20" s="624">
        <v>3</v>
      </c>
      <c r="AP20" s="625">
        <v>2</v>
      </c>
      <c r="AQ20" s="623">
        <v>9</v>
      </c>
      <c r="AR20" s="624">
        <v>18</v>
      </c>
      <c r="AS20" s="625">
        <v>8</v>
      </c>
      <c r="AT20" s="626">
        <v>3</v>
      </c>
      <c r="AU20" s="624">
        <v>5</v>
      </c>
      <c r="AV20" s="627">
        <v>12</v>
      </c>
      <c r="AW20" s="623">
        <v>23</v>
      </c>
      <c r="AX20" s="634">
        <v>27</v>
      </c>
      <c r="AY20" s="629">
        <v>114</v>
      </c>
      <c r="AZ20" s="620">
        <v>4</v>
      </c>
      <c r="BA20" s="623">
        <v>3</v>
      </c>
      <c r="BB20" s="624">
        <v>5</v>
      </c>
      <c r="BC20" s="620">
        <v>6</v>
      </c>
      <c r="BD20" s="623">
        <v>7</v>
      </c>
      <c r="BE20" s="624">
        <v>24</v>
      </c>
      <c r="BF20" s="620">
        <v>12</v>
      </c>
      <c r="BG20" s="623">
        <v>14</v>
      </c>
      <c r="BH20" s="624">
        <v>12</v>
      </c>
      <c r="BI20" s="624">
        <v>7</v>
      </c>
      <c r="BJ20" s="630">
        <v>10</v>
      </c>
      <c r="BK20" s="624">
        <v>27</v>
      </c>
      <c r="BL20" s="624">
        <v>3</v>
      </c>
      <c r="BM20" s="624">
        <v>3</v>
      </c>
      <c r="BN20" s="624">
        <v>3</v>
      </c>
      <c r="BO20" s="624">
        <v>10</v>
      </c>
      <c r="BP20" s="624">
        <v>11</v>
      </c>
      <c r="BQ20" s="624">
        <v>6</v>
      </c>
      <c r="BR20" s="624">
        <v>25</v>
      </c>
      <c r="BS20" s="624">
        <v>7</v>
      </c>
      <c r="BT20" s="624">
        <v>5</v>
      </c>
      <c r="BU20" s="624">
        <v>7</v>
      </c>
      <c r="BV20" s="624">
        <v>1</v>
      </c>
      <c r="BW20" s="624">
        <v>20</v>
      </c>
      <c r="BX20" s="624">
        <v>2</v>
      </c>
      <c r="BY20" s="628">
        <v>8</v>
      </c>
      <c r="BZ20" s="628">
        <v>6</v>
      </c>
      <c r="CA20" s="628">
        <v>3</v>
      </c>
      <c r="CB20" s="628">
        <v>5</v>
      </c>
      <c r="CC20" s="628">
        <v>20</v>
      </c>
      <c r="CD20" s="628">
        <v>10</v>
      </c>
      <c r="CE20" s="628">
        <v>4</v>
      </c>
      <c r="CF20" s="628">
        <v>4</v>
      </c>
      <c r="CG20" s="628">
        <v>1</v>
      </c>
      <c r="CH20" s="628">
        <v>7</v>
      </c>
      <c r="CI20" s="628">
        <v>31</v>
      </c>
      <c r="CJ20" s="628">
        <v>1</v>
      </c>
      <c r="CK20" s="631">
        <v>1</v>
      </c>
      <c r="CL20" s="632">
        <v>1</v>
      </c>
      <c r="CM20" s="632">
        <v>10</v>
      </c>
      <c r="CN20" s="632">
        <v>10</v>
      </c>
      <c r="CO20" s="632">
        <v>10</v>
      </c>
      <c r="CP20" s="632">
        <v>7</v>
      </c>
      <c r="CQ20" s="632">
        <v>4</v>
      </c>
      <c r="CR20" s="632">
        <v>2</v>
      </c>
      <c r="CS20" s="632">
        <v>3</v>
      </c>
      <c r="CT20" s="632">
        <v>17</v>
      </c>
      <c r="CU20" s="632">
        <v>5</v>
      </c>
      <c r="CV20" s="632">
        <v>2</v>
      </c>
      <c r="CW20" s="632">
        <v>0</v>
      </c>
      <c r="CX20" s="632">
        <v>6</v>
      </c>
      <c r="CY20" s="632">
        <v>6</v>
      </c>
      <c r="CZ20" s="632">
        <v>1</v>
      </c>
      <c r="DA20" s="632">
        <v>18</v>
      </c>
      <c r="DB20" s="632">
        <v>9</v>
      </c>
      <c r="DC20" s="632">
        <v>2</v>
      </c>
      <c r="DD20" s="632">
        <v>8</v>
      </c>
      <c r="DE20" s="632">
        <v>1</v>
      </c>
      <c r="DF20" s="632">
        <v>0</v>
      </c>
      <c r="DG20" s="632">
        <v>8</v>
      </c>
      <c r="DH20" s="632">
        <v>3</v>
      </c>
      <c r="DI20" s="632">
        <v>0</v>
      </c>
      <c r="DJ20" s="632">
        <v>2</v>
      </c>
      <c r="DK20" s="632">
        <v>0</v>
      </c>
      <c r="DL20" s="632">
        <v>0</v>
      </c>
      <c r="DM20" s="632">
        <v>1</v>
      </c>
      <c r="DN20" s="632">
        <v>3</v>
      </c>
      <c r="DO20" s="632">
        <v>1</v>
      </c>
      <c r="DP20" s="632">
        <v>3</v>
      </c>
      <c r="DQ20" s="632">
        <v>3</v>
      </c>
      <c r="DR20" s="632">
        <v>2</v>
      </c>
      <c r="DS20" s="632">
        <v>25</v>
      </c>
      <c r="DT20" s="632">
        <v>1</v>
      </c>
      <c r="DU20" s="632">
        <v>2</v>
      </c>
      <c r="DV20" s="632">
        <v>2</v>
      </c>
    </row>
    <row r="21" spans="1:126" s="250" customFormat="1" ht="2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718" t="s">
        <v>783</v>
      </c>
      <c r="N21" s="637" t="s">
        <v>184</v>
      </c>
      <c r="O21" s="629" t="s">
        <v>135</v>
      </c>
      <c r="P21" s="629" t="s">
        <v>593</v>
      </c>
      <c r="Q21" s="616" t="s">
        <v>419</v>
      </c>
      <c r="R21" s="616" t="s">
        <v>892</v>
      </c>
      <c r="S21" s="616">
        <v>244</v>
      </c>
      <c r="T21" s="617">
        <v>329</v>
      </c>
      <c r="U21" s="618">
        <v>347</v>
      </c>
      <c r="V21" s="616">
        <v>296</v>
      </c>
      <c r="W21" s="619">
        <v>378</v>
      </c>
      <c r="X21" s="620">
        <v>91</v>
      </c>
      <c r="Y21" s="635">
        <v>105</v>
      </c>
      <c r="Z21" s="622">
        <v>0</v>
      </c>
      <c r="AA21" s="623">
        <v>0</v>
      </c>
      <c r="AB21" s="624">
        <v>0</v>
      </c>
      <c r="AC21" s="625">
        <v>3</v>
      </c>
      <c r="AD21" s="623">
        <v>8</v>
      </c>
      <c r="AE21" s="624">
        <v>29</v>
      </c>
      <c r="AF21" s="625">
        <v>2</v>
      </c>
      <c r="AG21" s="626">
        <v>41</v>
      </c>
      <c r="AH21" s="624">
        <v>22</v>
      </c>
      <c r="AI21" s="627">
        <v>6</v>
      </c>
      <c r="AJ21" s="623">
        <v>4</v>
      </c>
      <c r="AK21" s="628">
        <v>39</v>
      </c>
      <c r="AL21" s="635">
        <v>154</v>
      </c>
      <c r="AM21" s="622">
        <v>28</v>
      </c>
      <c r="AN21" s="623">
        <v>15</v>
      </c>
      <c r="AO21" s="624">
        <v>11</v>
      </c>
      <c r="AP21" s="625">
        <v>34</v>
      </c>
      <c r="AQ21" s="623">
        <v>22</v>
      </c>
      <c r="AR21" s="624">
        <v>20</v>
      </c>
      <c r="AS21" s="625">
        <v>2</v>
      </c>
      <c r="AT21" s="626">
        <v>5</v>
      </c>
      <c r="AU21" s="624">
        <v>10</v>
      </c>
      <c r="AV21" s="627">
        <v>1</v>
      </c>
      <c r="AW21" s="623">
        <v>17</v>
      </c>
      <c r="AX21" s="628">
        <v>0</v>
      </c>
      <c r="AY21" s="616">
        <v>165</v>
      </c>
      <c r="AZ21" s="636">
        <v>0</v>
      </c>
      <c r="BA21" s="623">
        <v>0</v>
      </c>
      <c r="BB21" s="624">
        <v>0</v>
      </c>
      <c r="BC21" s="636">
        <v>0</v>
      </c>
      <c r="BD21" s="623">
        <v>3</v>
      </c>
      <c r="BE21" s="624">
        <v>12</v>
      </c>
      <c r="BF21" s="636">
        <v>2</v>
      </c>
      <c r="BG21" s="623">
        <v>4</v>
      </c>
      <c r="BH21" s="624">
        <v>9</v>
      </c>
      <c r="BI21" s="624">
        <v>36</v>
      </c>
      <c r="BJ21" s="630">
        <v>39</v>
      </c>
      <c r="BK21" s="624">
        <v>12</v>
      </c>
      <c r="BL21" s="624">
        <v>0</v>
      </c>
      <c r="BM21" s="624">
        <v>0</v>
      </c>
      <c r="BN21" s="624">
        <v>0</v>
      </c>
      <c r="BO21" s="624">
        <v>5</v>
      </c>
      <c r="BP21" s="624">
        <v>12</v>
      </c>
      <c r="BQ21" s="624">
        <v>20</v>
      </c>
      <c r="BR21" s="624">
        <v>6</v>
      </c>
      <c r="BS21" s="624">
        <v>1</v>
      </c>
      <c r="BT21" s="624">
        <v>1</v>
      </c>
      <c r="BU21" s="624">
        <v>2</v>
      </c>
      <c r="BV21" s="624">
        <v>2</v>
      </c>
      <c r="BW21" s="624">
        <v>1</v>
      </c>
      <c r="BX21" s="624">
        <v>0</v>
      </c>
      <c r="BY21" s="628">
        <v>0</v>
      </c>
      <c r="BZ21" s="628">
        <v>12</v>
      </c>
      <c r="CA21" s="628">
        <v>8</v>
      </c>
      <c r="CB21" s="628">
        <v>1</v>
      </c>
      <c r="CC21" s="628">
        <v>1</v>
      </c>
      <c r="CD21" s="628">
        <v>1</v>
      </c>
      <c r="CE21" s="628">
        <v>0</v>
      </c>
      <c r="CF21" s="628">
        <v>0</v>
      </c>
      <c r="CG21" s="628">
        <v>25</v>
      </c>
      <c r="CH21" s="628">
        <v>2</v>
      </c>
      <c r="CI21" s="628">
        <v>1</v>
      </c>
      <c r="CJ21" s="628">
        <v>0</v>
      </c>
      <c r="CK21" s="631">
        <v>0</v>
      </c>
      <c r="CL21" s="632">
        <v>0</v>
      </c>
      <c r="CM21" s="632">
        <v>6</v>
      </c>
      <c r="CN21" s="632">
        <v>0</v>
      </c>
      <c r="CO21" s="632">
        <v>1</v>
      </c>
      <c r="CP21" s="632">
        <v>0</v>
      </c>
      <c r="CQ21" s="632">
        <v>3</v>
      </c>
      <c r="CR21" s="632">
        <v>2</v>
      </c>
      <c r="CS21" s="632">
        <v>15</v>
      </c>
      <c r="CT21" s="632">
        <v>0</v>
      </c>
      <c r="CU21" s="632">
        <v>1</v>
      </c>
      <c r="CV21" s="632">
        <v>0</v>
      </c>
      <c r="CW21" s="632">
        <v>0</v>
      </c>
      <c r="CX21" s="632">
        <v>0</v>
      </c>
      <c r="CY21" s="632">
        <v>4</v>
      </c>
      <c r="CZ21" s="632">
        <v>0</v>
      </c>
      <c r="DA21" s="632">
        <v>13</v>
      </c>
      <c r="DB21" s="632">
        <v>6</v>
      </c>
      <c r="DC21" s="632">
        <v>1</v>
      </c>
      <c r="DD21" s="632">
        <v>1</v>
      </c>
      <c r="DE21" s="632">
        <v>17</v>
      </c>
      <c r="DF21" s="632">
        <v>1</v>
      </c>
      <c r="DG21" s="632">
        <v>0</v>
      </c>
      <c r="DH21" s="632">
        <v>0</v>
      </c>
      <c r="DI21" s="632">
        <v>0</v>
      </c>
      <c r="DJ21" s="632">
        <v>0</v>
      </c>
      <c r="DK21" s="632">
        <v>0</v>
      </c>
      <c r="DL21" s="632">
        <v>0</v>
      </c>
      <c r="DM21" s="632">
        <v>0</v>
      </c>
      <c r="DN21" s="632">
        <v>0</v>
      </c>
      <c r="DO21" s="632">
        <v>0</v>
      </c>
      <c r="DP21" s="632">
        <v>0</v>
      </c>
      <c r="DQ21" s="632">
        <v>9</v>
      </c>
      <c r="DR21" s="632">
        <v>0</v>
      </c>
      <c r="DS21" s="632">
        <v>0</v>
      </c>
      <c r="DT21" s="632">
        <v>0</v>
      </c>
      <c r="DU21" s="632">
        <v>0</v>
      </c>
      <c r="DV21" s="632">
        <v>0</v>
      </c>
    </row>
    <row r="22" spans="1:126" s="250" customFormat="1" ht="2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718" t="s">
        <v>784</v>
      </c>
      <c r="N22" s="637" t="s">
        <v>140</v>
      </c>
      <c r="O22" s="629" t="s">
        <v>141</v>
      </c>
      <c r="P22" s="629" t="s">
        <v>591</v>
      </c>
      <c r="Q22" s="616" t="s">
        <v>160</v>
      </c>
      <c r="R22" s="616" t="s">
        <v>893</v>
      </c>
      <c r="S22" s="616">
        <v>266</v>
      </c>
      <c r="T22" s="617">
        <v>322</v>
      </c>
      <c r="U22" s="618">
        <v>444</v>
      </c>
      <c r="V22" s="616">
        <v>628</v>
      </c>
      <c r="W22" s="619">
        <v>824</v>
      </c>
      <c r="X22" s="620">
        <v>277</v>
      </c>
      <c r="Y22" s="619">
        <v>423</v>
      </c>
      <c r="Z22" s="622">
        <v>0</v>
      </c>
      <c r="AA22" s="623">
        <v>11</v>
      </c>
      <c r="AB22" s="624">
        <v>89</v>
      </c>
      <c r="AC22" s="625">
        <v>96</v>
      </c>
      <c r="AD22" s="623">
        <v>33</v>
      </c>
      <c r="AE22" s="624">
        <v>35</v>
      </c>
      <c r="AF22" s="625">
        <v>34</v>
      </c>
      <c r="AG22" s="626">
        <v>46</v>
      </c>
      <c r="AH22" s="624">
        <v>37</v>
      </c>
      <c r="AI22" s="627">
        <v>40</v>
      </c>
      <c r="AJ22" s="623">
        <v>31</v>
      </c>
      <c r="AK22" s="628">
        <v>17</v>
      </c>
      <c r="AL22" s="619">
        <v>469</v>
      </c>
      <c r="AM22" s="622">
        <v>0</v>
      </c>
      <c r="AN22" s="623">
        <v>1</v>
      </c>
      <c r="AO22" s="624">
        <v>47</v>
      </c>
      <c r="AP22" s="625">
        <v>96</v>
      </c>
      <c r="AQ22" s="623">
        <v>63</v>
      </c>
      <c r="AR22" s="624">
        <v>49</v>
      </c>
      <c r="AS22" s="625">
        <v>25</v>
      </c>
      <c r="AT22" s="626">
        <v>17</v>
      </c>
      <c r="AU22" s="624">
        <v>34</v>
      </c>
      <c r="AV22" s="627">
        <v>38</v>
      </c>
      <c r="AW22" s="623">
        <v>10</v>
      </c>
      <c r="AX22" s="628">
        <v>2</v>
      </c>
      <c r="AY22" s="629">
        <v>382</v>
      </c>
      <c r="AZ22" s="620">
        <v>0</v>
      </c>
      <c r="BA22" s="623">
        <v>0</v>
      </c>
      <c r="BB22" s="624">
        <v>26</v>
      </c>
      <c r="BC22" s="620">
        <v>28</v>
      </c>
      <c r="BD22" s="623">
        <v>56</v>
      </c>
      <c r="BE22" s="624">
        <v>89</v>
      </c>
      <c r="BF22" s="620">
        <v>47</v>
      </c>
      <c r="BG22" s="623">
        <v>44</v>
      </c>
      <c r="BH22" s="624">
        <v>42</v>
      </c>
      <c r="BI22" s="624">
        <v>45</v>
      </c>
      <c r="BJ22" s="630">
        <v>5</v>
      </c>
      <c r="BK22" s="624">
        <v>2</v>
      </c>
      <c r="BL22" s="624">
        <v>0</v>
      </c>
      <c r="BM22" s="624">
        <v>19</v>
      </c>
      <c r="BN22" s="624">
        <v>29</v>
      </c>
      <c r="BO22" s="624">
        <v>62</v>
      </c>
      <c r="BP22" s="624">
        <v>24</v>
      </c>
      <c r="BQ22" s="624">
        <v>46</v>
      </c>
      <c r="BR22" s="624">
        <v>25</v>
      </c>
      <c r="BS22" s="624">
        <v>32</v>
      </c>
      <c r="BT22" s="624">
        <v>44</v>
      </c>
      <c r="BU22" s="624">
        <v>8</v>
      </c>
      <c r="BV22" s="624">
        <v>10</v>
      </c>
      <c r="BW22" s="624">
        <v>0</v>
      </c>
      <c r="BX22" s="624">
        <v>0</v>
      </c>
      <c r="BY22" s="628">
        <v>20</v>
      </c>
      <c r="BZ22" s="628">
        <v>60</v>
      </c>
      <c r="CA22" s="628">
        <v>19</v>
      </c>
      <c r="CB22" s="628">
        <v>28</v>
      </c>
      <c r="CC22" s="628">
        <v>20</v>
      </c>
      <c r="CD22" s="628">
        <v>45</v>
      </c>
      <c r="CE22" s="628">
        <v>29</v>
      </c>
      <c r="CF22" s="628">
        <v>31</v>
      </c>
      <c r="CG22" s="628">
        <v>13</v>
      </c>
      <c r="CH22" s="628">
        <v>22</v>
      </c>
      <c r="CI22" s="628">
        <v>20</v>
      </c>
      <c r="CJ22" s="628">
        <v>19</v>
      </c>
      <c r="CK22" s="631">
        <v>4</v>
      </c>
      <c r="CL22" s="632">
        <v>39</v>
      </c>
      <c r="CM22" s="632">
        <v>22</v>
      </c>
      <c r="CN22" s="632">
        <v>9</v>
      </c>
      <c r="CO22" s="632">
        <v>19</v>
      </c>
      <c r="CP22" s="632">
        <v>10</v>
      </c>
      <c r="CQ22" s="632">
        <v>35</v>
      </c>
      <c r="CR22" s="632">
        <v>8</v>
      </c>
      <c r="CS22" s="632">
        <v>6</v>
      </c>
      <c r="CT22" s="632">
        <v>2</v>
      </c>
      <c r="CU22" s="632">
        <v>2</v>
      </c>
      <c r="CV22" s="632">
        <v>0</v>
      </c>
      <c r="CW22" s="632">
        <v>20</v>
      </c>
      <c r="CX22" s="632">
        <v>30</v>
      </c>
      <c r="CY22" s="632">
        <v>12</v>
      </c>
      <c r="CZ22" s="632">
        <v>14</v>
      </c>
      <c r="DA22" s="632">
        <v>18</v>
      </c>
      <c r="DB22" s="632">
        <v>9</v>
      </c>
      <c r="DC22" s="632">
        <v>30</v>
      </c>
      <c r="DD22" s="632">
        <v>22</v>
      </c>
      <c r="DE22" s="632">
        <v>2</v>
      </c>
      <c r="DF22" s="632">
        <v>0</v>
      </c>
      <c r="DG22" s="632">
        <v>0</v>
      </c>
      <c r="DH22" s="632">
        <v>0</v>
      </c>
      <c r="DI22" s="632">
        <v>2</v>
      </c>
      <c r="DJ22" s="632">
        <v>5</v>
      </c>
      <c r="DK22" s="632">
        <v>0</v>
      </c>
      <c r="DL22" s="632">
        <v>2</v>
      </c>
      <c r="DM22" s="632">
        <v>4</v>
      </c>
      <c r="DN22" s="632">
        <v>1</v>
      </c>
      <c r="DO22" s="632">
        <v>3</v>
      </c>
      <c r="DP22" s="632">
        <v>27</v>
      </c>
      <c r="DQ22" s="632">
        <v>10</v>
      </c>
      <c r="DR22" s="632">
        <v>14</v>
      </c>
      <c r="DS22" s="632">
        <v>4</v>
      </c>
      <c r="DT22" s="632">
        <v>6</v>
      </c>
      <c r="DU22" s="632">
        <v>15</v>
      </c>
      <c r="DV22" s="632">
        <v>7</v>
      </c>
    </row>
    <row r="23" spans="1:126" s="250" customFormat="1" ht="14.25" customHeight="1" thickBot="1">
      <c r="A23" s="111"/>
      <c r="B23" s="111" t="s">
        <v>1455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718" t="s">
        <v>785</v>
      </c>
      <c r="N23" s="637" t="s">
        <v>55</v>
      </c>
      <c r="O23" s="637" t="s">
        <v>55</v>
      </c>
      <c r="P23" s="629" t="s">
        <v>55</v>
      </c>
      <c r="Q23" s="629" t="s">
        <v>55</v>
      </c>
      <c r="R23" s="629" t="s">
        <v>894</v>
      </c>
      <c r="S23" s="629">
        <v>126</v>
      </c>
      <c r="T23" s="615">
        <v>83</v>
      </c>
      <c r="U23" s="633">
        <v>146</v>
      </c>
      <c r="V23" s="629">
        <v>23</v>
      </c>
      <c r="W23" s="619">
        <v>0</v>
      </c>
      <c r="X23" s="620">
        <v>10</v>
      </c>
      <c r="Y23" s="619">
        <v>3</v>
      </c>
      <c r="Z23" s="622">
        <v>0</v>
      </c>
      <c r="AA23" s="623">
        <v>0</v>
      </c>
      <c r="AB23" s="624">
        <v>0</v>
      </c>
      <c r="AC23" s="625">
        <v>0</v>
      </c>
      <c r="AD23" s="623">
        <v>0</v>
      </c>
      <c r="AE23" s="624">
        <v>0</v>
      </c>
      <c r="AF23" s="625">
        <v>0</v>
      </c>
      <c r="AG23" s="626">
        <v>0</v>
      </c>
      <c r="AH23" s="624">
        <v>0</v>
      </c>
      <c r="AI23" s="627">
        <v>1</v>
      </c>
      <c r="AJ23" s="623">
        <v>0</v>
      </c>
      <c r="AK23" s="628">
        <v>0</v>
      </c>
      <c r="AL23" s="619">
        <v>1</v>
      </c>
      <c r="AM23" s="622">
        <v>0</v>
      </c>
      <c r="AN23" s="623">
        <v>0</v>
      </c>
      <c r="AO23" s="624">
        <v>0</v>
      </c>
      <c r="AP23" s="625">
        <v>0</v>
      </c>
      <c r="AQ23" s="623">
        <v>0</v>
      </c>
      <c r="AR23" s="624">
        <v>0</v>
      </c>
      <c r="AS23" s="625">
        <v>0</v>
      </c>
      <c r="AT23" s="626">
        <v>0</v>
      </c>
      <c r="AU23" s="624">
        <v>0</v>
      </c>
      <c r="AV23" s="627">
        <v>0</v>
      </c>
      <c r="AW23" s="623">
        <v>0</v>
      </c>
      <c r="AX23" s="628">
        <v>0</v>
      </c>
      <c r="AY23" s="629">
        <v>0</v>
      </c>
      <c r="AZ23" s="620">
        <v>0</v>
      </c>
      <c r="BA23" s="623">
        <v>0</v>
      </c>
      <c r="BB23" s="624">
        <v>0</v>
      </c>
      <c r="BC23" s="620">
        <v>0</v>
      </c>
      <c r="BD23" s="623">
        <v>0</v>
      </c>
      <c r="BE23" s="624">
        <v>0</v>
      </c>
      <c r="BF23" s="620">
        <v>0</v>
      </c>
      <c r="BG23" s="623">
        <v>0</v>
      </c>
      <c r="BH23" s="624">
        <v>0</v>
      </c>
      <c r="BI23" s="624">
        <v>0</v>
      </c>
      <c r="BJ23" s="630">
        <v>0</v>
      </c>
      <c r="BK23" s="624">
        <v>0</v>
      </c>
      <c r="BL23" s="624">
        <v>0</v>
      </c>
      <c r="BM23" s="624">
        <v>0</v>
      </c>
      <c r="BN23" s="624">
        <v>0</v>
      </c>
      <c r="BO23" s="624">
        <v>0</v>
      </c>
      <c r="BP23" s="624">
        <v>0</v>
      </c>
      <c r="BQ23" s="624">
        <v>0</v>
      </c>
      <c r="BR23" s="624">
        <v>0</v>
      </c>
      <c r="BS23" s="624">
        <v>0</v>
      </c>
      <c r="BT23" s="624">
        <v>0</v>
      </c>
      <c r="BU23" s="624">
        <v>0</v>
      </c>
      <c r="BV23" s="624">
        <v>0</v>
      </c>
      <c r="BW23" s="624">
        <v>0</v>
      </c>
      <c r="BX23" s="624">
        <v>0</v>
      </c>
      <c r="BY23" s="628">
        <v>0</v>
      </c>
      <c r="BZ23" s="628">
        <v>0</v>
      </c>
      <c r="CA23" s="628">
        <v>0</v>
      </c>
      <c r="CB23" s="628">
        <v>0</v>
      </c>
      <c r="CC23" s="628">
        <v>0</v>
      </c>
      <c r="CD23" s="628">
        <v>0</v>
      </c>
      <c r="CE23" s="628">
        <v>0</v>
      </c>
      <c r="CF23" s="628">
        <v>0</v>
      </c>
      <c r="CG23" s="628">
        <v>0</v>
      </c>
      <c r="CH23" s="628">
        <v>0</v>
      </c>
      <c r="CI23" s="628">
        <v>0</v>
      </c>
      <c r="CJ23" s="628">
        <v>0</v>
      </c>
      <c r="CK23" s="631">
        <v>0</v>
      </c>
      <c r="CL23" s="632">
        <v>0</v>
      </c>
      <c r="CM23" s="632">
        <v>0</v>
      </c>
      <c r="CN23" s="632">
        <v>0</v>
      </c>
      <c r="CO23" s="632">
        <v>0</v>
      </c>
      <c r="CP23" s="632">
        <v>0</v>
      </c>
      <c r="CQ23" s="632">
        <v>0</v>
      </c>
      <c r="CR23" s="632">
        <v>0</v>
      </c>
      <c r="CS23" s="632">
        <v>0</v>
      </c>
      <c r="CT23" s="632">
        <v>0</v>
      </c>
      <c r="CU23" s="632">
        <v>0</v>
      </c>
      <c r="CV23" s="632">
        <v>0</v>
      </c>
      <c r="CW23" s="632">
        <v>0</v>
      </c>
      <c r="CX23" s="632">
        <v>0</v>
      </c>
      <c r="CY23" s="632">
        <v>0</v>
      </c>
      <c r="CZ23" s="632">
        <v>0</v>
      </c>
      <c r="DA23" s="632">
        <v>0</v>
      </c>
      <c r="DB23" s="632">
        <v>0</v>
      </c>
      <c r="DC23" s="632">
        <v>0</v>
      </c>
      <c r="DD23" s="632">
        <v>0</v>
      </c>
      <c r="DE23" s="632">
        <v>0</v>
      </c>
      <c r="DF23" s="632">
        <v>0</v>
      </c>
      <c r="DG23" s="632">
        <v>0</v>
      </c>
      <c r="DH23" s="632">
        <v>0</v>
      </c>
      <c r="DI23" s="632">
        <v>0</v>
      </c>
      <c r="DJ23" s="632">
        <v>0</v>
      </c>
      <c r="DK23" s="632">
        <v>0</v>
      </c>
      <c r="DL23" s="632">
        <v>0</v>
      </c>
      <c r="DM23" s="632">
        <v>0</v>
      </c>
      <c r="DN23" s="632">
        <v>0</v>
      </c>
      <c r="DO23" s="632">
        <v>0</v>
      </c>
      <c r="DP23" s="632">
        <v>0</v>
      </c>
      <c r="DQ23" s="632">
        <v>0</v>
      </c>
      <c r="DR23" s="632">
        <v>0</v>
      </c>
      <c r="DS23" s="632">
        <v>0</v>
      </c>
      <c r="DT23" s="632">
        <v>0</v>
      </c>
      <c r="DU23" s="632">
        <v>0</v>
      </c>
      <c r="DV23" s="632">
        <v>0</v>
      </c>
    </row>
    <row r="24" spans="1:126" s="250" customFormat="1" ht="14.25" customHeight="1" thickBot="1">
      <c r="A24" s="111"/>
      <c r="B24" s="1753" t="s">
        <v>1366</v>
      </c>
      <c r="C24" s="1754" t="s">
        <v>1366</v>
      </c>
      <c r="D24" s="1755" t="s">
        <v>1367</v>
      </c>
      <c r="E24" s="1755" t="s">
        <v>1367</v>
      </c>
      <c r="F24" s="1756" t="s">
        <v>1368</v>
      </c>
      <c r="G24" s="1756" t="s">
        <v>1368</v>
      </c>
      <c r="H24" s="1757" t="s">
        <v>1369</v>
      </c>
      <c r="I24" s="1687" t="s">
        <v>1369</v>
      </c>
      <c r="J24" s="1709"/>
      <c r="K24" s="1709"/>
      <c r="L24" s="1709"/>
      <c r="M24" s="1720" t="s">
        <v>884</v>
      </c>
      <c r="N24" s="638"/>
      <c r="O24" s="638"/>
      <c r="P24" s="638"/>
      <c r="Q24" s="638"/>
      <c r="R24" s="639" t="s">
        <v>55</v>
      </c>
      <c r="S24" s="639">
        <v>133</v>
      </c>
      <c r="T24" s="640">
        <v>97</v>
      </c>
      <c r="U24" s="641">
        <v>113</v>
      </c>
      <c r="V24" s="639">
        <v>84</v>
      </c>
      <c r="W24" s="642">
        <v>112</v>
      </c>
      <c r="X24" s="643">
        <v>0</v>
      </c>
      <c r="Y24" s="644">
        <v>0</v>
      </c>
      <c r="Z24" s="645">
        <v>0</v>
      </c>
      <c r="AA24" s="646">
        <v>0</v>
      </c>
      <c r="AB24" s="647">
        <v>0</v>
      </c>
      <c r="AC24" s="648">
        <v>0</v>
      </c>
      <c r="AD24" s="646">
        <v>0</v>
      </c>
      <c r="AE24" s="647">
        <v>0</v>
      </c>
      <c r="AF24" s="648">
        <v>0</v>
      </c>
      <c r="AG24" s="649">
        <v>0</v>
      </c>
      <c r="AH24" s="647">
        <v>0</v>
      </c>
      <c r="AI24" s="650">
        <v>0</v>
      </c>
      <c r="AJ24" s="646">
        <v>0</v>
      </c>
      <c r="AK24" s="651">
        <v>0</v>
      </c>
      <c r="AL24" s="644">
        <v>0</v>
      </c>
      <c r="AM24" s="645">
        <v>0</v>
      </c>
      <c r="AN24" s="646">
        <v>0</v>
      </c>
      <c r="AO24" s="647">
        <v>0</v>
      </c>
      <c r="AP24" s="648">
        <v>0</v>
      </c>
      <c r="AQ24" s="646">
        <v>0</v>
      </c>
      <c r="AR24" s="647">
        <v>0</v>
      </c>
      <c r="AS24" s="648">
        <v>0</v>
      </c>
      <c r="AT24" s="649">
        <v>0</v>
      </c>
      <c r="AU24" s="647">
        <v>0</v>
      </c>
      <c r="AV24" s="650">
        <v>0</v>
      </c>
      <c r="AW24" s="646">
        <v>0</v>
      </c>
      <c r="AX24" s="651">
        <v>0</v>
      </c>
      <c r="AY24" s="639">
        <v>0</v>
      </c>
      <c r="AZ24" s="643">
        <v>0</v>
      </c>
      <c r="BA24" s="646">
        <v>0</v>
      </c>
      <c r="BB24" s="647">
        <v>0</v>
      </c>
      <c r="BC24" s="643">
        <v>41</v>
      </c>
      <c r="BD24" s="646">
        <v>0</v>
      </c>
      <c r="BE24" s="647">
        <v>3</v>
      </c>
      <c r="BF24" s="643">
        <v>8</v>
      </c>
      <c r="BG24" s="646">
        <v>0</v>
      </c>
      <c r="BH24" s="647">
        <v>0</v>
      </c>
      <c r="BI24" s="647">
        <v>0</v>
      </c>
      <c r="BJ24" s="652">
        <v>0</v>
      </c>
      <c r="BK24" s="647">
        <v>0</v>
      </c>
      <c r="BL24" s="647">
        <v>0</v>
      </c>
      <c r="BM24" s="647">
        <v>0</v>
      </c>
      <c r="BN24" s="647">
        <v>10</v>
      </c>
      <c r="BO24" s="647">
        <v>28</v>
      </c>
      <c r="BP24" s="647">
        <v>1</v>
      </c>
      <c r="BQ24" s="647">
        <v>6</v>
      </c>
      <c r="BR24" s="647">
        <v>0</v>
      </c>
      <c r="BS24" s="647">
        <v>0</v>
      </c>
      <c r="BT24" s="647">
        <v>2</v>
      </c>
      <c r="BU24" s="647">
        <v>0</v>
      </c>
      <c r="BV24" s="647">
        <v>0</v>
      </c>
      <c r="BW24" s="647">
        <v>0</v>
      </c>
      <c r="BX24" s="647">
        <v>0</v>
      </c>
      <c r="BY24" s="651">
        <v>0</v>
      </c>
      <c r="BZ24" s="651">
        <v>3</v>
      </c>
      <c r="CA24" s="651">
        <v>15</v>
      </c>
      <c r="CB24" s="651">
        <v>8</v>
      </c>
      <c r="CC24" s="651">
        <v>0</v>
      </c>
      <c r="CD24" s="651">
        <v>3</v>
      </c>
      <c r="CE24" s="651">
        <v>0</v>
      </c>
      <c r="CF24" s="651">
        <v>4</v>
      </c>
      <c r="CG24" s="651">
        <v>0</v>
      </c>
      <c r="CH24" s="651">
        <v>0</v>
      </c>
      <c r="CI24" s="651">
        <v>0</v>
      </c>
      <c r="CJ24" s="651">
        <v>0</v>
      </c>
      <c r="CK24" s="653">
        <v>0</v>
      </c>
      <c r="CL24" s="654">
        <v>2</v>
      </c>
      <c r="CM24" s="654">
        <v>7</v>
      </c>
      <c r="CN24" s="654">
        <v>11</v>
      </c>
      <c r="CO24" s="654">
        <v>0</v>
      </c>
      <c r="CP24" s="654">
        <v>4</v>
      </c>
      <c r="CQ24" s="654">
        <v>0</v>
      </c>
      <c r="CR24" s="654">
        <v>0</v>
      </c>
      <c r="CS24" s="654">
        <v>0</v>
      </c>
      <c r="CT24" s="654">
        <v>0</v>
      </c>
      <c r="CU24" s="654">
        <v>0</v>
      </c>
      <c r="CV24" s="654">
        <v>0</v>
      </c>
      <c r="CW24" s="654">
        <v>2</v>
      </c>
      <c r="CX24" s="654">
        <v>2</v>
      </c>
      <c r="CY24" s="654">
        <v>4</v>
      </c>
      <c r="CZ24" s="654">
        <v>0</v>
      </c>
      <c r="DA24" s="654">
        <v>0</v>
      </c>
      <c r="DB24" s="654">
        <v>2</v>
      </c>
      <c r="DC24" s="654">
        <v>0</v>
      </c>
      <c r="DD24" s="654">
        <v>0</v>
      </c>
      <c r="DE24" s="654">
        <v>0</v>
      </c>
      <c r="DF24" s="654">
        <v>0</v>
      </c>
      <c r="DG24" s="654">
        <v>0</v>
      </c>
      <c r="DH24" s="654">
        <v>0</v>
      </c>
      <c r="DI24" s="654">
        <v>2</v>
      </c>
      <c r="DJ24" s="654">
        <v>0</v>
      </c>
      <c r="DK24" s="654">
        <v>0</v>
      </c>
      <c r="DL24" s="654">
        <v>0</v>
      </c>
      <c r="DM24" s="654">
        <v>1</v>
      </c>
      <c r="DN24" s="654">
        <v>5</v>
      </c>
      <c r="DO24" s="654">
        <v>1</v>
      </c>
      <c r="DP24" s="654">
        <v>1</v>
      </c>
      <c r="DQ24" s="654">
        <v>0</v>
      </c>
      <c r="DR24" s="654">
        <v>0</v>
      </c>
      <c r="DS24" s="654">
        <v>0</v>
      </c>
      <c r="DT24" s="654">
        <v>0</v>
      </c>
      <c r="DU24" s="654">
        <v>3</v>
      </c>
      <c r="DV24" s="654">
        <v>0</v>
      </c>
    </row>
    <row r="25" spans="1:126" s="250" customFormat="1" ht="21" hidden="1" customHeight="1" thickBot="1">
      <c r="A25" s="249" t="str">
        <f>DV3</f>
        <v>bocheński</v>
      </c>
      <c r="B25" s="250">
        <f>SUM(BL25:DV25)</f>
        <v>13</v>
      </c>
      <c r="C25" s="250">
        <f>SUM(BL26:DV26)</f>
        <v>93</v>
      </c>
      <c r="D25" s="250">
        <f>SUM(BL27:DV27)</f>
        <v>24</v>
      </c>
      <c r="E25" s="250">
        <f>SUM(BL28:DV28)</f>
        <v>239</v>
      </c>
      <c r="F25" s="250">
        <f>SUM(BL29:DV29)</f>
        <v>15</v>
      </c>
      <c r="G25" s="250">
        <f>SUM(BL30:DV30)</f>
        <v>98</v>
      </c>
      <c r="H25" s="250">
        <f>SUM(BL31:DV31)</f>
        <v>0</v>
      </c>
      <c r="I25" s="250">
        <f>SUM(BL32:DV32)</f>
        <v>0</v>
      </c>
      <c r="M25" s="738" t="s">
        <v>1724</v>
      </c>
      <c r="N25" s="656"/>
      <c r="O25" s="656"/>
      <c r="P25" s="656"/>
      <c r="Q25" s="656"/>
      <c r="R25" s="656"/>
      <c r="S25" s="656"/>
      <c r="T25" s="657"/>
      <c r="U25" s="656"/>
      <c r="V25" s="658"/>
      <c r="W25" s="659"/>
      <c r="X25" s="660"/>
      <c r="Y25" s="661"/>
      <c r="Z25" s="660"/>
      <c r="AA25" s="662"/>
      <c r="AB25" s="663"/>
      <c r="AC25" s="664"/>
      <c r="AD25" s="662"/>
      <c r="AE25" s="663"/>
      <c r="AF25" s="664"/>
      <c r="AG25" s="660"/>
      <c r="AH25" s="663"/>
      <c r="AI25" s="665"/>
      <c r="AJ25" s="662"/>
      <c r="AK25" s="666"/>
      <c r="AL25" s="661"/>
      <c r="AM25" s="660"/>
      <c r="AN25" s="662"/>
      <c r="AO25" s="663"/>
      <c r="AP25" s="664"/>
      <c r="AQ25" s="662"/>
      <c r="AR25" s="663"/>
      <c r="AS25" s="664"/>
      <c r="AT25" s="660"/>
      <c r="AU25" s="663"/>
      <c r="AV25" s="665"/>
      <c r="AW25" s="662"/>
      <c r="AX25" s="666"/>
      <c r="AY25" s="658"/>
      <c r="AZ25" s="667"/>
      <c r="BA25" s="662"/>
      <c r="BB25" s="663"/>
      <c r="BC25" s="667"/>
      <c r="BD25" s="662"/>
      <c r="BE25" s="663"/>
      <c r="BF25" s="667"/>
      <c r="BG25" s="668"/>
      <c r="BH25" s="668"/>
      <c r="BI25" s="668"/>
      <c r="BJ25" s="668"/>
      <c r="BK25" s="668"/>
      <c r="BL25" s="668"/>
      <c r="BM25" s="668"/>
      <c r="BN25" s="655">
        <v>0</v>
      </c>
      <c r="BO25" s="655">
        <v>0</v>
      </c>
      <c r="BP25" s="655">
        <v>0</v>
      </c>
      <c r="BQ25" s="655">
        <v>0</v>
      </c>
      <c r="BR25" s="655">
        <v>0</v>
      </c>
      <c r="BS25" s="655">
        <v>0</v>
      </c>
      <c r="BT25" s="655">
        <v>0</v>
      </c>
      <c r="BU25" s="655">
        <v>0</v>
      </c>
      <c r="BV25" s="655">
        <v>0</v>
      </c>
      <c r="BW25" s="655">
        <v>1</v>
      </c>
      <c r="BX25" s="655">
        <v>0</v>
      </c>
      <c r="BY25" s="655">
        <v>1</v>
      </c>
      <c r="BZ25" s="655">
        <v>1</v>
      </c>
      <c r="CA25" s="655">
        <v>0</v>
      </c>
      <c r="CB25" s="655">
        <v>0</v>
      </c>
      <c r="CC25" s="655">
        <v>0</v>
      </c>
      <c r="CD25" s="655">
        <v>0</v>
      </c>
      <c r="CE25" s="655">
        <v>1</v>
      </c>
      <c r="CF25" s="655">
        <v>0</v>
      </c>
      <c r="CG25" s="655">
        <v>1</v>
      </c>
      <c r="CH25" s="655">
        <v>0</v>
      </c>
      <c r="CI25" s="655">
        <v>2</v>
      </c>
      <c r="CJ25" s="655">
        <v>0</v>
      </c>
      <c r="CK25" s="669">
        <v>0</v>
      </c>
      <c r="CL25" s="670">
        <v>0</v>
      </c>
      <c r="CM25" s="670">
        <v>0</v>
      </c>
      <c r="CN25" s="670">
        <v>0</v>
      </c>
      <c r="CO25" s="670">
        <v>0</v>
      </c>
      <c r="CP25" s="670">
        <v>1</v>
      </c>
      <c r="CQ25" s="670">
        <v>0</v>
      </c>
      <c r="CR25" s="670">
        <v>0</v>
      </c>
      <c r="CS25" s="670">
        <v>0</v>
      </c>
      <c r="CT25" s="670">
        <v>0</v>
      </c>
      <c r="CU25" s="670">
        <v>1</v>
      </c>
      <c r="CV25" s="670">
        <v>1</v>
      </c>
      <c r="CW25" s="670">
        <v>1</v>
      </c>
      <c r="CX25" s="670">
        <v>1</v>
      </c>
      <c r="CY25" s="670">
        <v>0</v>
      </c>
      <c r="CZ25" s="670">
        <v>0</v>
      </c>
      <c r="DA25" s="670">
        <v>0</v>
      </c>
      <c r="DB25" s="670">
        <v>0</v>
      </c>
      <c r="DC25" s="670">
        <v>0</v>
      </c>
      <c r="DD25" s="670">
        <v>0</v>
      </c>
      <c r="DE25" s="670">
        <v>0</v>
      </c>
      <c r="DF25" s="670">
        <v>0</v>
      </c>
      <c r="DG25" s="670">
        <v>0</v>
      </c>
      <c r="DH25" s="670">
        <v>0</v>
      </c>
      <c r="DI25" s="670">
        <v>0</v>
      </c>
      <c r="DJ25" s="670">
        <v>0</v>
      </c>
      <c r="DK25" s="670">
        <v>0</v>
      </c>
      <c r="DL25" s="670">
        <v>1</v>
      </c>
      <c r="DM25" s="670">
        <v>0</v>
      </c>
      <c r="DN25" s="670">
        <v>0</v>
      </c>
      <c r="DO25" s="670">
        <v>0</v>
      </c>
      <c r="DP25" s="670">
        <v>0</v>
      </c>
      <c r="DQ25" s="670">
        <v>0</v>
      </c>
      <c r="DR25" s="670">
        <v>0</v>
      </c>
      <c r="DS25" s="670">
        <v>0</v>
      </c>
      <c r="DT25" s="670">
        <v>0</v>
      </c>
      <c r="DU25" s="670">
        <v>0</v>
      </c>
      <c r="DV25" s="670">
        <v>0</v>
      </c>
    </row>
    <row r="26" spans="1:126" s="250" customFormat="1" ht="21" hidden="1" customHeight="1" thickBot="1">
      <c r="A26" s="111"/>
      <c r="M26" s="655" t="s">
        <v>1725</v>
      </c>
      <c r="N26" s="656"/>
      <c r="O26" s="656"/>
      <c r="P26" s="656"/>
      <c r="Q26" s="656"/>
      <c r="R26" s="656"/>
      <c r="S26" s="656"/>
      <c r="T26" s="657"/>
      <c r="U26" s="656"/>
      <c r="V26" s="658"/>
      <c r="W26" s="659"/>
      <c r="X26" s="660"/>
      <c r="Y26" s="661"/>
      <c r="Z26" s="660"/>
      <c r="AA26" s="662"/>
      <c r="AB26" s="663"/>
      <c r="AC26" s="664"/>
      <c r="AD26" s="662"/>
      <c r="AE26" s="663"/>
      <c r="AF26" s="664"/>
      <c r="AG26" s="660"/>
      <c r="AH26" s="663"/>
      <c r="AI26" s="665"/>
      <c r="AJ26" s="662"/>
      <c r="AK26" s="666"/>
      <c r="AL26" s="661"/>
      <c r="AM26" s="660"/>
      <c r="AN26" s="662"/>
      <c r="AO26" s="663"/>
      <c r="AP26" s="664"/>
      <c r="AQ26" s="662"/>
      <c r="AR26" s="663"/>
      <c r="AS26" s="664"/>
      <c r="AT26" s="660"/>
      <c r="AU26" s="663"/>
      <c r="AV26" s="665"/>
      <c r="AW26" s="662"/>
      <c r="AX26" s="666"/>
      <c r="AY26" s="658"/>
      <c r="AZ26" s="667"/>
      <c r="BA26" s="662"/>
      <c r="BB26" s="663"/>
      <c r="BC26" s="667"/>
      <c r="BD26" s="662"/>
      <c r="BE26" s="663"/>
      <c r="BF26" s="667"/>
      <c r="BG26" s="668"/>
      <c r="BH26" s="668"/>
      <c r="BI26" s="668"/>
      <c r="BJ26" s="668"/>
      <c r="BK26" s="668"/>
      <c r="BL26" s="668"/>
      <c r="BM26" s="668"/>
      <c r="BN26" s="655">
        <v>0</v>
      </c>
      <c r="BO26" s="655">
        <v>0</v>
      </c>
      <c r="BP26" s="655">
        <v>0</v>
      </c>
      <c r="BQ26" s="655">
        <v>0</v>
      </c>
      <c r="BR26" s="655">
        <v>0</v>
      </c>
      <c r="BS26" s="655">
        <v>0</v>
      </c>
      <c r="BT26" s="655">
        <v>0</v>
      </c>
      <c r="BU26" s="655">
        <v>0</v>
      </c>
      <c r="BV26" s="655">
        <v>0</v>
      </c>
      <c r="BW26" s="655">
        <v>1</v>
      </c>
      <c r="BX26" s="655">
        <v>0</v>
      </c>
      <c r="BY26" s="655">
        <v>5</v>
      </c>
      <c r="BZ26" s="655">
        <v>3</v>
      </c>
      <c r="CA26" s="655">
        <v>0</v>
      </c>
      <c r="CB26" s="655">
        <v>0</v>
      </c>
      <c r="CC26" s="655">
        <v>0</v>
      </c>
      <c r="CD26" s="655">
        <v>0</v>
      </c>
      <c r="CE26" s="655">
        <v>1</v>
      </c>
      <c r="CF26" s="655">
        <v>0</v>
      </c>
      <c r="CG26" s="655">
        <v>2</v>
      </c>
      <c r="CH26" s="655">
        <v>0</v>
      </c>
      <c r="CI26" s="655">
        <v>29</v>
      </c>
      <c r="CJ26" s="655">
        <v>0</v>
      </c>
      <c r="CK26" s="669">
        <v>0</v>
      </c>
      <c r="CL26" s="671">
        <v>0</v>
      </c>
      <c r="CM26" s="671">
        <v>0</v>
      </c>
      <c r="CN26" s="671">
        <v>0</v>
      </c>
      <c r="CO26" s="671">
        <v>0</v>
      </c>
      <c r="CP26" s="671">
        <v>2</v>
      </c>
      <c r="CQ26" s="671">
        <v>0</v>
      </c>
      <c r="CR26" s="671">
        <v>0</v>
      </c>
      <c r="CS26" s="671">
        <v>0</v>
      </c>
      <c r="CT26" s="671">
        <v>0</v>
      </c>
      <c r="CU26" s="671">
        <v>1</v>
      </c>
      <c r="CV26" s="671">
        <v>2</v>
      </c>
      <c r="CW26" s="671">
        <v>2</v>
      </c>
      <c r="CX26" s="671">
        <v>43</v>
      </c>
      <c r="CY26" s="671">
        <v>0</v>
      </c>
      <c r="CZ26" s="671">
        <v>0</v>
      </c>
      <c r="DA26" s="671">
        <v>0</v>
      </c>
      <c r="DB26" s="671">
        <v>0</v>
      </c>
      <c r="DC26" s="671">
        <v>0</v>
      </c>
      <c r="DD26" s="671">
        <v>0</v>
      </c>
      <c r="DE26" s="671">
        <v>0</v>
      </c>
      <c r="DF26" s="671">
        <v>0</v>
      </c>
      <c r="DG26" s="671">
        <v>0</v>
      </c>
      <c r="DH26" s="671">
        <v>0</v>
      </c>
      <c r="DI26" s="671">
        <v>0</v>
      </c>
      <c r="DJ26" s="671">
        <v>0</v>
      </c>
      <c r="DK26" s="671">
        <v>0</v>
      </c>
      <c r="DL26" s="671">
        <v>2</v>
      </c>
      <c r="DM26" s="671">
        <v>0</v>
      </c>
      <c r="DN26" s="671">
        <v>0</v>
      </c>
      <c r="DO26" s="671">
        <v>0</v>
      </c>
      <c r="DP26" s="671">
        <v>0</v>
      </c>
      <c r="DQ26" s="671">
        <v>0</v>
      </c>
      <c r="DR26" s="671">
        <v>0</v>
      </c>
      <c r="DS26" s="671">
        <v>0</v>
      </c>
      <c r="DT26" s="671">
        <v>0</v>
      </c>
      <c r="DU26" s="671">
        <v>0</v>
      </c>
      <c r="DV26" s="671">
        <v>0</v>
      </c>
    </row>
    <row r="27" spans="1:126" s="250" customFormat="1" ht="21" hidden="1" customHeight="1" thickBot="1">
      <c r="A27" s="111"/>
      <c r="M27" s="672" t="s">
        <v>1726</v>
      </c>
      <c r="N27" s="656"/>
      <c r="O27" s="656"/>
      <c r="P27" s="656"/>
      <c r="Q27" s="656"/>
      <c r="R27" s="656"/>
      <c r="S27" s="656"/>
      <c r="T27" s="657"/>
      <c r="U27" s="656"/>
      <c r="V27" s="658"/>
      <c r="W27" s="659"/>
      <c r="X27" s="660"/>
      <c r="Y27" s="661"/>
      <c r="Z27" s="660"/>
      <c r="AA27" s="662"/>
      <c r="AB27" s="663"/>
      <c r="AC27" s="664"/>
      <c r="AD27" s="662"/>
      <c r="AE27" s="663"/>
      <c r="AF27" s="664"/>
      <c r="AG27" s="660"/>
      <c r="AH27" s="663"/>
      <c r="AI27" s="665"/>
      <c r="AJ27" s="662"/>
      <c r="AK27" s="666"/>
      <c r="AL27" s="661"/>
      <c r="AM27" s="660"/>
      <c r="AN27" s="662"/>
      <c r="AO27" s="663"/>
      <c r="AP27" s="664"/>
      <c r="AQ27" s="662"/>
      <c r="AR27" s="663"/>
      <c r="AS27" s="664"/>
      <c r="AT27" s="660"/>
      <c r="AU27" s="663"/>
      <c r="AV27" s="665"/>
      <c r="AW27" s="662"/>
      <c r="AX27" s="666"/>
      <c r="AY27" s="658"/>
      <c r="AZ27" s="667"/>
      <c r="BA27" s="662"/>
      <c r="BB27" s="663"/>
      <c r="BC27" s="667"/>
      <c r="BD27" s="662"/>
      <c r="BE27" s="663"/>
      <c r="BF27" s="667"/>
      <c r="BG27" s="668"/>
      <c r="BH27" s="668"/>
      <c r="BI27" s="668"/>
      <c r="BJ27" s="668"/>
      <c r="BK27" s="668"/>
      <c r="BL27" s="668"/>
      <c r="BM27" s="668"/>
      <c r="BN27" s="672">
        <v>0</v>
      </c>
      <c r="BO27" s="672">
        <v>0</v>
      </c>
      <c r="BP27" s="672">
        <v>0</v>
      </c>
      <c r="BQ27" s="672">
        <v>0</v>
      </c>
      <c r="BR27" s="672">
        <v>0</v>
      </c>
      <c r="BS27" s="672">
        <v>0</v>
      </c>
      <c r="BT27" s="672">
        <v>0</v>
      </c>
      <c r="BU27" s="672">
        <v>0</v>
      </c>
      <c r="BV27" s="672">
        <v>0</v>
      </c>
      <c r="BW27" s="672">
        <v>1</v>
      </c>
      <c r="BX27" s="672">
        <v>1</v>
      </c>
      <c r="BY27" s="672">
        <v>2</v>
      </c>
      <c r="BZ27" s="672">
        <v>1</v>
      </c>
      <c r="CA27" s="672">
        <v>0</v>
      </c>
      <c r="CB27" s="672">
        <v>0</v>
      </c>
      <c r="CC27" s="672">
        <v>0</v>
      </c>
      <c r="CD27" s="672">
        <v>0</v>
      </c>
      <c r="CE27" s="672">
        <v>1</v>
      </c>
      <c r="CF27" s="672">
        <v>1</v>
      </c>
      <c r="CG27" s="672">
        <v>1</v>
      </c>
      <c r="CH27" s="672">
        <v>0</v>
      </c>
      <c r="CI27" s="672">
        <v>2</v>
      </c>
      <c r="CJ27" s="672">
        <v>1</v>
      </c>
      <c r="CK27" s="673">
        <v>1</v>
      </c>
      <c r="CL27" s="674">
        <v>0</v>
      </c>
      <c r="CM27" s="674">
        <v>0</v>
      </c>
      <c r="CN27" s="674">
        <v>0</v>
      </c>
      <c r="CO27" s="674">
        <v>0</v>
      </c>
      <c r="CP27" s="674">
        <v>1</v>
      </c>
      <c r="CQ27" s="674">
        <v>1</v>
      </c>
      <c r="CR27" s="674">
        <v>0</v>
      </c>
      <c r="CS27" s="674">
        <v>0</v>
      </c>
      <c r="CT27" s="674">
        <v>0</v>
      </c>
      <c r="CU27" s="674">
        <v>1</v>
      </c>
      <c r="CV27" s="674">
        <v>1</v>
      </c>
      <c r="CW27" s="674">
        <v>1</v>
      </c>
      <c r="CX27" s="674">
        <v>2</v>
      </c>
      <c r="CY27" s="674">
        <v>1</v>
      </c>
      <c r="CZ27" s="674">
        <v>1</v>
      </c>
      <c r="DA27" s="674">
        <v>1</v>
      </c>
      <c r="DB27" s="674">
        <v>0</v>
      </c>
      <c r="DC27" s="674">
        <v>0</v>
      </c>
      <c r="DD27" s="674">
        <v>0</v>
      </c>
      <c r="DE27" s="674">
        <v>0</v>
      </c>
      <c r="DF27" s="674">
        <v>0</v>
      </c>
      <c r="DG27" s="674">
        <v>0</v>
      </c>
      <c r="DH27" s="674">
        <v>0</v>
      </c>
      <c r="DI27" s="674">
        <v>0</v>
      </c>
      <c r="DJ27" s="674">
        <v>0</v>
      </c>
      <c r="DK27" s="674">
        <v>0</v>
      </c>
      <c r="DL27" s="674">
        <v>1</v>
      </c>
      <c r="DM27" s="674">
        <v>1</v>
      </c>
      <c r="DN27" s="674">
        <v>0</v>
      </c>
      <c r="DO27" s="674">
        <v>0</v>
      </c>
      <c r="DP27" s="674">
        <v>0</v>
      </c>
      <c r="DQ27" s="674">
        <v>0</v>
      </c>
      <c r="DR27" s="674">
        <v>0</v>
      </c>
      <c r="DS27" s="674">
        <v>0</v>
      </c>
      <c r="DT27" s="674">
        <v>0</v>
      </c>
      <c r="DU27" s="674">
        <v>0</v>
      </c>
      <c r="DV27" s="674">
        <v>0</v>
      </c>
    </row>
    <row r="28" spans="1:126" s="250" customFormat="1" ht="21" hidden="1" customHeight="1" thickBot="1">
      <c r="A28" s="111"/>
      <c r="M28" s="672" t="s">
        <v>1727</v>
      </c>
      <c r="N28" s="656"/>
      <c r="O28" s="656"/>
      <c r="P28" s="656"/>
      <c r="Q28" s="656"/>
      <c r="R28" s="656"/>
      <c r="S28" s="656"/>
      <c r="T28" s="657"/>
      <c r="U28" s="656"/>
      <c r="V28" s="658"/>
      <c r="W28" s="659"/>
      <c r="X28" s="660"/>
      <c r="Y28" s="661"/>
      <c r="Z28" s="660"/>
      <c r="AA28" s="662"/>
      <c r="AB28" s="663"/>
      <c r="AC28" s="664"/>
      <c r="AD28" s="662"/>
      <c r="AE28" s="663"/>
      <c r="AF28" s="664"/>
      <c r="AG28" s="660"/>
      <c r="AH28" s="663"/>
      <c r="AI28" s="665"/>
      <c r="AJ28" s="662"/>
      <c r="AK28" s="666"/>
      <c r="AL28" s="661"/>
      <c r="AM28" s="660"/>
      <c r="AN28" s="662"/>
      <c r="AO28" s="663"/>
      <c r="AP28" s="664"/>
      <c r="AQ28" s="662"/>
      <c r="AR28" s="663"/>
      <c r="AS28" s="664"/>
      <c r="AT28" s="660"/>
      <c r="AU28" s="663"/>
      <c r="AV28" s="665"/>
      <c r="AW28" s="662"/>
      <c r="AX28" s="666"/>
      <c r="AY28" s="658"/>
      <c r="AZ28" s="667"/>
      <c r="BA28" s="662"/>
      <c r="BB28" s="663"/>
      <c r="BC28" s="667"/>
      <c r="BD28" s="662"/>
      <c r="BE28" s="663"/>
      <c r="BF28" s="667"/>
      <c r="BG28" s="668"/>
      <c r="BH28" s="668"/>
      <c r="BI28" s="668"/>
      <c r="BJ28" s="668"/>
      <c r="BK28" s="668"/>
      <c r="BL28" s="668"/>
      <c r="BM28" s="668"/>
      <c r="BN28" s="672">
        <v>0</v>
      </c>
      <c r="BO28" s="672">
        <v>0</v>
      </c>
      <c r="BP28" s="672">
        <v>0</v>
      </c>
      <c r="BQ28" s="672">
        <v>0</v>
      </c>
      <c r="BR28" s="672">
        <v>0</v>
      </c>
      <c r="BS28" s="672">
        <v>0</v>
      </c>
      <c r="BT28" s="672">
        <v>0</v>
      </c>
      <c r="BU28" s="672">
        <v>0</v>
      </c>
      <c r="BV28" s="672">
        <v>0</v>
      </c>
      <c r="BW28" s="672">
        <v>1</v>
      </c>
      <c r="BX28" s="672">
        <v>1</v>
      </c>
      <c r="BY28" s="672">
        <v>6</v>
      </c>
      <c r="BZ28" s="672">
        <v>3</v>
      </c>
      <c r="CA28" s="672">
        <v>0</v>
      </c>
      <c r="CB28" s="672">
        <v>0</v>
      </c>
      <c r="CC28" s="672">
        <v>0</v>
      </c>
      <c r="CD28" s="672">
        <v>0</v>
      </c>
      <c r="CE28" s="672">
        <v>1</v>
      </c>
      <c r="CF28" s="672">
        <v>1</v>
      </c>
      <c r="CG28" s="672">
        <v>2</v>
      </c>
      <c r="CH28" s="672">
        <v>0</v>
      </c>
      <c r="CI28" s="672">
        <v>29</v>
      </c>
      <c r="CJ28" s="672">
        <v>4</v>
      </c>
      <c r="CK28" s="673">
        <v>4</v>
      </c>
      <c r="CL28" s="674">
        <v>0</v>
      </c>
      <c r="CM28" s="674">
        <v>0</v>
      </c>
      <c r="CN28" s="674">
        <v>0</v>
      </c>
      <c r="CO28" s="674">
        <v>0</v>
      </c>
      <c r="CP28" s="674">
        <v>2</v>
      </c>
      <c r="CQ28" s="674">
        <v>2</v>
      </c>
      <c r="CR28" s="674">
        <v>0</v>
      </c>
      <c r="CS28" s="674">
        <v>0</v>
      </c>
      <c r="CT28" s="674">
        <v>0</v>
      </c>
      <c r="CU28" s="674">
        <v>1</v>
      </c>
      <c r="CV28" s="674">
        <v>2</v>
      </c>
      <c r="CW28" s="674">
        <v>2</v>
      </c>
      <c r="CX28" s="674">
        <v>45</v>
      </c>
      <c r="CY28" s="674">
        <v>43</v>
      </c>
      <c r="CZ28" s="674">
        <v>43</v>
      </c>
      <c r="DA28" s="674">
        <v>43</v>
      </c>
      <c r="DB28" s="674">
        <v>0</v>
      </c>
      <c r="DC28" s="674">
        <v>0</v>
      </c>
      <c r="DD28" s="674">
        <v>0</v>
      </c>
      <c r="DE28" s="674">
        <v>0</v>
      </c>
      <c r="DF28" s="674">
        <v>0</v>
      </c>
      <c r="DG28" s="674">
        <v>0</v>
      </c>
      <c r="DH28" s="674">
        <v>0</v>
      </c>
      <c r="DI28" s="674">
        <v>0</v>
      </c>
      <c r="DJ28" s="674">
        <v>0</v>
      </c>
      <c r="DK28" s="674">
        <v>0</v>
      </c>
      <c r="DL28" s="674">
        <v>2</v>
      </c>
      <c r="DM28" s="674">
        <v>2</v>
      </c>
      <c r="DN28" s="674">
        <v>0</v>
      </c>
      <c r="DO28" s="674">
        <v>0</v>
      </c>
      <c r="DP28" s="674">
        <v>0</v>
      </c>
      <c r="DQ28" s="674">
        <v>0</v>
      </c>
      <c r="DR28" s="674">
        <v>0</v>
      </c>
      <c r="DS28" s="674">
        <v>0</v>
      </c>
      <c r="DT28" s="674">
        <v>0</v>
      </c>
      <c r="DU28" s="674">
        <v>0</v>
      </c>
      <c r="DV28" s="674">
        <v>0</v>
      </c>
    </row>
    <row r="29" spans="1:126" s="250" customFormat="1" ht="21" hidden="1" customHeight="1" thickBot="1">
      <c r="A29" s="249"/>
      <c r="M29" s="675" t="s">
        <v>1397</v>
      </c>
      <c r="N29" s="656"/>
      <c r="O29" s="656"/>
      <c r="P29" s="656"/>
      <c r="Q29" s="656"/>
      <c r="R29" s="656"/>
      <c r="S29" s="656"/>
      <c r="T29" s="657"/>
      <c r="U29" s="656"/>
      <c r="V29" s="658"/>
      <c r="W29" s="659"/>
      <c r="X29" s="660"/>
      <c r="Y29" s="661"/>
      <c r="Z29" s="660"/>
      <c r="AA29" s="662"/>
      <c r="AB29" s="663"/>
      <c r="AC29" s="664"/>
      <c r="AD29" s="662"/>
      <c r="AE29" s="663"/>
      <c r="AF29" s="664"/>
      <c r="AG29" s="660"/>
      <c r="AH29" s="663"/>
      <c r="AI29" s="665"/>
      <c r="AJ29" s="662"/>
      <c r="AK29" s="666"/>
      <c r="AL29" s="661"/>
      <c r="AM29" s="660"/>
      <c r="AN29" s="662"/>
      <c r="AO29" s="663"/>
      <c r="AP29" s="664"/>
      <c r="AQ29" s="662"/>
      <c r="AR29" s="663"/>
      <c r="AS29" s="664"/>
      <c r="AT29" s="660"/>
      <c r="AU29" s="663"/>
      <c r="AV29" s="665"/>
      <c r="AW29" s="662"/>
      <c r="AX29" s="666"/>
      <c r="AY29" s="658"/>
      <c r="AZ29" s="667"/>
      <c r="BA29" s="662"/>
      <c r="BB29" s="663"/>
      <c r="BC29" s="667"/>
      <c r="BD29" s="662"/>
      <c r="BE29" s="663"/>
      <c r="BF29" s="667"/>
      <c r="BG29" s="668"/>
      <c r="BH29" s="668"/>
      <c r="BI29" s="668"/>
      <c r="BJ29" s="668"/>
      <c r="BK29" s="668"/>
      <c r="BL29" s="668"/>
      <c r="BM29" s="668"/>
      <c r="BN29" s="675">
        <v>0</v>
      </c>
      <c r="BO29" s="675">
        <v>0</v>
      </c>
      <c r="BP29" s="675">
        <v>0</v>
      </c>
      <c r="BQ29" s="675">
        <v>0</v>
      </c>
      <c r="BR29" s="675">
        <v>0</v>
      </c>
      <c r="BS29" s="675">
        <v>0</v>
      </c>
      <c r="BT29" s="675">
        <v>0</v>
      </c>
      <c r="BU29" s="675">
        <v>0</v>
      </c>
      <c r="BV29" s="675">
        <v>0</v>
      </c>
      <c r="BW29" s="675">
        <v>0</v>
      </c>
      <c r="BX29" s="675">
        <v>0</v>
      </c>
      <c r="BY29" s="675">
        <v>0</v>
      </c>
      <c r="BZ29" s="675">
        <v>1</v>
      </c>
      <c r="CA29" s="675">
        <v>1</v>
      </c>
      <c r="CB29" s="675">
        <v>0</v>
      </c>
      <c r="CC29" s="675">
        <v>0</v>
      </c>
      <c r="CD29" s="675">
        <v>1</v>
      </c>
      <c r="CE29" s="675">
        <v>0</v>
      </c>
      <c r="CF29" s="675">
        <v>0</v>
      </c>
      <c r="CG29" s="675">
        <v>2</v>
      </c>
      <c r="CH29" s="675">
        <v>1</v>
      </c>
      <c r="CI29" s="675">
        <v>0</v>
      </c>
      <c r="CJ29" s="675">
        <v>2</v>
      </c>
      <c r="CK29" s="676">
        <v>0</v>
      </c>
      <c r="CL29" s="677">
        <v>1</v>
      </c>
      <c r="CM29" s="677">
        <v>0</v>
      </c>
      <c r="CN29" s="677">
        <v>0</v>
      </c>
      <c r="CO29" s="677">
        <v>0</v>
      </c>
      <c r="CP29" s="677">
        <v>0</v>
      </c>
      <c r="CQ29" s="677">
        <v>0</v>
      </c>
      <c r="CR29" s="677">
        <v>1</v>
      </c>
      <c r="CS29" s="677">
        <v>0</v>
      </c>
      <c r="CT29" s="677">
        <v>0</v>
      </c>
      <c r="CU29" s="677">
        <v>0</v>
      </c>
      <c r="CV29" s="677">
        <v>1</v>
      </c>
      <c r="CW29" s="677">
        <v>1</v>
      </c>
      <c r="CX29" s="677">
        <v>0</v>
      </c>
      <c r="CY29" s="677">
        <v>1</v>
      </c>
      <c r="CZ29" s="677">
        <v>0</v>
      </c>
      <c r="DA29" s="677">
        <v>0</v>
      </c>
      <c r="DB29" s="677">
        <v>1</v>
      </c>
      <c r="DC29" s="677">
        <v>0</v>
      </c>
      <c r="DD29" s="677">
        <v>0</v>
      </c>
      <c r="DE29" s="677">
        <v>0</v>
      </c>
      <c r="DF29" s="677">
        <v>0</v>
      </c>
      <c r="DG29" s="677">
        <v>0</v>
      </c>
      <c r="DH29" s="677">
        <v>0</v>
      </c>
      <c r="DI29" s="677">
        <v>0</v>
      </c>
      <c r="DJ29" s="677">
        <v>0</v>
      </c>
      <c r="DK29" s="677">
        <v>0</v>
      </c>
      <c r="DL29" s="677">
        <v>0</v>
      </c>
      <c r="DM29" s="677">
        <v>0</v>
      </c>
      <c r="DN29" s="677">
        <v>1</v>
      </c>
      <c r="DO29" s="677">
        <v>0</v>
      </c>
      <c r="DP29" s="677">
        <v>0</v>
      </c>
      <c r="DQ29" s="677">
        <v>0</v>
      </c>
      <c r="DR29" s="677">
        <v>0</v>
      </c>
      <c r="DS29" s="677">
        <v>0</v>
      </c>
      <c r="DT29" s="677">
        <v>0</v>
      </c>
      <c r="DU29" s="677">
        <v>0</v>
      </c>
      <c r="DV29" s="677">
        <v>0</v>
      </c>
    </row>
    <row r="30" spans="1:126" s="250" customFormat="1" ht="21" hidden="1" customHeight="1" thickBot="1">
      <c r="A30" s="249"/>
      <c r="M30" s="675" t="s">
        <v>1398</v>
      </c>
      <c r="N30" s="656"/>
      <c r="O30" s="656"/>
      <c r="P30" s="656"/>
      <c r="Q30" s="656"/>
      <c r="R30" s="656"/>
      <c r="S30" s="656"/>
      <c r="T30" s="657"/>
      <c r="U30" s="656"/>
      <c r="V30" s="658"/>
      <c r="W30" s="659"/>
      <c r="X30" s="660"/>
      <c r="Y30" s="661"/>
      <c r="Z30" s="660"/>
      <c r="AA30" s="662"/>
      <c r="AB30" s="663"/>
      <c r="AC30" s="664"/>
      <c r="AD30" s="662"/>
      <c r="AE30" s="663"/>
      <c r="AF30" s="664"/>
      <c r="AG30" s="660"/>
      <c r="AH30" s="663"/>
      <c r="AI30" s="665"/>
      <c r="AJ30" s="662"/>
      <c r="AK30" s="666"/>
      <c r="AL30" s="661"/>
      <c r="AM30" s="660"/>
      <c r="AN30" s="662"/>
      <c r="AO30" s="663"/>
      <c r="AP30" s="664"/>
      <c r="AQ30" s="662"/>
      <c r="AR30" s="663"/>
      <c r="AS30" s="664"/>
      <c r="AT30" s="660"/>
      <c r="AU30" s="663"/>
      <c r="AV30" s="665"/>
      <c r="AW30" s="662"/>
      <c r="AX30" s="666"/>
      <c r="AY30" s="658"/>
      <c r="AZ30" s="667"/>
      <c r="BA30" s="662"/>
      <c r="BB30" s="663"/>
      <c r="BC30" s="667"/>
      <c r="BD30" s="662"/>
      <c r="BE30" s="663"/>
      <c r="BF30" s="667"/>
      <c r="BG30" s="668"/>
      <c r="BH30" s="668"/>
      <c r="BI30" s="668"/>
      <c r="BJ30" s="668"/>
      <c r="BK30" s="668"/>
      <c r="BL30" s="668"/>
      <c r="BM30" s="668"/>
      <c r="BN30" s="675">
        <v>0</v>
      </c>
      <c r="BO30" s="675">
        <v>0</v>
      </c>
      <c r="BP30" s="675">
        <v>0</v>
      </c>
      <c r="BQ30" s="675">
        <v>0</v>
      </c>
      <c r="BR30" s="675">
        <v>0</v>
      </c>
      <c r="BS30" s="675">
        <v>0</v>
      </c>
      <c r="BT30" s="675">
        <v>0</v>
      </c>
      <c r="BU30" s="675">
        <v>0</v>
      </c>
      <c r="BV30" s="675">
        <v>0</v>
      </c>
      <c r="BW30" s="675">
        <v>0</v>
      </c>
      <c r="BX30" s="675">
        <v>0</v>
      </c>
      <c r="BY30" s="675">
        <v>0</v>
      </c>
      <c r="BZ30" s="675">
        <v>5</v>
      </c>
      <c r="CA30" s="675">
        <v>3</v>
      </c>
      <c r="CB30" s="675">
        <v>0</v>
      </c>
      <c r="CC30" s="675">
        <v>0</v>
      </c>
      <c r="CD30" s="675">
        <v>1</v>
      </c>
      <c r="CE30" s="675">
        <v>0</v>
      </c>
      <c r="CF30" s="675">
        <v>0</v>
      </c>
      <c r="CG30" s="675">
        <v>3</v>
      </c>
      <c r="CH30" s="675">
        <v>5</v>
      </c>
      <c r="CI30" s="675">
        <v>0</v>
      </c>
      <c r="CJ30" s="675">
        <v>25</v>
      </c>
      <c r="CK30" s="676">
        <v>0</v>
      </c>
      <c r="CL30" s="677">
        <v>4</v>
      </c>
      <c r="CM30" s="677">
        <v>0</v>
      </c>
      <c r="CN30" s="677">
        <v>0</v>
      </c>
      <c r="CO30" s="677">
        <v>0</v>
      </c>
      <c r="CP30" s="677">
        <v>0</v>
      </c>
      <c r="CQ30" s="677">
        <v>0</v>
      </c>
      <c r="CR30" s="677">
        <v>2</v>
      </c>
      <c r="CS30" s="677">
        <v>0</v>
      </c>
      <c r="CT30" s="677">
        <v>0</v>
      </c>
      <c r="CU30" s="677">
        <v>0</v>
      </c>
      <c r="CV30" s="677">
        <v>1</v>
      </c>
      <c r="CW30" s="677">
        <v>2</v>
      </c>
      <c r="CX30" s="677">
        <v>0</v>
      </c>
      <c r="CY30" s="677">
        <v>2</v>
      </c>
      <c r="CZ30" s="677">
        <v>0</v>
      </c>
      <c r="DA30" s="677">
        <v>0</v>
      </c>
      <c r="DB30" s="677">
        <v>43</v>
      </c>
      <c r="DC30" s="677">
        <v>0</v>
      </c>
      <c r="DD30" s="677">
        <v>0</v>
      </c>
      <c r="DE30" s="677">
        <v>0</v>
      </c>
      <c r="DF30" s="677">
        <v>0</v>
      </c>
      <c r="DG30" s="677">
        <v>0</v>
      </c>
      <c r="DH30" s="677">
        <v>0</v>
      </c>
      <c r="DI30" s="677">
        <v>0</v>
      </c>
      <c r="DJ30" s="677">
        <v>0</v>
      </c>
      <c r="DK30" s="677">
        <v>0</v>
      </c>
      <c r="DL30" s="677">
        <v>0</v>
      </c>
      <c r="DM30" s="677">
        <v>0</v>
      </c>
      <c r="DN30" s="677">
        <v>2</v>
      </c>
      <c r="DO30" s="677">
        <v>0</v>
      </c>
      <c r="DP30" s="677">
        <v>0</v>
      </c>
      <c r="DQ30" s="677">
        <v>0</v>
      </c>
      <c r="DR30" s="677">
        <v>0</v>
      </c>
      <c r="DS30" s="677">
        <v>0</v>
      </c>
      <c r="DT30" s="677">
        <v>0</v>
      </c>
      <c r="DU30" s="677">
        <v>0</v>
      </c>
      <c r="DV30" s="677">
        <v>0</v>
      </c>
    </row>
    <row r="31" spans="1:126" s="250" customFormat="1" ht="21" hidden="1" customHeight="1" thickBot="1">
      <c r="A31" s="249"/>
      <c r="M31" s="678" t="s">
        <v>1399</v>
      </c>
      <c r="N31" s="656"/>
      <c r="O31" s="656"/>
      <c r="P31" s="656"/>
      <c r="Q31" s="656"/>
      <c r="R31" s="656"/>
      <c r="S31" s="656"/>
      <c r="T31" s="657"/>
      <c r="U31" s="656"/>
      <c r="V31" s="658"/>
      <c r="W31" s="659"/>
      <c r="X31" s="660"/>
      <c r="Y31" s="661"/>
      <c r="Z31" s="660"/>
      <c r="AA31" s="662"/>
      <c r="AB31" s="663"/>
      <c r="AC31" s="664"/>
      <c r="AD31" s="662"/>
      <c r="AE31" s="663"/>
      <c r="AF31" s="664"/>
      <c r="AG31" s="660"/>
      <c r="AH31" s="663"/>
      <c r="AI31" s="665"/>
      <c r="AJ31" s="662"/>
      <c r="AK31" s="666"/>
      <c r="AL31" s="661"/>
      <c r="AM31" s="660"/>
      <c r="AN31" s="662"/>
      <c r="AO31" s="663"/>
      <c r="AP31" s="664"/>
      <c r="AQ31" s="662"/>
      <c r="AR31" s="663"/>
      <c r="AS31" s="664"/>
      <c r="AT31" s="660"/>
      <c r="AU31" s="663"/>
      <c r="AV31" s="665"/>
      <c r="AW31" s="662"/>
      <c r="AX31" s="666"/>
      <c r="AY31" s="658"/>
      <c r="AZ31" s="667"/>
      <c r="BA31" s="662"/>
      <c r="BB31" s="663"/>
      <c r="BC31" s="667"/>
      <c r="BD31" s="662"/>
      <c r="BE31" s="663"/>
      <c r="BF31" s="667"/>
      <c r="BG31" s="668"/>
      <c r="BH31" s="668"/>
      <c r="BI31" s="668"/>
      <c r="BJ31" s="668"/>
      <c r="BK31" s="668"/>
      <c r="BL31" s="668"/>
      <c r="BM31" s="668"/>
      <c r="BN31" s="678">
        <v>0</v>
      </c>
      <c r="BO31" s="678">
        <v>0</v>
      </c>
      <c r="BP31" s="678">
        <v>0</v>
      </c>
      <c r="BQ31" s="678">
        <v>0</v>
      </c>
      <c r="BR31" s="678">
        <v>0</v>
      </c>
      <c r="BS31" s="678">
        <v>0</v>
      </c>
      <c r="BT31" s="678">
        <v>0</v>
      </c>
      <c r="BU31" s="678">
        <v>0</v>
      </c>
      <c r="BV31" s="678">
        <v>0</v>
      </c>
      <c r="BW31" s="678">
        <v>0</v>
      </c>
      <c r="BX31" s="678">
        <v>0</v>
      </c>
      <c r="BY31" s="678">
        <v>0</v>
      </c>
      <c r="BZ31" s="678">
        <v>0</v>
      </c>
      <c r="CA31" s="678">
        <v>0</v>
      </c>
      <c r="CB31" s="678">
        <v>0</v>
      </c>
      <c r="CC31" s="678">
        <v>0</v>
      </c>
      <c r="CD31" s="678">
        <v>0</v>
      </c>
      <c r="CE31" s="678">
        <v>0</v>
      </c>
      <c r="CF31" s="678">
        <v>0</v>
      </c>
      <c r="CG31" s="678">
        <v>0</v>
      </c>
      <c r="CH31" s="678">
        <v>0</v>
      </c>
      <c r="CI31" s="678">
        <v>0</v>
      </c>
      <c r="CJ31" s="678">
        <v>0</v>
      </c>
      <c r="CK31" s="679">
        <v>0</v>
      </c>
      <c r="CL31" s="680">
        <v>0</v>
      </c>
      <c r="CM31" s="680">
        <v>0</v>
      </c>
      <c r="CN31" s="680">
        <v>0</v>
      </c>
      <c r="CO31" s="680">
        <v>0</v>
      </c>
      <c r="CP31" s="680">
        <v>0</v>
      </c>
      <c r="CQ31" s="680">
        <v>0</v>
      </c>
      <c r="CR31" s="680">
        <v>0</v>
      </c>
      <c r="CS31" s="680">
        <v>0</v>
      </c>
      <c r="CT31" s="680">
        <v>0</v>
      </c>
      <c r="CU31" s="680">
        <v>0</v>
      </c>
      <c r="CV31" s="680">
        <v>0</v>
      </c>
      <c r="CW31" s="680">
        <v>0</v>
      </c>
      <c r="CX31" s="680">
        <v>0</v>
      </c>
      <c r="CY31" s="680">
        <v>0</v>
      </c>
      <c r="CZ31" s="680">
        <v>0</v>
      </c>
      <c r="DA31" s="680">
        <v>0</v>
      </c>
      <c r="DB31" s="680">
        <v>0</v>
      </c>
      <c r="DC31" s="680">
        <v>0</v>
      </c>
      <c r="DD31" s="680">
        <v>0</v>
      </c>
      <c r="DE31" s="680">
        <v>0</v>
      </c>
      <c r="DF31" s="680">
        <v>0</v>
      </c>
      <c r="DG31" s="680">
        <v>0</v>
      </c>
      <c r="DH31" s="680">
        <v>0</v>
      </c>
      <c r="DI31" s="680">
        <v>0</v>
      </c>
      <c r="DJ31" s="680">
        <v>0</v>
      </c>
      <c r="DK31" s="680">
        <v>0</v>
      </c>
      <c r="DL31" s="680">
        <v>0</v>
      </c>
      <c r="DM31" s="680">
        <v>0</v>
      </c>
      <c r="DN31" s="680">
        <v>0</v>
      </c>
      <c r="DO31" s="680">
        <v>0</v>
      </c>
      <c r="DP31" s="680">
        <v>0</v>
      </c>
      <c r="DQ31" s="680">
        <v>0</v>
      </c>
      <c r="DR31" s="680">
        <v>0</v>
      </c>
      <c r="DS31" s="680">
        <v>0</v>
      </c>
      <c r="DT31" s="680">
        <v>0</v>
      </c>
      <c r="DU31" s="680">
        <v>0</v>
      </c>
      <c r="DV31" s="680">
        <v>0</v>
      </c>
    </row>
    <row r="32" spans="1:126" s="250" customFormat="1" ht="21" hidden="1" customHeight="1" thickBot="1">
      <c r="A32" s="249"/>
      <c r="M32" s="678" t="s">
        <v>1400</v>
      </c>
      <c r="N32" s="656"/>
      <c r="O32" s="656"/>
      <c r="P32" s="656"/>
      <c r="Q32" s="656"/>
      <c r="R32" s="656"/>
      <c r="S32" s="656"/>
      <c r="T32" s="657"/>
      <c r="U32" s="656"/>
      <c r="V32" s="658"/>
      <c r="W32" s="659"/>
      <c r="X32" s="660"/>
      <c r="Y32" s="661"/>
      <c r="Z32" s="660"/>
      <c r="AA32" s="662"/>
      <c r="AB32" s="663"/>
      <c r="AC32" s="664"/>
      <c r="AD32" s="662"/>
      <c r="AE32" s="663"/>
      <c r="AF32" s="664"/>
      <c r="AG32" s="660"/>
      <c r="AH32" s="663"/>
      <c r="AI32" s="665"/>
      <c r="AJ32" s="662"/>
      <c r="AK32" s="666"/>
      <c r="AL32" s="661"/>
      <c r="AM32" s="660"/>
      <c r="AN32" s="662"/>
      <c r="AO32" s="663"/>
      <c r="AP32" s="664"/>
      <c r="AQ32" s="662"/>
      <c r="AR32" s="663"/>
      <c r="AS32" s="664"/>
      <c r="AT32" s="660"/>
      <c r="AU32" s="663"/>
      <c r="AV32" s="665"/>
      <c r="AW32" s="662"/>
      <c r="AX32" s="666"/>
      <c r="AY32" s="658"/>
      <c r="AZ32" s="667"/>
      <c r="BA32" s="662"/>
      <c r="BB32" s="663"/>
      <c r="BC32" s="667"/>
      <c r="BD32" s="662"/>
      <c r="BE32" s="663"/>
      <c r="BF32" s="667"/>
      <c r="BG32" s="668"/>
      <c r="BH32" s="668"/>
      <c r="BI32" s="668"/>
      <c r="BJ32" s="668"/>
      <c r="BK32" s="668"/>
      <c r="BL32" s="668"/>
      <c r="BM32" s="668"/>
      <c r="BN32" s="678">
        <v>0</v>
      </c>
      <c r="BO32" s="678">
        <v>0</v>
      </c>
      <c r="BP32" s="678">
        <v>0</v>
      </c>
      <c r="BQ32" s="678">
        <v>0</v>
      </c>
      <c r="BR32" s="678">
        <v>0</v>
      </c>
      <c r="BS32" s="678">
        <v>0</v>
      </c>
      <c r="BT32" s="678">
        <v>0</v>
      </c>
      <c r="BU32" s="678">
        <v>0</v>
      </c>
      <c r="BV32" s="678">
        <v>0</v>
      </c>
      <c r="BW32" s="678">
        <v>0</v>
      </c>
      <c r="BX32" s="678">
        <v>0</v>
      </c>
      <c r="BY32" s="678">
        <v>0</v>
      </c>
      <c r="BZ32" s="678">
        <v>0</v>
      </c>
      <c r="CA32" s="678">
        <v>0</v>
      </c>
      <c r="CB32" s="678">
        <v>0</v>
      </c>
      <c r="CC32" s="678">
        <v>0</v>
      </c>
      <c r="CD32" s="678">
        <v>0</v>
      </c>
      <c r="CE32" s="678">
        <v>0</v>
      </c>
      <c r="CF32" s="678">
        <v>0</v>
      </c>
      <c r="CG32" s="678">
        <v>0</v>
      </c>
      <c r="CH32" s="678">
        <v>0</v>
      </c>
      <c r="CI32" s="678">
        <v>0</v>
      </c>
      <c r="CJ32" s="678">
        <v>0</v>
      </c>
      <c r="CK32" s="679">
        <v>0</v>
      </c>
      <c r="CL32" s="681">
        <v>0</v>
      </c>
      <c r="CM32" s="681">
        <v>0</v>
      </c>
      <c r="CN32" s="681">
        <v>0</v>
      </c>
      <c r="CO32" s="681">
        <v>0</v>
      </c>
      <c r="CP32" s="681">
        <v>0</v>
      </c>
      <c r="CQ32" s="681">
        <v>0</v>
      </c>
      <c r="CR32" s="681">
        <v>0</v>
      </c>
      <c r="CS32" s="681">
        <v>0</v>
      </c>
      <c r="CT32" s="681">
        <v>0</v>
      </c>
      <c r="CU32" s="681">
        <v>0</v>
      </c>
      <c r="CV32" s="681">
        <v>0</v>
      </c>
      <c r="CW32" s="681">
        <v>0</v>
      </c>
      <c r="CX32" s="681">
        <v>0</v>
      </c>
      <c r="CY32" s="681">
        <v>0</v>
      </c>
      <c r="CZ32" s="681">
        <v>0</v>
      </c>
      <c r="DA32" s="681">
        <v>0</v>
      </c>
      <c r="DB32" s="681">
        <v>0</v>
      </c>
      <c r="DC32" s="681">
        <v>0</v>
      </c>
      <c r="DD32" s="681">
        <v>0</v>
      </c>
      <c r="DE32" s="681">
        <v>0</v>
      </c>
      <c r="DF32" s="681">
        <v>0</v>
      </c>
      <c r="DG32" s="681">
        <v>0</v>
      </c>
      <c r="DH32" s="681">
        <v>0</v>
      </c>
      <c r="DI32" s="681">
        <v>0</v>
      </c>
      <c r="DJ32" s="681">
        <v>0</v>
      </c>
      <c r="DK32" s="681">
        <v>0</v>
      </c>
      <c r="DL32" s="681">
        <v>0</v>
      </c>
      <c r="DM32" s="681">
        <v>0</v>
      </c>
      <c r="DN32" s="681">
        <v>0</v>
      </c>
      <c r="DO32" s="681">
        <v>0</v>
      </c>
      <c r="DP32" s="681">
        <v>0</v>
      </c>
      <c r="DQ32" s="681">
        <v>0</v>
      </c>
      <c r="DR32" s="681">
        <v>0</v>
      </c>
      <c r="DS32" s="681">
        <v>0</v>
      </c>
      <c r="DT32" s="681">
        <v>0</v>
      </c>
      <c r="DU32" s="681">
        <v>0</v>
      </c>
      <c r="DV32" s="681"/>
    </row>
    <row r="33" spans="1:126" s="405" customFormat="1" ht="20.25" customHeight="1" thickBot="1">
      <c r="A33" s="24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713" t="s">
        <v>201</v>
      </c>
      <c r="N33" s="535"/>
      <c r="O33" s="535"/>
      <c r="P33" s="535"/>
      <c r="Q33" s="535"/>
      <c r="R33" s="535"/>
      <c r="S33" s="535"/>
      <c r="T33" s="536"/>
      <c r="U33" s="537"/>
      <c r="V33" s="538"/>
      <c r="W33" s="539"/>
      <c r="X33" s="540"/>
      <c r="Y33" s="539"/>
      <c r="Z33" s="540"/>
      <c r="AA33" s="540"/>
      <c r="AB33" s="541"/>
      <c r="AC33" s="542"/>
      <c r="AD33" s="540"/>
      <c r="AE33" s="541"/>
      <c r="AF33" s="542"/>
      <c r="AG33" s="540"/>
      <c r="AH33" s="541"/>
      <c r="AI33" s="542"/>
      <c r="AJ33" s="540"/>
      <c r="AK33" s="541"/>
      <c r="AL33" s="539"/>
      <c r="AM33" s="540"/>
      <c r="AN33" s="540"/>
      <c r="AO33" s="541"/>
      <c r="AP33" s="542"/>
      <c r="AQ33" s="540"/>
      <c r="AR33" s="541"/>
      <c r="AS33" s="542"/>
      <c r="AT33" s="540"/>
      <c r="AU33" s="541"/>
      <c r="AV33" s="542"/>
      <c r="AW33" s="540"/>
      <c r="AX33" s="541"/>
      <c r="AY33" s="659"/>
      <c r="AZ33" s="543"/>
      <c r="BA33" s="540"/>
      <c r="BB33" s="541"/>
      <c r="BC33" s="543"/>
      <c r="BD33" s="540"/>
      <c r="BE33" s="541"/>
      <c r="BF33" s="543"/>
      <c r="BG33" s="543"/>
      <c r="BH33" s="543"/>
      <c r="BI33" s="543"/>
      <c r="BJ33" s="543"/>
      <c r="BK33" s="543"/>
      <c r="BL33" s="543"/>
      <c r="BM33" s="543"/>
      <c r="BN33" s="543"/>
      <c r="BO33" s="543"/>
      <c r="BP33" s="544" t="s">
        <v>1372</v>
      </c>
      <c r="BQ33" s="544" t="s">
        <v>1372</v>
      </c>
      <c r="BR33" s="544" t="s">
        <v>1372</v>
      </c>
      <c r="BS33" s="544" t="s">
        <v>1372</v>
      </c>
      <c r="BT33" s="544" t="s">
        <v>1372</v>
      </c>
      <c r="BU33" s="544" t="s">
        <v>1372</v>
      </c>
      <c r="BV33" s="544" t="s">
        <v>1372</v>
      </c>
      <c r="BW33" s="544" t="s">
        <v>1372</v>
      </c>
      <c r="BX33" s="544" t="s">
        <v>1372</v>
      </c>
      <c r="BY33" s="545" t="s">
        <v>1372</v>
      </c>
      <c r="BZ33" s="545" t="s">
        <v>1372</v>
      </c>
      <c r="CA33" s="545" t="s">
        <v>1372</v>
      </c>
      <c r="CB33" s="545" t="s">
        <v>1372</v>
      </c>
      <c r="CC33" s="545" t="s">
        <v>1372</v>
      </c>
      <c r="CD33" s="545" t="s">
        <v>1372</v>
      </c>
      <c r="CE33" s="545" t="s">
        <v>1372</v>
      </c>
      <c r="CF33" s="545" t="s">
        <v>1372</v>
      </c>
      <c r="CG33" s="545" t="s">
        <v>1372</v>
      </c>
      <c r="CH33" s="545" t="s">
        <v>1372</v>
      </c>
      <c r="CI33" s="545" t="s">
        <v>1372</v>
      </c>
      <c r="CJ33" s="545" t="s">
        <v>1372</v>
      </c>
      <c r="CK33" s="545" t="s">
        <v>1372</v>
      </c>
      <c r="CL33" s="545" t="s">
        <v>1372</v>
      </c>
      <c r="CM33" s="545" t="s">
        <v>1372</v>
      </c>
      <c r="CN33" s="545" t="s">
        <v>1372</v>
      </c>
      <c r="CO33" s="545" t="s">
        <v>1372</v>
      </c>
      <c r="CP33" s="545" t="s">
        <v>1372</v>
      </c>
      <c r="CQ33" s="545" t="s">
        <v>1372</v>
      </c>
      <c r="CR33" s="545" t="s">
        <v>1372</v>
      </c>
      <c r="CS33" s="545" t="s">
        <v>1372</v>
      </c>
      <c r="CT33" s="545" t="s">
        <v>1372</v>
      </c>
      <c r="CU33" s="545" t="s">
        <v>1372</v>
      </c>
      <c r="CV33" s="545" t="s">
        <v>1372</v>
      </c>
      <c r="CW33" s="545" t="s">
        <v>1372</v>
      </c>
      <c r="CX33" s="545" t="s">
        <v>1372</v>
      </c>
      <c r="CY33" s="545" t="s">
        <v>1372</v>
      </c>
      <c r="CZ33" s="545" t="s">
        <v>1372</v>
      </c>
      <c r="DA33" s="545" t="s">
        <v>1372</v>
      </c>
      <c r="DB33" s="545" t="s">
        <v>1372</v>
      </c>
      <c r="DC33" s="545" t="s">
        <v>1372</v>
      </c>
      <c r="DD33" s="545" t="s">
        <v>1372</v>
      </c>
      <c r="DE33" s="545" t="s">
        <v>1372</v>
      </c>
      <c r="DF33" s="545" t="s">
        <v>1372</v>
      </c>
      <c r="DG33" s="545" t="s">
        <v>1372</v>
      </c>
      <c r="DH33" s="545" t="s">
        <v>1372</v>
      </c>
      <c r="DI33" s="545" t="s">
        <v>1372</v>
      </c>
      <c r="DJ33" s="545" t="s">
        <v>1372</v>
      </c>
      <c r="DK33" s="545" t="s">
        <v>1372</v>
      </c>
      <c r="DL33" s="545" t="s">
        <v>1372</v>
      </c>
      <c r="DM33" s="545" t="s">
        <v>1372</v>
      </c>
      <c r="DN33" s="545" t="s">
        <v>1372</v>
      </c>
      <c r="DO33" s="545" t="s">
        <v>1372</v>
      </c>
      <c r="DP33" s="545" t="s">
        <v>1372</v>
      </c>
      <c r="DQ33" s="545" t="s">
        <v>1372</v>
      </c>
      <c r="DR33" s="545" t="s">
        <v>1372</v>
      </c>
      <c r="DS33" s="545" t="s">
        <v>1372</v>
      </c>
      <c r="DT33" s="545" t="s">
        <v>1372</v>
      </c>
      <c r="DU33" s="545" t="s">
        <v>1372</v>
      </c>
      <c r="DV33" s="545" t="s">
        <v>1372</v>
      </c>
    </row>
    <row r="34" spans="1:126" s="250" customFormat="1" ht="21" thickBot="1">
      <c r="A34" s="249"/>
      <c r="B34" s="111" t="str">
        <f>M33</f>
        <v>2. PUP BRZESKO</v>
      </c>
      <c r="C34" s="244">
        <f>DV36</f>
        <v>5.7</v>
      </c>
      <c r="D34" s="111"/>
      <c r="E34" s="249">
        <f>DV34</f>
        <v>2064</v>
      </c>
      <c r="F34" s="249">
        <f>DV37</f>
        <v>1199</v>
      </c>
      <c r="G34" s="249">
        <f>DV42</f>
        <v>199</v>
      </c>
      <c r="H34" s="249">
        <f>DV44</f>
        <v>168</v>
      </c>
      <c r="I34" s="111"/>
      <c r="J34" s="1759">
        <f>DV39</f>
        <v>647</v>
      </c>
      <c r="K34" s="1759">
        <f>DV41</f>
        <v>518</v>
      </c>
      <c r="L34" s="1760">
        <f>DV43</f>
        <v>312</v>
      </c>
      <c r="M34" s="1714" t="s">
        <v>74</v>
      </c>
      <c r="N34" s="860">
        <v>6936</v>
      </c>
      <c r="O34" s="546">
        <v>6769</v>
      </c>
      <c r="P34" s="546">
        <v>6527</v>
      </c>
      <c r="Q34" s="547">
        <v>5852</v>
      </c>
      <c r="R34" s="547">
        <v>5508</v>
      </c>
      <c r="S34" s="547">
        <v>4567</v>
      </c>
      <c r="T34" s="548">
        <v>3864</v>
      </c>
      <c r="U34" s="549">
        <v>3474</v>
      </c>
      <c r="V34" s="547">
        <v>4314</v>
      </c>
      <c r="W34" s="546">
        <v>4133</v>
      </c>
      <c r="X34" s="550">
        <v>4186</v>
      </c>
      <c r="Y34" s="546">
        <v>4460</v>
      </c>
      <c r="Z34" s="551">
        <v>4883</v>
      </c>
      <c r="AA34" s="552">
        <v>5120</v>
      </c>
      <c r="AB34" s="553">
        <v>5078</v>
      </c>
      <c r="AC34" s="554">
        <v>4889</v>
      </c>
      <c r="AD34" s="552">
        <v>4692</v>
      </c>
      <c r="AE34" s="553">
        <v>4555</v>
      </c>
      <c r="AF34" s="554">
        <v>4539</v>
      </c>
      <c r="AG34" s="555">
        <v>4536</v>
      </c>
      <c r="AH34" s="553">
        <v>4590</v>
      </c>
      <c r="AI34" s="556">
        <v>4623</v>
      </c>
      <c r="AJ34" s="552">
        <v>4789</v>
      </c>
      <c r="AK34" s="557">
        <v>4864</v>
      </c>
      <c r="AL34" s="546">
        <v>4864</v>
      </c>
      <c r="AM34" s="551">
        <v>5231</v>
      </c>
      <c r="AN34" s="552">
        <v>5199</v>
      </c>
      <c r="AO34" s="557">
        <v>5061</v>
      </c>
      <c r="AP34" s="554">
        <v>4762</v>
      </c>
      <c r="AQ34" s="552">
        <v>4537</v>
      </c>
      <c r="AR34" s="553">
        <v>4395</v>
      </c>
      <c r="AS34" s="554">
        <v>4260</v>
      </c>
      <c r="AT34" s="552">
        <v>4129</v>
      </c>
      <c r="AU34" s="553">
        <v>3992</v>
      </c>
      <c r="AV34" s="556">
        <v>3986</v>
      </c>
      <c r="AW34" s="552">
        <v>3942</v>
      </c>
      <c r="AX34" s="557">
        <v>4071</v>
      </c>
      <c r="AY34" s="547">
        <v>4071</v>
      </c>
      <c r="AZ34" s="550">
        <v>4332</v>
      </c>
      <c r="BA34" s="552">
        <v>4418</v>
      </c>
      <c r="BB34" s="553">
        <v>4294</v>
      </c>
      <c r="BC34" s="550">
        <v>4112</v>
      </c>
      <c r="BD34" s="552">
        <v>3904</v>
      </c>
      <c r="BE34" s="553">
        <v>3806</v>
      </c>
      <c r="BF34" s="550">
        <v>3763</v>
      </c>
      <c r="BG34" s="552">
        <v>3648</v>
      </c>
      <c r="BH34" s="553">
        <v>3667</v>
      </c>
      <c r="BI34" s="682">
        <v>3662</v>
      </c>
      <c r="BJ34" s="683">
        <v>3660</v>
      </c>
      <c r="BK34" s="553">
        <v>3712</v>
      </c>
      <c r="BL34" s="553">
        <v>3897</v>
      </c>
      <c r="BM34" s="553">
        <v>4018</v>
      </c>
      <c r="BN34" s="553">
        <v>3828</v>
      </c>
      <c r="BO34" s="553">
        <v>3463</v>
      </c>
      <c r="BP34" s="553">
        <v>3210</v>
      </c>
      <c r="BQ34" s="553">
        <v>3025</v>
      </c>
      <c r="BR34" s="553">
        <v>2947</v>
      </c>
      <c r="BS34" s="553">
        <v>2925</v>
      </c>
      <c r="BT34" s="553">
        <v>2842</v>
      </c>
      <c r="BU34" s="553">
        <v>2798</v>
      </c>
      <c r="BV34" s="553">
        <v>2793</v>
      </c>
      <c r="BW34" s="553">
        <v>2861</v>
      </c>
      <c r="BX34" s="553">
        <v>2989</v>
      </c>
      <c r="BY34" s="557">
        <v>3047</v>
      </c>
      <c r="BZ34" s="557">
        <v>2795</v>
      </c>
      <c r="CA34" s="557">
        <v>2555</v>
      </c>
      <c r="CB34" s="557">
        <v>2416</v>
      </c>
      <c r="CC34" s="557">
        <v>2293</v>
      </c>
      <c r="CD34" s="557">
        <v>2356</v>
      </c>
      <c r="CE34" s="557">
        <v>2358</v>
      </c>
      <c r="CF34" s="557">
        <v>2389</v>
      </c>
      <c r="CG34" s="557">
        <v>2357</v>
      </c>
      <c r="CH34" s="557">
        <v>2308</v>
      </c>
      <c r="CI34" s="557">
        <v>2337</v>
      </c>
      <c r="CJ34" s="557">
        <v>2406</v>
      </c>
      <c r="CK34" s="559">
        <v>2432</v>
      </c>
      <c r="CL34" s="560">
        <v>2292</v>
      </c>
      <c r="CM34" s="560">
        <v>2050</v>
      </c>
      <c r="CN34" s="560">
        <v>1988</v>
      </c>
      <c r="CO34" s="560">
        <v>1928</v>
      </c>
      <c r="CP34" s="560">
        <v>1971</v>
      </c>
      <c r="CQ34" s="560">
        <v>1974</v>
      </c>
      <c r="CR34" s="560">
        <v>1930</v>
      </c>
      <c r="CS34" s="560">
        <v>1909</v>
      </c>
      <c r="CT34" s="560">
        <v>1894</v>
      </c>
      <c r="CU34" s="560">
        <v>1912</v>
      </c>
      <c r="CV34" s="560">
        <v>2075</v>
      </c>
      <c r="CW34" s="560">
        <v>2134</v>
      </c>
      <c r="CX34" s="560">
        <v>1976</v>
      </c>
      <c r="CY34" s="560">
        <v>1832</v>
      </c>
      <c r="CZ34" s="560">
        <v>1780</v>
      </c>
      <c r="DA34" s="560">
        <v>1696</v>
      </c>
      <c r="DB34" s="560">
        <v>1704</v>
      </c>
      <c r="DC34" s="560">
        <v>1702</v>
      </c>
      <c r="DD34" s="560">
        <v>1656</v>
      </c>
      <c r="DE34" s="560">
        <v>1680</v>
      </c>
      <c r="DF34" s="560">
        <v>1675</v>
      </c>
      <c r="DG34" s="560">
        <v>1693</v>
      </c>
      <c r="DH34" s="560">
        <v>1801</v>
      </c>
      <c r="DI34" s="560">
        <v>1867</v>
      </c>
      <c r="DJ34" s="560">
        <v>1839</v>
      </c>
      <c r="DK34" s="560">
        <v>1969</v>
      </c>
      <c r="DL34" s="560">
        <v>2016</v>
      </c>
      <c r="DM34" s="560">
        <v>2019</v>
      </c>
      <c r="DN34" s="560">
        <v>2087</v>
      </c>
      <c r="DO34" s="560">
        <v>2064</v>
      </c>
      <c r="DP34" s="560">
        <v>2034</v>
      </c>
      <c r="DQ34" s="560">
        <v>2005</v>
      </c>
      <c r="DR34" s="560">
        <v>2023</v>
      </c>
      <c r="DS34" s="560">
        <v>1973</v>
      </c>
      <c r="DT34" s="560">
        <v>2101</v>
      </c>
      <c r="DU34" s="560">
        <v>2177</v>
      </c>
      <c r="DV34" s="560">
        <v>2064</v>
      </c>
    </row>
    <row r="35" spans="1:126" s="250" customFormat="1" ht="20.25">
      <c r="A35" s="249"/>
      <c r="B35" s="111"/>
      <c r="C35" s="111"/>
      <c r="D35" s="111"/>
      <c r="E35" s="111"/>
      <c r="F35" s="111"/>
      <c r="G35" s="111"/>
      <c r="H35" s="111"/>
      <c r="I35" s="111" t="s">
        <v>1362</v>
      </c>
      <c r="J35" s="111"/>
      <c r="K35" s="111"/>
      <c r="L35" s="111"/>
      <c r="M35" s="1715" t="s">
        <v>18</v>
      </c>
      <c r="N35" s="761">
        <v>104.2</v>
      </c>
      <c r="O35" s="561">
        <v>100.8191837950551</v>
      </c>
      <c r="P35" s="561">
        <v>102.40037652965171</v>
      </c>
      <c r="Q35" s="562">
        <v>89.658342270568397</v>
      </c>
      <c r="R35" s="684">
        <v>104.59551842005317</v>
      </c>
      <c r="S35" s="562">
        <v>103.63058770138416</v>
      </c>
      <c r="T35" s="563">
        <v>100.59880239520957</v>
      </c>
      <c r="U35" s="564">
        <v>101.28279883381923</v>
      </c>
      <c r="V35" s="562">
        <v>103.35409678965021</v>
      </c>
      <c r="W35" s="561">
        <v>101.52296732989437</v>
      </c>
      <c r="X35" s="565">
        <v>103.30700888450149</v>
      </c>
      <c r="Y35" s="561">
        <v>102.31704519385181</v>
      </c>
      <c r="Z35" s="566">
        <f t="shared" ref="Z35:AK35" si="8">(Z34/Y34)*100</f>
        <v>109.48430493273543</v>
      </c>
      <c r="AA35" s="567">
        <f t="shared" si="8"/>
        <v>104.85357362277287</v>
      </c>
      <c r="AB35" s="568">
        <f t="shared" si="8"/>
        <v>99.1796875</v>
      </c>
      <c r="AC35" s="569">
        <f t="shared" si="8"/>
        <v>96.278062229224105</v>
      </c>
      <c r="AD35" s="567">
        <f t="shared" si="8"/>
        <v>95.970546123951721</v>
      </c>
      <c r="AE35" s="568">
        <f t="shared" si="8"/>
        <v>97.080136402387041</v>
      </c>
      <c r="AF35" s="569">
        <f t="shared" si="8"/>
        <v>99.648737650933043</v>
      </c>
      <c r="AG35" s="567">
        <f t="shared" si="8"/>
        <v>99.933906146728361</v>
      </c>
      <c r="AH35" s="568">
        <f t="shared" si="8"/>
        <v>101.19047619047619</v>
      </c>
      <c r="AI35" s="569">
        <f t="shared" si="8"/>
        <v>100.718954248366</v>
      </c>
      <c r="AJ35" s="567">
        <f t="shared" si="8"/>
        <v>103.59074194246161</v>
      </c>
      <c r="AK35" s="568">
        <f t="shared" si="8"/>
        <v>101.56608895385257</v>
      </c>
      <c r="AL35" s="561">
        <v>101.56608895385257</v>
      </c>
      <c r="AM35" s="566">
        <f t="shared" ref="AM35:BA35" si="9">(AM34/AL34)*100</f>
        <v>107.5452302631579</v>
      </c>
      <c r="AN35" s="567">
        <f t="shared" si="9"/>
        <v>99.388262282546364</v>
      </c>
      <c r="AO35" s="568">
        <f t="shared" si="9"/>
        <v>97.345643392960184</v>
      </c>
      <c r="AP35" s="569">
        <f t="shared" si="9"/>
        <v>94.092076664690765</v>
      </c>
      <c r="AQ35" s="567">
        <f t="shared" si="9"/>
        <v>95.275094498110036</v>
      </c>
      <c r="AR35" s="568">
        <f t="shared" si="9"/>
        <v>96.870178532069644</v>
      </c>
      <c r="AS35" s="569">
        <f t="shared" si="9"/>
        <v>96.928327645051198</v>
      </c>
      <c r="AT35" s="567">
        <f t="shared" si="9"/>
        <v>96.924882629107984</v>
      </c>
      <c r="AU35" s="568">
        <f t="shared" si="9"/>
        <v>96.682005328166625</v>
      </c>
      <c r="AV35" s="569">
        <f t="shared" si="9"/>
        <v>99.849699398797597</v>
      </c>
      <c r="AW35" s="567">
        <f t="shared" si="9"/>
        <v>98.896136477671845</v>
      </c>
      <c r="AX35" s="568">
        <f t="shared" si="9"/>
        <v>103.27245053272452</v>
      </c>
      <c r="AY35" s="562">
        <v>103.27245053272452</v>
      </c>
      <c r="AZ35" s="565">
        <f>(AZ34/AX34)*100</f>
        <v>106.41120117907148</v>
      </c>
      <c r="BA35" s="567">
        <f t="shared" si="9"/>
        <v>101.98522622345337</v>
      </c>
      <c r="BB35" s="568">
        <f t="shared" ref="BB35:BH35" si="10">(BB34/BA34)*100</f>
        <v>97.193300135808059</v>
      </c>
      <c r="BC35" s="565">
        <f t="shared" si="10"/>
        <v>95.761527713088029</v>
      </c>
      <c r="BD35" s="567">
        <f t="shared" si="10"/>
        <v>94.941634241245126</v>
      </c>
      <c r="BE35" s="568">
        <f t="shared" si="10"/>
        <v>97.489754098360663</v>
      </c>
      <c r="BF35" s="565">
        <f t="shared" si="10"/>
        <v>98.870204939569106</v>
      </c>
      <c r="BG35" s="567">
        <f t="shared" si="10"/>
        <v>96.943927717246879</v>
      </c>
      <c r="BH35" s="568">
        <f t="shared" si="10"/>
        <v>100.52083333333333</v>
      </c>
      <c r="BI35" s="568">
        <f t="shared" ref="BI35:BP35" si="11">(BI34/BH34)*100</f>
        <v>99.863648759203699</v>
      </c>
      <c r="BJ35" s="568">
        <f t="shared" si="11"/>
        <v>99.945385035499726</v>
      </c>
      <c r="BK35" s="568">
        <f t="shared" si="11"/>
        <v>101.4207650273224</v>
      </c>
      <c r="BL35" s="568">
        <f t="shared" si="11"/>
        <v>104.98383620689656</v>
      </c>
      <c r="BM35" s="568">
        <f t="shared" si="11"/>
        <v>103.10495252758531</v>
      </c>
      <c r="BN35" s="568">
        <f t="shared" si="11"/>
        <v>95.271279243404678</v>
      </c>
      <c r="BO35" s="568">
        <f t="shared" si="11"/>
        <v>90.464994775339605</v>
      </c>
      <c r="BP35" s="568">
        <f t="shared" si="11"/>
        <v>92.694195784002304</v>
      </c>
      <c r="BQ35" s="568">
        <f t="shared" ref="BQ35:CE35" si="12">(BQ34/BP34)*100</f>
        <v>94.236760124610598</v>
      </c>
      <c r="BR35" s="568">
        <f t="shared" si="12"/>
        <v>97.421487603305792</v>
      </c>
      <c r="BS35" s="568">
        <f t="shared" si="12"/>
        <v>99.253478113335589</v>
      </c>
      <c r="BT35" s="568">
        <f t="shared" si="12"/>
        <v>97.162393162393158</v>
      </c>
      <c r="BU35" s="568">
        <f t="shared" si="12"/>
        <v>98.451794510907803</v>
      </c>
      <c r="BV35" s="568">
        <f t="shared" si="12"/>
        <v>99.821300929235164</v>
      </c>
      <c r="BW35" s="568">
        <f t="shared" si="12"/>
        <v>102.43465807375583</v>
      </c>
      <c r="BX35" s="568">
        <f t="shared" si="12"/>
        <v>104.47396015379238</v>
      </c>
      <c r="BY35" s="568">
        <f t="shared" si="12"/>
        <v>101.94044831047174</v>
      </c>
      <c r="BZ35" s="568">
        <f t="shared" si="12"/>
        <v>91.729570068920253</v>
      </c>
      <c r="CA35" s="568">
        <f t="shared" si="12"/>
        <v>91.413237924865825</v>
      </c>
      <c r="CB35" s="568">
        <f t="shared" si="12"/>
        <v>94.55968688845401</v>
      </c>
      <c r="CC35" s="568">
        <f t="shared" si="12"/>
        <v>94.908940397350989</v>
      </c>
      <c r="CD35" s="568">
        <f t="shared" si="12"/>
        <v>102.74749236807676</v>
      </c>
      <c r="CE35" s="568">
        <f t="shared" si="12"/>
        <v>100.0848896434635</v>
      </c>
      <c r="CF35" s="568">
        <f t="shared" ref="CF35:CP35" si="13">(CF34/CE34)*100</f>
        <v>101.31467345207803</v>
      </c>
      <c r="CG35" s="568">
        <f t="shared" si="13"/>
        <v>98.660527417329419</v>
      </c>
      <c r="CH35" s="568">
        <f t="shared" si="13"/>
        <v>97.921086126431902</v>
      </c>
      <c r="CI35" s="568">
        <f t="shared" si="13"/>
        <v>101.25649913344887</v>
      </c>
      <c r="CJ35" s="568">
        <f t="shared" si="13"/>
        <v>102.95250320924264</v>
      </c>
      <c r="CK35" s="570">
        <f t="shared" si="13"/>
        <v>101.08063175394845</v>
      </c>
      <c r="CL35" s="571">
        <f t="shared" si="13"/>
        <v>94.243421052631575</v>
      </c>
      <c r="CM35" s="571">
        <f t="shared" si="13"/>
        <v>89.441535776614316</v>
      </c>
      <c r="CN35" s="571">
        <f t="shared" si="13"/>
        <v>96.975609756097555</v>
      </c>
      <c r="CO35" s="571">
        <f t="shared" si="13"/>
        <v>96.981891348088539</v>
      </c>
      <c r="CP35" s="571">
        <f t="shared" si="13"/>
        <v>102.23029045643153</v>
      </c>
      <c r="CQ35" s="571">
        <f t="shared" ref="CQ35:DV35" si="14">(CQ34/CP34)*100</f>
        <v>100.15220700152207</v>
      </c>
      <c r="CR35" s="571">
        <f t="shared" si="14"/>
        <v>97.771023302938204</v>
      </c>
      <c r="CS35" s="571">
        <f t="shared" si="14"/>
        <v>98.911917098445599</v>
      </c>
      <c r="CT35" s="571">
        <f t="shared" si="14"/>
        <v>99.214248297537978</v>
      </c>
      <c r="CU35" s="571">
        <f t="shared" si="14"/>
        <v>100.95036958817319</v>
      </c>
      <c r="CV35" s="571">
        <f t="shared" si="14"/>
        <v>108.52510460251045</v>
      </c>
      <c r="CW35" s="571">
        <f t="shared" si="14"/>
        <v>102.8433734939759</v>
      </c>
      <c r="CX35" s="571">
        <f t="shared" si="14"/>
        <v>92.596063730084339</v>
      </c>
      <c r="CY35" s="571">
        <f t="shared" si="14"/>
        <v>92.712550607287454</v>
      </c>
      <c r="CZ35" s="571">
        <f t="shared" si="14"/>
        <v>97.161572052401752</v>
      </c>
      <c r="DA35" s="571">
        <f t="shared" si="14"/>
        <v>95.280898876404493</v>
      </c>
      <c r="DB35" s="571">
        <f t="shared" si="14"/>
        <v>100.47169811320755</v>
      </c>
      <c r="DC35" s="571">
        <f t="shared" si="14"/>
        <v>99.882629107981231</v>
      </c>
      <c r="DD35" s="571">
        <f t="shared" si="14"/>
        <v>97.297297297297305</v>
      </c>
      <c r="DE35" s="571">
        <f t="shared" si="14"/>
        <v>101.44927536231884</v>
      </c>
      <c r="DF35" s="571">
        <f t="shared" si="14"/>
        <v>99.702380952380949</v>
      </c>
      <c r="DG35" s="571">
        <f t="shared" si="14"/>
        <v>101.07462686567163</v>
      </c>
      <c r="DH35" s="571">
        <f t="shared" si="14"/>
        <v>106.37920850561133</v>
      </c>
      <c r="DI35" s="571">
        <f t="shared" si="14"/>
        <v>103.66463076068851</v>
      </c>
      <c r="DJ35" s="571">
        <f t="shared" si="14"/>
        <v>98.500267809319766</v>
      </c>
      <c r="DK35" s="571">
        <f t="shared" si="14"/>
        <v>107.06905927134312</v>
      </c>
      <c r="DL35" s="571">
        <f t="shared" si="14"/>
        <v>102.38699847638395</v>
      </c>
      <c r="DM35" s="571">
        <f t="shared" si="14"/>
        <v>100.14880952380953</v>
      </c>
      <c r="DN35" s="571">
        <f t="shared" si="14"/>
        <v>103.36800396235762</v>
      </c>
      <c r="DO35" s="571">
        <f t="shared" si="14"/>
        <v>98.897939626257795</v>
      </c>
      <c r="DP35" s="571">
        <f t="shared" si="14"/>
        <v>98.54651162790698</v>
      </c>
      <c r="DQ35" s="571">
        <f t="shared" si="14"/>
        <v>98.574237954768932</v>
      </c>
      <c r="DR35" s="571">
        <f t="shared" si="14"/>
        <v>100.89775561097257</v>
      </c>
      <c r="DS35" s="571">
        <f t="shared" si="14"/>
        <v>97.528423133959464</v>
      </c>
      <c r="DT35" s="571">
        <f t="shared" si="14"/>
        <v>106.48758236188544</v>
      </c>
      <c r="DU35" s="571">
        <f t="shared" si="14"/>
        <v>103.61732508329366</v>
      </c>
      <c r="DV35" s="571">
        <f t="shared" si="14"/>
        <v>94.809370693615065</v>
      </c>
    </row>
    <row r="36" spans="1:126" s="404" customFormat="1" ht="20.25">
      <c r="A36" s="249"/>
      <c r="B36" s="112"/>
      <c r="C36" s="112"/>
      <c r="D36" s="112"/>
      <c r="E36" s="112"/>
      <c r="F36" s="112"/>
      <c r="G36" s="112"/>
      <c r="H36" s="112"/>
      <c r="I36" s="111" t="s">
        <v>1362</v>
      </c>
      <c r="J36" s="111"/>
      <c r="K36" s="111"/>
      <c r="L36" s="111"/>
      <c r="M36" s="1716" t="s">
        <v>76</v>
      </c>
      <c r="N36" s="774">
        <v>16.100000000000001</v>
      </c>
      <c r="O36" s="572">
        <v>15.5</v>
      </c>
      <c r="P36" s="572">
        <v>15.1</v>
      </c>
      <c r="Q36" s="572">
        <v>17</v>
      </c>
      <c r="R36" s="573">
        <v>16.2</v>
      </c>
      <c r="S36" s="572">
        <v>13.7</v>
      </c>
      <c r="T36" s="577">
        <v>11.8</v>
      </c>
      <c r="U36" s="580">
        <v>10.211640211640212</v>
      </c>
      <c r="V36" s="574">
        <v>12.5</v>
      </c>
      <c r="W36" s="574">
        <v>11.9</v>
      </c>
      <c r="X36" s="575">
        <v>11.9</v>
      </c>
      <c r="Y36" s="574">
        <v>12.5</v>
      </c>
      <c r="Z36" s="576">
        <f>'zestawienie stopa na powiaty'!FB5</f>
        <v>13.5</v>
      </c>
      <c r="AA36" s="577">
        <f>'zestawienie stopa na powiaty'!FC5</f>
        <v>14.1</v>
      </c>
      <c r="AB36" s="578">
        <f>'zestawienie stopa na powiaty'!FD5</f>
        <v>14</v>
      </c>
      <c r="AC36" s="576">
        <f>'zestawienie stopa na powiaty'!FE5</f>
        <v>13.6</v>
      </c>
      <c r="AD36" s="577">
        <f>'zestawienie stopa na powiaty'!FF5</f>
        <v>13.1</v>
      </c>
      <c r="AE36" s="578">
        <f>'zestawienie stopa na powiaty'!FG5</f>
        <v>12.8</v>
      </c>
      <c r="AF36" s="579">
        <f>'zestawienie stopa na powiaty'!FH5</f>
        <v>12.7</v>
      </c>
      <c r="AG36" s="577">
        <f>'zestawienie stopa na powiaty'!FI5</f>
        <v>12.7</v>
      </c>
      <c r="AH36" s="578">
        <f>'zestawienie stopa na powiaty'!FJ5</f>
        <v>12.8</v>
      </c>
      <c r="AI36" s="579">
        <f>'zestawienie stopa na powiaty'!FK5</f>
        <v>12.9</v>
      </c>
      <c r="AJ36" s="577">
        <f>'zestawienie stopa na powiaty'!FL5</f>
        <v>13.3</v>
      </c>
      <c r="AK36" s="578">
        <f>'zestawienie stopa na powiaty'!FM5</f>
        <v>13.6</v>
      </c>
      <c r="AL36" s="574">
        <v>13.6</v>
      </c>
      <c r="AM36" s="576">
        <f>'zestawienie stopa na powiaty'!FO5</f>
        <v>14.5</v>
      </c>
      <c r="AN36" s="577">
        <f>'zestawienie stopa na powiaty'!FP5</f>
        <v>14.4</v>
      </c>
      <c r="AO36" s="578">
        <f>'zestawienie stopa na powiaty'!FQ5</f>
        <v>14.1</v>
      </c>
      <c r="AP36" s="576">
        <f>'zestawienie stopa na powiaty'!FR5</f>
        <v>13.4</v>
      </c>
      <c r="AQ36" s="577">
        <f>'zestawienie stopa na powiaty'!FS5</f>
        <v>12.8</v>
      </c>
      <c r="AR36" s="578">
        <f>'zestawienie stopa na powiaty'!FT5</f>
        <v>12.5</v>
      </c>
      <c r="AS36" s="579">
        <f>'zestawienie stopa na powiaty'!FU5</f>
        <v>12.1</v>
      </c>
      <c r="AT36" s="577">
        <f>'zestawienie stopa na powiaty'!FV5</f>
        <v>11.8</v>
      </c>
      <c r="AU36" s="578">
        <f>'zestawienie stopa na powiaty'!FW5</f>
        <v>11.4</v>
      </c>
      <c r="AV36" s="579">
        <f>'zestawienie stopa na powiaty'!FX5</f>
        <v>11.4</v>
      </c>
      <c r="AW36" s="577">
        <f>'zestawienie stopa na powiaty'!FY5</f>
        <v>11.3</v>
      </c>
      <c r="AX36" s="578">
        <f>'zestawienie stopa na powiaty'!FZ5</f>
        <v>11.4</v>
      </c>
      <c r="AY36" s="574">
        <v>11.6</v>
      </c>
      <c r="AZ36" s="575">
        <f>'zestawienie stopa na powiaty'!GA5</f>
        <v>12</v>
      </c>
      <c r="BA36" s="577">
        <f>'zestawienie stopa na powiaty'!GB5</f>
        <v>12.2</v>
      </c>
      <c r="BB36" s="578">
        <f>'zestawienie stopa na powiaty'!GC5</f>
        <v>11.9</v>
      </c>
      <c r="BC36" s="575">
        <f>'zestawienie stopa na powiaty'!GD5</f>
        <v>11.5</v>
      </c>
      <c r="BD36" s="577">
        <f>'zestawienie stopa na powiaty'!GE5</f>
        <v>11</v>
      </c>
      <c r="BE36" s="578">
        <f>'zestawienie stopa na powiaty'!GF5</f>
        <v>10.7</v>
      </c>
      <c r="BF36" s="575">
        <f>'zestawienie stopa na powiaty'!GG5</f>
        <v>10.6</v>
      </c>
      <c r="BG36" s="577">
        <f>'zestawienie stopa na powiaty'!GH5</f>
        <v>10.3</v>
      </c>
      <c r="BH36" s="578">
        <f>'zestawienie stopa na powiaty'!GI5</f>
        <v>10.4</v>
      </c>
      <c r="BI36" s="578">
        <f>'zestawienie stopa na powiaty'!GJ5</f>
        <v>10.3</v>
      </c>
      <c r="BJ36" s="578">
        <f>'zestawienie stopa na powiaty'!GK5</f>
        <v>10.3</v>
      </c>
      <c r="BK36" s="578">
        <f>'zestawienie stopa na powiaty'!GL5</f>
        <v>10.3</v>
      </c>
      <c r="BL36" s="578">
        <f>'zestawienie stopa na powiaty'!GM5</f>
        <v>10.7</v>
      </c>
      <c r="BM36" s="578">
        <f>'zestawienie stopa na powiaty'!GN5</f>
        <v>11</v>
      </c>
      <c r="BN36" s="578">
        <f>'zestawienie stopa na powiaty'!GO5</f>
        <v>10.6</v>
      </c>
      <c r="BO36" s="578">
        <f>'zestawienie stopa na powiaty'!GP5</f>
        <v>9.6</v>
      </c>
      <c r="BP36" s="578">
        <f>'zestawienie stopa na powiaty'!GQ5</f>
        <v>9</v>
      </c>
      <c r="BQ36" s="578">
        <f>'zestawienie stopa na powiaty'!GR5</f>
        <v>8.5</v>
      </c>
      <c r="BR36" s="578">
        <f>'zestawienie stopa na powiaty'!GS5</f>
        <v>8.3000000000000007</v>
      </c>
      <c r="BS36" s="578">
        <f>'zestawienie stopa na powiaty'!GT5</f>
        <v>8.3000000000000007</v>
      </c>
      <c r="BT36" s="578">
        <f>'zestawienie stopa na powiaty'!GU5</f>
        <v>8</v>
      </c>
      <c r="BU36" s="578">
        <f>'zestawienie stopa na powiaty'!GV5</f>
        <v>7.9</v>
      </c>
      <c r="BV36" s="578">
        <f>'zestawienie stopa na powiaty'!GW5</f>
        <v>7.9</v>
      </c>
      <c r="BW36" s="578">
        <f>'zestawienie stopa na powiaty'!GX5</f>
        <v>8.1</v>
      </c>
      <c r="BX36" s="578">
        <f>'zestawienie stopa na powiaty'!GY5</f>
        <v>8.3000000000000007</v>
      </c>
      <c r="BY36" s="578">
        <f>'zestawienie stopa na powiaty'!GZ5</f>
        <v>8.5</v>
      </c>
      <c r="BZ36" s="578">
        <f>'zestawienie stopa na powiaty'!HA5</f>
        <v>7.8</v>
      </c>
      <c r="CA36" s="578">
        <f>'zestawienie stopa na powiaty'!HB5</f>
        <v>7.2</v>
      </c>
      <c r="CB36" s="578">
        <f>'zestawienie stopa na powiaty'!HC5</f>
        <v>6.8</v>
      </c>
      <c r="CC36" s="578">
        <f>'zestawienie stopa na powiaty'!HD5</f>
        <v>6.5</v>
      </c>
      <c r="CD36" s="578">
        <f>'zestawienie stopa na powiaty'!HE5</f>
        <v>6.7</v>
      </c>
      <c r="CE36" s="578">
        <f>'zestawienie stopa na powiaty'!HF5</f>
        <v>6.7</v>
      </c>
      <c r="CF36" s="578">
        <f>'zestawienie stopa na powiaty'!HG5</f>
        <v>6.7</v>
      </c>
      <c r="CG36" s="578">
        <f>'zestawienie stopa na powiaty'!HH5</f>
        <v>6.6</v>
      </c>
      <c r="CH36" s="578">
        <f>'zestawienie stopa na powiaty'!HI5</f>
        <v>6.5</v>
      </c>
      <c r="CI36" s="578">
        <f>'zestawienie stopa na powiaty'!HJ5</f>
        <v>6.7</v>
      </c>
      <c r="CJ36" s="578">
        <f>'zestawienie stopa na powiaty'!HK5</f>
        <v>6.8</v>
      </c>
      <c r="CK36" s="580">
        <f>'zestawienie stopa na powiaty'!HL5</f>
        <v>6.9</v>
      </c>
      <c r="CL36" s="578">
        <f>'zestawienie stopa na powiaty'!HM5</f>
        <v>6.5</v>
      </c>
      <c r="CM36" s="578">
        <f>'zestawienie stopa na powiaty'!HN5</f>
        <v>5.9</v>
      </c>
      <c r="CN36" s="578">
        <f>'zestawienie stopa na powiaty'!HO5</f>
        <v>5.7</v>
      </c>
      <c r="CO36" s="578">
        <f>'zestawienie stopa na powiaty'!HP5</f>
        <v>5.5</v>
      </c>
      <c r="CP36" s="578">
        <f>'zestawienie stopa na powiaty'!HQ5</f>
        <v>5.7</v>
      </c>
      <c r="CQ36" s="578">
        <f>'zestawienie stopa na powiaty'!HR5</f>
        <v>5.7</v>
      </c>
      <c r="CR36" s="578">
        <f>'zestawienie stopa na powiaty'!HS5</f>
        <v>5.5</v>
      </c>
      <c r="CS36" s="578">
        <f>'zestawienie stopa na powiaty'!HT5</f>
        <v>5.5</v>
      </c>
      <c r="CT36" s="578">
        <f>'zestawienie stopa na powiaty'!HU5</f>
        <v>5.4</v>
      </c>
      <c r="CU36" s="578">
        <f>'zestawienie stopa na powiaty'!HV5</f>
        <v>5.3</v>
      </c>
      <c r="CV36" s="578">
        <f>'zestawienie stopa na powiaty'!HW5</f>
        <v>5.7</v>
      </c>
      <c r="CW36" s="578">
        <f>'zestawienie stopa na powiaty'!HX5</f>
        <v>5.9</v>
      </c>
      <c r="CX36" s="578">
        <f>'zestawienie stopa na powiaty'!HY5</f>
        <v>5.4</v>
      </c>
      <c r="CY36" s="578">
        <f>'zestawienie stopa na powiaty'!HZ5</f>
        <v>5.0999999999999996</v>
      </c>
      <c r="CZ36" s="578">
        <f>'zestawienie stopa na powiaty'!IA5</f>
        <v>4.9000000000000004</v>
      </c>
      <c r="DA36" s="578">
        <f>'zestawienie stopa na powiaty'!IB5</f>
        <v>4.7</v>
      </c>
      <c r="DB36" s="578">
        <f>'zestawienie stopa na powiaty'!IC5</f>
        <v>4.7</v>
      </c>
      <c r="DC36" s="578">
        <f>'zestawienie stopa na powiaty'!ID5</f>
        <v>4.9000000000000004</v>
      </c>
      <c r="DD36" s="578">
        <f>'zestawienie stopa na powiaty'!IE5</f>
        <v>4.5999999999999996</v>
      </c>
      <c r="DE36" s="578">
        <f>'zestawienie stopa na powiaty'!IF5</f>
        <v>4.7</v>
      </c>
      <c r="DF36" s="578">
        <f>'zestawienie stopa na powiaty'!IG5</f>
        <v>4.7</v>
      </c>
      <c r="DG36" s="578">
        <f>'zestawienie stopa na powiaty'!IH5</f>
        <v>4.7</v>
      </c>
      <c r="DH36" s="578">
        <f>'zestawienie stopa na powiaty'!II5</f>
        <v>5</v>
      </c>
      <c r="DI36" s="578">
        <f>'zestawienie stopa na powiaty'!IJ5</f>
        <v>5.0999999999999996</v>
      </c>
      <c r="DJ36" s="578">
        <f>'zestawienie stopa na powiaty'!IK5</f>
        <v>5.0999999999999996</v>
      </c>
      <c r="DK36" s="578">
        <f>'zestawienie stopa na powiaty'!IL5</f>
        <v>5.4</v>
      </c>
      <c r="DL36" s="578">
        <f>'zestawienie stopa na powiaty'!IM5</f>
        <v>5.5</v>
      </c>
      <c r="DM36" s="578">
        <f>'zestawienie stopa na powiaty'!IN5</f>
        <v>5.5</v>
      </c>
      <c r="DN36" s="578">
        <f>'zestawienie stopa na powiaty'!IO5</f>
        <v>5.7</v>
      </c>
      <c r="DO36" s="578">
        <f>'zestawienie stopa na powiaty'!IP5</f>
        <v>5.7</v>
      </c>
      <c r="DP36" s="578">
        <f>'zestawienie stopa na powiaty'!IQ5</f>
        <v>5.6</v>
      </c>
      <c r="DQ36" s="578">
        <f>'zestawienie stopa na powiaty'!IR5</f>
        <v>5.5</v>
      </c>
      <c r="DR36" s="578">
        <f>'zestawienie stopa na powiaty'!IS5</f>
        <v>5.6</v>
      </c>
      <c r="DS36" s="578">
        <f>'zestawienie stopa na powiaty'!IT5</f>
        <v>5.4</v>
      </c>
      <c r="DT36" s="578">
        <f>'zestawienie stopa na powiaty'!IU5</f>
        <v>5.8</v>
      </c>
      <c r="DU36" s="578">
        <f>'zestawienie stopa na powiaty'!IV5</f>
        <v>6</v>
      </c>
      <c r="DV36" s="578">
        <f>'zestawienie stopa na powiaty'!IW5</f>
        <v>5.7</v>
      </c>
    </row>
    <row r="37" spans="1:126" s="250" customFormat="1" ht="21" thickBot="1">
      <c r="A37" s="249" t="str">
        <f>DV33</f>
        <v>brzeski</v>
      </c>
      <c r="B37" s="249">
        <f>DV55</f>
        <v>0</v>
      </c>
      <c r="C37" s="249">
        <f>DV56</f>
        <v>0</v>
      </c>
      <c r="D37" s="249">
        <f>DV57</f>
        <v>1</v>
      </c>
      <c r="E37" s="249">
        <f>DV58</f>
        <v>1</v>
      </c>
      <c r="F37" s="249">
        <f>DV59</f>
        <v>0</v>
      </c>
      <c r="G37" s="249">
        <f>DV60</f>
        <v>0</v>
      </c>
      <c r="H37" s="249">
        <f>DV61</f>
        <v>0</v>
      </c>
      <c r="I37" s="249">
        <f>DV62</f>
        <v>0</v>
      </c>
      <c r="J37" s="249"/>
      <c r="K37" s="249"/>
      <c r="L37" s="249"/>
      <c r="M37" s="1717" t="s">
        <v>20</v>
      </c>
      <c r="N37" s="779">
        <v>3917</v>
      </c>
      <c r="O37" s="582">
        <v>3635</v>
      </c>
      <c r="P37" s="582">
        <v>3535</v>
      </c>
      <c r="Q37" s="583">
        <v>3325</v>
      </c>
      <c r="R37" s="583">
        <v>3281</v>
      </c>
      <c r="S37" s="583">
        <v>3013</v>
      </c>
      <c r="T37" s="584">
        <v>2632</v>
      </c>
      <c r="U37" s="585">
        <v>2265</v>
      </c>
      <c r="V37" s="583">
        <v>2380</v>
      </c>
      <c r="W37" s="582">
        <v>2263</v>
      </c>
      <c r="X37" s="586">
        <v>2478</v>
      </c>
      <c r="Y37" s="582">
        <v>2473</v>
      </c>
      <c r="Z37" s="587">
        <v>2592</v>
      </c>
      <c r="AA37" s="588">
        <v>2674</v>
      </c>
      <c r="AB37" s="589">
        <v>2606</v>
      </c>
      <c r="AC37" s="590">
        <v>2515</v>
      </c>
      <c r="AD37" s="588">
        <v>2463</v>
      </c>
      <c r="AE37" s="589">
        <v>2401</v>
      </c>
      <c r="AF37" s="590">
        <v>2477</v>
      </c>
      <c r="AG37" s="591">
        <v>2494</v>
      </c>
      <c r="AH37" s="589">
        <v>2536</v>
      </c>
      <c r="AI37" s="592">
        <v>2549</v>
      </c>
      <c r="AJ37" s="588">
        <v>2631</v>
      </c>
      <c r="AK37" s="593">
        <v>2603</v>
      </c>
      <c r="AL37" s="582">
        <v>2603</v>
      </c>
      <c r="AM37" s="587">
        <v>2743</v>
      </c>
      <c r="AN37" s="588">
        <v>2696</v>
      </c>
      <c r="AO37" s="593">
        <v>2642</v>
      </c>
      <c r="AP37" s="590">
        <v>2526</v>
      </c>
      <c r="AQ37" s="588">
        <v>2424</v>
      </c>
      <c r="AR37" s="589">
        <v>2386</v>
      </c>
      <c r="AS37" s="590">
        <v>2345</v>
      </c>
      <c r="AT37" s="588">
        <v>2298</v>
      </c>
      <c r="AU37" s="589">
        <v>2213</v>
      </c>
      <c r="AV37" s="592">
        <v>2216</v>
      </c>
      <c r="AW37" s="588">
        <v>2191</v>
      </c>
      <c r="AX37" s="593">
        <v>2222</v>
      </c>
      <c r="AY37" s="583">
        <v>2222</v>
      </c>
      <c r="AZ37" s="586">
        <v>2326</v>
      </c>
      <c r="BA37" s="588">
        <v>2377</v>
      </c>
      <c r="BB37" s="589">
        <v>2311</v>
      </c>
      <c r="BC37" s="586">
        <v>2248</v>
      </c>
      <c r="BD37" s="588">
        <v>2172</v>
      </c>
      <c r="BE37" s="589">
        <v>2137</v>
      </c>
      <c r="BF37" s="586">
        <v>2160</v>
      </c>
      <c r="BG37" s="588">
        <v>2101</v>
      </c>
      <c r="BH37" s="589">
        <v>2117</v>
      </c>
      <c r="BI37" s="685">
        <v>2122</v>
      </c>
      <c r="BJ37" s="686">
        <v>2105</v>
      </c>
      <c r="BK37" s="589">
        <v>2081</v>
      </c>
      <c r="BL37" s="589">
        <v>2124</v>
      </c>
      <c r="BM37" s="589">
        <v>2168</v>
      </c>
      <c r="BN37" s="589">
        <v>2061</v>
      </c>
      <c r="BO37" s="589">
        <v>1895</v>
      </c>
      <c r="BP37" s="589">
        <v>1834</v>
      </c>
      <c r="BQ37" s="589">
        <v>1752</v>
      </c>
      <c r="BR37" s="589">
        <v>1727</v>
      </c>
      <c r="BS37" s="589">
        <v>1762</v>
      </c>
      <c r="BT37" s="589">
        <v>1717</v>
      </c>
      <c r="BU37" s="589">
        <v>1685</v>
      </c>
      <c r="BV37" s="589">
        <v>1677</v>
      </c>
      <c r="BW37" s="589">
        <v>1688</v>
      </c>
      <c r="BX37" s="589">
        <v>1690</v>
      </c>
      <c r="BY37" s="593">
        <v>1720</v>
      </c>
      <c r="BZ37" s="593">
        <v>1596</v>
      </c>
      <c r="CA37" s="593">
        <v>1524</v>
      </c>
      <c r="CB37" s="593">
        <v>1468</v>
      </c>
      <c r="CC37" s="593">
        <v>1412</v>
      </c>
      <c r="CD37" s="593">
        <v>1471</v>
      </c>
      <c r="CE37" s="593">
        <v>1505</v>
      </c>
      <c r="CF37" s="593">
        <v>1496</v>
      </c>
      <c r="CG37" s="593">
        <v>1474</v>
      </c>
      <c r="CH37" s="593">
        <v>1461</v>
      </c>
      <c r="CI37" s="593">
        <v>1454</v>
      </c>
      <c r="CJ37" s="593">
        <v>1477</v>
      </c>
      <c r="CK37" s="595">
        <v>1499</v>
      </c>
      <c r="CL37" s="596">
        <v>1432</v>
      </c>
      <c r="CM37" s="596">
        <v>1319</v>
      </c>
      <c r="CN37" s="596">
        <v>1295</v>
      </c>
      <c r="CO37" s="596">
        <v>1267</v>
      </c>
      <c r="CP37" s="596">
        <v>1300</v>
      </c>
      <c r="CQ37" s="596">
        <v>1280</v>
      </c>
      <c r="CR37" s="596">
        <v>1245</v>
      </c>
      <c r="CS37" s="596">
        <v>1207</v>
      </c>
      <c r="CT37" s="596">
        <v>1204</v>
      </c>
      <c r="CU37" s="596">
        <v>1203</v>
      </c>
      <c r="CV37" s="596">
        <v>1268</v>
      </c>
      <c r="CW37" s="596">
        <v>1287</v>
      </c>
      <c r="CX37" s="596">
        <v>1219</v>
      </c>
      <c r="CY37" s="596">
        <v>1164</v>
      </c>
      <c r="CZ37" s="596">
        <v>1149</v>
      </c>
      <c r="DA37" s="596">
        <v>1120</v>
      </c>
      <c r="DB37" s="596">
        <v>1130</v>
      </c>
      <c r="DC37" s="596">
        <v>1131</v>
      </c>
      <c r="DD37" s="596">
        <v>1104</v>
      </c>
      <c r="DE37" s="596">
        <v>1090</v>
      </c>
      <c r="DF37" s="596">
        <v>1078</v>
      </c>
      <c r="DG37" s="596">
        <v>1074</v>
      </c>
      <c r="DH37" s="596">
        <v>1107</v>
      </c>
      <c r="DI37" s="596">
        <v>1138</v>
      </c>
      <c r="DJ37" s="596">
        <v>1122</v>
      </c>
      <c r="DK37" s="596">
        <v>1191</v>
      </c>
      <c r="DL37" s="596">
        <v>1238</v>
      </c>
      <c r="DM37" s="596">
        <v>1222</v>
      </c>
      <c r="DN37" s="596">
        <v>1276</v>
      </c>
      <c r="DO37" s="596">
        <v>1263</v>
      </c>
      <c r="DP37" s="596">
        <v>1238</v>
      </c>
      <c r="DQ37" s="596">
        <v>1204</v>
      </c>
      <c r="DR37" s="596">
        <v>1199</v>
      </c>
      <c r="DS37" s="596">
        <v>1180</v>
      </c>
      <c r="DT37" s="596">
        <v>1233</v>
      </c>
      <c r="DU37" s="596">
        <v>1262</v>
      </c>
      <c r="DV37" s="596">
        <v>1199</v>
      </c>
    </row>
    <row r="38" spans="1:126" s="250" customFormat="1" ht="21" thickBot="1">
      <c r="A38" s="111"/>
      <c r="B38" s="1753" t="s">
        <v>1366</v>
      </c>
      <c r="C38" s="1754" t="s">
        <v>1366</v>
      </c>
      <c r="D38" s="1755" t="s">
        <v>1367</v>
      </c>
      <c r="E38" s="1755" t="s">
        <v>1367</v>
      </c>
      <c r="F38" s="1756" t="s">
        <v>1368</v>
      </c>
      <c r="G38" s="1756" t="s">
        <v>1368</v>
      </c>
      <c r="H38" s="1758" t="s">
        <v>1369</v>
      </c>
      <c r="I38" s="1687" t="s">
        <v>1369</v>
      </c>
      <c r="J38" s="1709"/>
      <c r="K38" s="1709"/>
      <c r="L38" s="1709"/>
      <c r="M38" s="1717" t="s">
        <v>22</v>
      </c>
      <c r="N38" s="779">
        <v>1036</v>
      </c>
      <c r="O38" s="582">
        <v>829</v>
      </c>
      <c r="P38" s="582">
        <v>758</v>
      </c>
      <c r="Q38" s="583">
        <v>570</v>
      </c>
      <c r="R38" s="583">
        <v>595</v>
      </c>
      <c r="S38" s="583">
        <v>534</v>
      </c>
      <c r="T38" s="584">
        <v>398</v>
      </c>
      <c r="U38" s="585">
        <v>477</v>
      </c>
      <c r="V38" s="583">
        <v>597</v>
      </c>
      <c r="W38" s="582">
        <v>456</v>
      </c>
      <c r="X38" s="586">
        <v>539</v>
      </c>
      <c r="Y38" s="582">
        <v>674</v>
      </c>
      <c r="Z38" s="587">
        <v>870</v>
      </c>
      <c r="AA38" s="588">
        <v>902</v>
      </c>
      <c r="AB38" s="589">
        <v>883</v>
      </c>
      <c r="AC38" s="590">
        <v>854</v>
      </c>
      <c r="AD38" s="588">
        <v>734</v>
      </c>
      <c r="AE38" s="589">
        <v>656</v>
      </c>
      <c r="AF38" s="590">
        <v>567</v>
      </c>
      <c r="AG38" s="591">
        <v>518</v>
      </c>
      <c r="AH38" s="589">
        <v>508</v>
      </c>
      <c r="AI38" s="592">
        <v>524</v>
      </c>
      <c r="AJ38" s="588">
        <v>539</v>
      </c>
      <c r="AK38" s="593">
        <v>610</v>
      </c>
      <c r="AL38" s="582">
        <v>610</v>
      </c>
      <c r="AM38" s="587">
        <v>669</v>
      </c>
      <c r="AN38" s="588">
        <v>682</v>
      </c>
      <c r="AO38" s="593">
        <v>638</v>
      </c>
      <c r="AP38" s="590">
        <v>594</v>
      </c>
      <c r="AQ38" s="588">
        <v>550</v>
      </c>
      <c r="AR38" s="589">
        <v>491</v>
      </c>
      <c r="AS38" s="590">
        <v>461</v>
      </c>
      <c r="AT38" s="588">
        <v>413</v>
      </c>
      <c r="AU38" s="589">
        <v>394</v>
      </c>
      <c r="AV38" s="592">
        <v>414</v>
      </c>
      <c r="AW38" s="588">
        <v>425</v>
      </c>
      <c r="AX38" s="593">
        <v>442</v>
      </c>
      <c r="AY38" s="583">
        <v>442</v>
      </c>
      <c r="AZ38" s="586">
        <v>531</v>
      </c>
      <c r="BA38" s="588">
        <v>541</v>
      </c>
      <c r="BB38" s="589">
        <v>548</v>
      </c>
      <c r="BC38" s="586">
        <v>514</v>
      </c>
      <c r="BD38" s="588">
        <v>462</v>
      </c>
      <c r="BE38" s="589">
        <v>450</v>
      </c>
      <c r="BF38" s="586">
        <v>420</v>
      </c>
      <c r="BG38" s="588">
        <v>390</v>
      </c>
      <c r="BH38" s="589">
        <v>359</v>
      </c>
      <c r="BI38" s="685">
        <v>364</v>
      </c>
      <c r="BJ38" s="686">
        <v>384</v>
      </c>
      <c r="BK38" s="589">
        <v>420</v>
      </c>
      <c r="BL38" s="589">
        <v>468</v>
      </c>
      <c r="BM38" s="589">
        <v>483</v>
      </c>
      <c r="BN38" s="589">
        <v>485</v>
      </c>
      <c r="BO38" s="589">
        <v>427</v>
      </c>
      <c r="BP38" s="589">
        <v>368</v>
      </c>
      <c r="BQ38" s="589">
        <v>350</v>
      </c>
      <c r="BR38" s="589">
        <v>331</v>
      </c>
      <c r="BS38" s="589">
        <v>304</v>
      </c>
      <c r="BT38" s="589">
        <v>270</v>
      </c>
      <c r="BU38" s="589">
        <v>258</v>
      </c>
      <c r="BV38" s="589">
        <v>260</v>
      </c>
      <c r="BW38" s="589">
        <v>274</v>
      </c>
      <c r="BX38" s="589">
        <v>341</v>
      </c>
      <c r="BY38" s="593">
        <v>360</v>
      </c>
      <c r="BZ38" s="593">
        <v>324</v>
      </c>
      <c r="CA38" s="593">
        <v>292</v>
      </c>
      <c r="CB38" s="593">
        <v>280</v>
      </c>
      <c r="CC38" s="593">
        <v>280</v>
      </c>
      <c r="CD38" s="593">
        <v>269</v>
      </c>
      <c r="CE38" s="593">
        <v>271</v>
      </c>
      <c r="CF38" s="593">
        <v>255</v>
      </c>
      <c r="CG38" s="593">
        <v>272</v>
      </c>
      <c r="CH38" s="593">
        <v>272</v>
      </c>
      <c r="CI38" s="593">
        <v>283</v>
      </c>
      <c r="CJ38" s="593">
        <v>298</v>
      </c>
      <c r="CK38" s="595">
        <v>296</v>
      </c>
      <c r="CL38" s="596">
        <v>266</v>
      </c>
      <c r="CM38" s="596">
        <v>232</v>
      </c>
      <c r="CN38" s="596">
        <v>234</v>
      </c>
      <c r="CO38" s="596">
        <v>249</v>
      </c>
      <c r="CP38" s="596">
        <v>254</v>
      </c>
      <c r="CQ38" s="596">
        <v>254</v>
      </c>
      <c r="CR38" s="596">
        <v>237</v>
      </c>
      <c r="CS38" s="596">
        <v>215</v>
      </c>
      <c r="CT38" s="596">
        <v>223</v>
      </c>
      <c r="CU38" s="596">
        <v>235</v>
      </c>
      <c r="CV38" s="596">
        <v>285</v>
      </c>
      <c r="CW38" s="596">
        <v>291</v>
      </c>
      <c r="CX38" s="596">
        <v>265</v>
      </c>
      <c r="CY38" s="596">
        <v>237</v>
      </c>
      <c r="CZ38" s="596">
        <v>242</v>
      </c>
      <c r="DA38" s="596">
        <v>219</v>
      </c>
      <c r="DB38" s="596">
        <v>232</v>
      </c>
      <c r="DC38" s="596">
        <v>231</v>
      </c>
      <c r="DD38" s="596">
        <v>214</v>
      </c>
      <c r="DE38" s="596">
        <v>210</v>
      </c>
      <c r="DF38" s="596">
        <v>225</v>
      </c>
      <c r="DG38" s="596">
        <v>246</v>
      </c>
      <c r="DH38" s="596">
        <v>285</v>
      </c>
      <c r="DI38" s="596">
        <v>322</v>
      </c>
      <c r="DJ38" s="596">
        <v>294</v>
      </c>
      <c r="DK38" s="596">
        <v>331</v>
      </c>
      <c r="DL38" s="596">
        <v>318</v>
      </c>
      <c r="DM38" s="596">
        <v>318</v>
      </c>
      <c r="DN38" s="596">
        <v>324</v>
      </c>
      <c r="DO38" s="596">
        <v>301</v>
      </c>
      <c r="DP38" s="596">
        <v>270</v>
      </c>
      <c r="DQ38" s="596">
        <v>275</v>
      </c>
      <c r="DR38" s="596">
        <v>267</v>
      </c>
      <c r="DS38" s="596">
        <v>276</v>
      </c>
      <c r="DT38" s="596">
        <v>298</v>
      </c>
      <c r="DU38" s="596">
        <v>278</v>
      </c>
      <c r="DV38" s="596">
        <v>250</v>
      </c>
    </row>
    <row r="39" spans="1:126" s="250" customFormat="1" ht="20.25">
      <c r="A39" s="244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717" t="s">
        <v>1317</v>
      </c>
      <c r="N39" s="794"/>
      <c r="O39" s="597"/>
      <c r="P39" s="597"/>
      <c r="Q39" s="598"/>
      <c r="R39" s="598"/>
      <c r="S39" s="598"/>
      <c r="T39" s="599"/>
      <c r="U39" s="600"/>
      <c r="V39" s="598"/>
      <c r="W39" s="582"/>
      <c r="X39" s="586"/>
      <c r="Y39" s="582"/>
      <c r="Z39" s="587"/>
      <c r="AA39" s="588"/>
      <c r="AB39" s="589"/>
      <c r="AC39" s="590"/>
      <c r="AD39" s="588"/>
      <c r="AE39" s="589"/>
      <c r="AF39" s="590"/>
      <c r="AG39" s="591"/>
      <c r="AH39" s="589"/>
      <c r="AI39" s="592"/>
      <c r="AJ39" s="588"/>
      <c r="AK39" s="593"/>
      <c r="AL39" s="582"/>
      <c r="AM39" s="587"/>
      <c r="AN39" s="588"/>
      <c r="AO39" s="593"/>
      <c r="AP39" s="590"/>
      <c r="AQ39" s="588"/>
      <c r="AR39" s="589"/>
      <c r="AS39" s="590"/>
      <c r="AT39" s="588"/>
      <c r="AU39" s="589"/>
      <c r="AV39" s="592"/>
      <c r="AW39" s="588"/>
      <c r="AX39" s="593"/>
      <c r="AY39" s="583" t="s">
        <v>55</v>
      </c>
      <c r="AZ39" s="586">
        <v>1833</v>
      </c>
      <c r="BA39" s="588">
        <v>1862</v>
      </c>
      <c r="BB39" s="589">
        <v>1779</v>
      </c>
      <c r="BC39" s="586">
        <v>1669</v>
      </c>
      <c r="BD39" s="588">
        <v>1530</v>
      </c>
      <c r="BE39" s="589">
        <v>1493</v>
      </c>
      <c r="BF39" s="586">
        <v>1479</v>
      </c>
      <c r="BG39" s="588">
        <v>1453</v>
      </c>
      <c r="BH39" s="589">
        <v>1519</v>
      </c>
      <c r="BI39" s="685">
        <v>1535</v>
      </c>
      <c r="BJ39" s="686">
        <v>1488</v>
      </c>
      <c r="BK39" s="589">
        <v>1512</v>
      </c>
      <c r="BL39" s="589">
        <v>1595</v>
      </c>
      <c r="BM39" s="589">
        <v>1651</v>
      </c>
      <c r="BN39" s="589">
        <v>1527</v>
      </c>
      <c r="BO39" s="589">
        <v>1310</v>
      </c>
      <c r="BP39" s="589">
        <v>1203</v>
      </c>
      <c r="BQ39" s="589">
        <v>1090</v>
      </c>
      <c r="BR39" s="589">
        <v>1084</v>
      </c>
      <c r="BS39" s="589">
        <v>1114</v>
      </c>
      <c r="BT39" s="589">
        <v>1116</v>
      </c>
      <c r="BU39" s="589">
        <v>1054</v>
      </c>
      <c r="BV39" s="589">
        <v>1030</v>
      </c>
      <c r="BW39" s="589">
        <v>1035</v>
      </c>
      <c r="BX39" s="589">
        <v>1094</v>
      </c>
      <c r="BY39" s="593">
        <v>1119</v>
      </c>
      <c r="BZ39" s="593">
        <v>978</v>
      </c>
      <c r="CA39" s="593">
        <v>873</v>
      </c>
      <c r="CB39" s="593">
        <v>793</v>
      </c>
      <c r="CC39" s="593">
        <v>735</v>
      </c>
      <c r="CD39" s="593">
        <v>791</v>
      </c>
      <c r="CE39" s="593">
        <v>770</v>
      </c>
      <c r="CF39" s="593">
        <v>790</v>
      </c>
      <c r="CG39" s="593">
        <v>797</v>
      </c>
      <c r="CH39" s="593">
        <v>765</v>
      </c>
      <c r="CI39" s="593">
        <v>773</v>
      </c>
      <c r="CJ39" s="593">
        <v>797</v>
      </c>
      <c r="CK39" s="595">
        <v>815</v>
      </c>
      <c r="CL39" s="596">
        <v>753</v>
      </c>
      <c r="CM39" s="596">
        <v>643</v>
      </c>
      <c r="CN39" s="596">
        <v>627</v>
      </c>
      <c r="CO39" s="596">
        <v>590</v>
      </c>
      <c r="CP39" s="596">
        <v>605</v>
      </c>
      <c r="CQ39" s="596">
        <v>654</v>
      </c>
      <c r="CR39" s="596">
        <v>660</v>
      </c>
      <c r="CS39" s="596">
        <v>630</v>
      </c>
      <c r="CT39" s="596">
        <v>616</v>
      </c>
      <c r="CU39" s="596">
        <v>602</v>
      </c>
      <c r="CV39" s="596">
        <v>683</v>
      </c>
      <c r="CW39" s="596">
        <v>712</v>
      </c>
      <c r="CX39" s="596">
        <v>618</v>
      </c>
      <c r="CY39" s="596">
        <v>536</v>
      </c>
      <c r="CZ39" s="596">
        <v>520</v>
      </c>
      <c r="DA39" s="596">
        <v>478</v>
      </c>
      <c r="DB39" s="596">
        <v>506</v>
      </c>
      <c r="DC39" s="596">
        <v>521</v>
      </c>
      <c r="DD39" s="596">
        <v>531</v>
      </c>
      <c r="DE39" s="596">
        <v>561</v>
      </c>
      <c r="DF39" s="596">
        <v>534</v>
      </c>
      <c r="DG39" s="596">
        <v>531</v>
      </c>
      <c r="DH39" s="596">
        <v>568</v>
      </c>
      <c r="DI39" s="596">
        <v>589</v>
      </c>
      <c r="DJ39" s="596">
        <v>581</v>
      </c>
      <c r="DK39" s="596">
        <v>649</v>
      </c>
      <c r="DL39" s="596">
        <v>674</v>
      </c>
      <c r="DM39" s="596">
        <v>665</v>
      </c>
      <c r="DN39" s="596">
        <v>709</v>
      </c>
      <c r="DO39" s="596">
        <v>688</v>
      </c>
      <c r="DP39" s="596">
        <v>689</v>
      </c>
      <c r="DQ39" s="596">
        <v>672</v>
      </c>
      <c r="DR39" s="596">
        <v>668</v>
      </c>
      <c r="DS39" s="596">
        <v>633</v>
      </c>
      <c r="DT39" s="596">
        <v>693</v>
      </c>
      <c r="DU39" s="596">
        <v>725</v>
      </c>
      <c r="DV39" s="596">
        <v>647</v>
      </c>
    </row>
    <row r="40" spans="1:126" s="250" customFormat="1" ht="20.25">
      <c r="A40" s="244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717" t="s">
        <v>871</v>
      </c>
      <c r="N40" s="798" t="s">
        <v>55</v>
      </c>
      <c r="O40" s="601" t="s">
        <v>55</v>
      </c>
      <c r="P40" s="601" t="s">
        <v>55</v>
      </c>
      <c r="Q40" s="601" t="s">
        <v>55</v>
      </c>
      <c r="R40" s="598">
        <v>1686</v>
      </c>
      <c r="S40" s="601">
        <v>1316</v>
      </c>
      <c r="T40" s="602">
        <v>1080</v>
      </c>
      <c r="U40" s="603">
        <v>1049</v>
      </c>
      <c r="V40" s="601">
        <v>1444</v>
      </c>
      <c r="W40" s="583">
        <v>1382</v>
      </c>
      <c r="X40" s="604">
        <v>1384</v>
      </c>
      <c r="Y40" s="583">
        <v>1376</v>
      </c>
      <c r="Z40" s="605">
        <v>1495</v>
      </c>
      <c r="AA40" s="606">
        <v>1562</v>
      </c>
      <c r="AB40" s="607">
        <v>1493</v>
      </c>
      <c r="AC40" s="608">
        <v>1410</v>
      </c>
      <c r="AD40" s="606">
        <v>1325</v>
      </c>
      <c r="AE40" s="607">
        <v>1270</v>
      </c>
      <c r="AF40" s="608">
        <v>1272</v>
      </c>
      <c r="AG40" s="609">
        <v>1276</v>
      </c>
      <c r="AH40" s="607">
        <v>1370</v>
      </c>
      <c r="AI40" s="610">
        <v>1403</v>
      </c>
      <c r="AJ40" s="606">
        <v>1431</v>
      </c>
      <c r="AK40" s="611">
        <v>1413</v>
      </c>
      <c r="AL40" s="583">
        <v>1413</v>
      </c>
      <c r="AM40" s="605">
        <v>1518</v>
      </c>
      <c r="AN40" s="606">
        <v>1449</v>
      </c>
      <c r="AO40" s="611">
        <v>1399</v>
      </c>
      <c r="AP40" s="608">
        <v>1261</v>
      </c>
      <c r="AQ40" s="606">
        <v>1171</v>
      </c>
      <c r="AR40" s="607">
        <v>1130</v>
      </c>
      <c r="AS40" s="608">
        <v>1098</v>
      </c>
      <c r="AT40" s="606">
        <v>1053</v>
      </c>
      <c r="AU40" s="607">
        <v>1064</v>
      </c>
      <c r="AV40" s="610">
        <v>1092</v>
      </c>
      <c r="AW40" s="606">
        <v>1045</v>
      </c>
      <c r="AX40" s="611">
        <v>1064</v>
      </c>
      <c r="AY40" s="583">
        <v>1064</v>
      </c>
      <c r="AZ40" s="604">
        <v>1105</v>
      </c>
      <c r="BA40" s="606">
        <v>1105</v>
      </c>
      <c r="BB40" s="607">
        <v>1050</v>
      </c>
      <c r="BC40" s="604">
        <v>990</v>
      </c>
      <c r="BD40" s="606">
        <v>882</v>
      </c>
      <c r="BE40" s="607">
        <v>850</v>
      </c>
      <c r="BF40" s="604">
        <v>844</v>
      </c>
      <c r="BG40" s="606">
        <v>842</v>
      </c>
      <c r="BH40" s="607">
        <v>920</v>
      </c>
      <c r="BI40" s="490">
        <v>946</v>
      </c>
      <c r="BJ40" s="687">
        <v>908</v>
      </c>
      <c r="BK40" s="607">
        <v>918</v>
      </c>
      <c r="BL40" s="607">
        <v>973</v>
      </c>
      <c r="BM40" s="607">
        <v>975</v>
      </c>
      <c r="BN40" s="607">
        <v>873</v>
      </c>
      <c r="BO40" s="607">
        <v>720</v>
      </c>
      <c r="BP40" s="607">
        <v>669</v>
      </c>
      <c r="BQ40" s="607">
        <v>594</v>
      </c>
      <c r="BR40" s="607">
        <v>592</v>
      </c>
      <c r="BS40" s="607">
        <v>615</v>
      </c>
      <c r="BT40" s="607">
        <v>649</v>
      </c>
      <c r="BU40" s="607">
        <v>591</v>
      </c>
      <c r="BV40" s="607">
        <v>572</v>
      </c>
      <c r="BW40" s="607">
        <v>575</v>
      </c>
      <c r="BX40" s="607">
        <v>604</v>
      </c>
      <c r="BY40" s="611">
        <v>616</v>
      </c>
      <c r="BZ40" s="611">
        <v>509</v>
      </c>
      <c r="CA40" s="611">
        <v>447</v>
      </c>
      <c r="CB40" s="611">
        <v>399</v>
      </c>
      <c r="CC40" s="611">
        <v>375</v>
      </c>
      <c r="CD40" s="611">
        <v>402</v>
      </c>
      <c r="CE40" s="611">
        <v>388</v>
      </c>
      <c r="CF40" s="611">
        <v>421</v>
      </c>
      <c r="CG40" s="611">
        <v>413</v>
      </c>
      <c r="CH40" s="611">
        <v>392</v>
      </c>
      <c r="CI40" s="611">
        <v>370</v>
      </c>
      <c r="CJ40" s="611">
        <v>377</v>
      </c>
      <c r="CK40" s="613">
        <v>397</v>
      </c>
      <c r="CL40" s="614">
        <v>367</v>
      </c>
      <c r="CM40" s="614">
        <v>290</v>
      </c>
      <c r="CN40" s="614">
        <v>278</v>
      </c>
      <c r="CO40" s="614">
        <v>253</v>
      </c>
      <c r="CP40" s="614">
        <v>269</v>
      </c>
      <c r="CQ40" s="614">
        <v>313</v>
      </c>
      <c r="CR40" s="614">
        <v>344</v>
      </c>
      <c r="CS40" s="614">
        <v>331</v>
      </c>
      <c r="CT40" s="614">
        <v>314</v>
      </c>
      <c r="CU40" s="614">
        <v>304</v>
      </c>
      <c r="CV40" s="614">
        <v>354</v>
      </c>
      <c r="CW40" s="614">
        <v>371</v>
      </c>
      <c r="CX40" s="614">
        <v>293</v>
      </c>
      <c r="CY40" s="614">
        <v>238</v>
      </c>
      <c r="CZ40" s="614">
        <v>241</v>
      </c>
      <c r="DA40" s="614">
        <v>230</v>
      </c>
      <c r="DB40" s="614">
        <v>242</v>
      </c>
      <c r="DC40" s="614">
        <v>257</v>
      </c>
      <c r="DD40" s="614">
        <v>302</v>
      </c>
      <c r="DE40" s="614">
        <v>308</v>
      </c>
      <c r="DF40" s="614">
        <v>283</v>
      </c>
      <c r="DG40" s="614">
        <v>281</v>
      </c>
      <c r="DH40" s="614">
        <v>308</v>
      </c>
      <c r="DI40" s="614">
        <v>320</v>
      </c>
      <c r="DJ40" s="614">
        <v>309</v>
      </c>
      <c r="DK40" s="614">
        <v>329</v>
      </c>
      <c r="DL40" s="614">
        <v>340</v>
      </c>
      <c r="DM40" s="614">
        <v>331</v>
      </c>
      <c r="DN40" s="614">
        <v>375</v>
      </c>
      <c r="DO40" s="614">
        <v>360</v>
      </c>
      <c r="DP40" s="614">
        <v>395</v>
      </c>
      <c r="DQ40" s="614">
        <v>378</v>
      </c>
      <c r="DR40" s="614">
        <v>368</v>
      </c>
      <c r="DS40" s="614">
        <v>345</v>
      </c>
      <c r="DT40" s="614">
        <v>381</v>
      </c>
      <c r="DU40" s="614">
        <v>405</v>
      </c>
      <c r="DV40" s="614">
        <v>355</v>
      </c>
    </row>
    <row r="41" spans="1:126" s="250" customFormat="1" ht="21" thickBot="1">
      <c r="A41" s="244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722" t="s">
        <v>1836</v>
      </c>
      <c r="N41" s="1721"/>
      <c r="O41" s="1666"/>
      <c r="P41" s="1667"/>
      <c r="Q41" s="1668"/>
      <c r="R41" s="1666"/>
      <c r="S41" s="1669"/>
      <c r="T41" s="1670"/>
      <c r="U41" s="1671"/>
      <c r="V41" s="1666"/>
      <c r="W41" s="1666"/>
      <c r="X41" s="1672"/>
      <c r="Y41" s="1666"/>
      <c r="Z41" s="1673"/>
      <c r="AA41" s="1674"/>
      <c r="AB41" s="1675"/>
      <c r="AC41" s="1676"/>
      <c r="AD41" s="1674"/>
      <c r="AE41" s="1677"/>
      <c r="AF41" s="1676"/>
      <c r="AG41" s="1678"/>
      <c r="AH41" s="1675"/>
      <c r="AI41" s="1679"/>
      <c r="AJ41" s="1678"/>
      <c r="AK41" s="1677"/>
      <c r="AL41" s="1666"/>
      <c r="AM41" s="1673"/>
      <c r="AN41" s="1674"/>
      <c r="AO41" s="1677"/>
      <c r="AP41" s="1676"/>
      <c r="AQ41" s="1674"/>
      <c r="AR41" s="1675"/>
      <c r="AS41" s="1676"/>
      <c r="AT41" s="1674"/>
      <c r="AU41" s="1675"/>
      <c r="AV41" s="1679"/>
      <c r="AW41" s="1674"/>
      <c r="AX41" s="1677"/>
      <c r="AY41" s="1666"/>
      <c r="AZ41" s="1680"/>
      <c r="BA41" s="1674"/>
      <c r="BB41" s="1675"/>
      <c r="BC41" s="1680"/>
      <c r="BD41" s="1674"/>
      <c r="BE41" s="1675"/>
      <c r="BF41" s="1680"/>
      <c r="BG41" s="1674"/>
      <c r="BH41" s="1675"/>
      <c r="BI41" s="1675"/>
      <c r="BJ41" s="1676"/>
      <c r="BK41" s="1681"/>
      <c r="BL41" s="1681"/>
      <c r="BM41" s="1681"/>
      <c r="BN41" s="1681"/>
      <c r="BO41" s="1681"/>
      <c r="BP41" s="1681"/>
      <c r="BQ41" s="1681"/>
      <c r="BR41" s="1681"/>
      <c r="BS41" s="1681"/>
      <c r="BT41" s="1681"/>
      <c r="BU41" s="1681"/>
      <c r="BV41" s="1681"/>
      <c r="BW41" s="1681"/>
      <c r="BX41" s="1681"/>
      <c r="BY41" s="1682"/>
      <c r="BZ41" s="1682"/>
      <c r="CA41" s="1682"/>
      <c r="CB41" s="1682"/>
      <c r="CC41" s="1682"/>
      <c r="CD41" s="1682"/>
      <c r="CE41" s="1682"/>
      <c r="CF41" s="1682"/>
      <c r="CG41" s="1682"/>
      <c r="CH41" s="1682"/>
      <c r="CI41" s="1682"/>
      <c r="CJ41" s="1682"/>
      <c r="CK41" s="1680"/>
      <c r="CL41" s="1665"/>
      <c r="CM41" s="1665"/>
      <c r="CN41" s="1665"/>
      <c r="CO41" s="1665"/>
      <c r="CP41" s="1665"/>
      <c r="CQ41" s="1665"/>
      <c r="CR41" s="1665"/>
      <c r="CS41" s="1665"/>
      <c r="CT41" s="1665"/>
      <c r="CU41" s="1665"/>
      <c r="CV41" s="1665"/>
      <c r="CW41" s="1665"/>
      <c r="CX41" s="1665"/>
      <c r="CY41" s="1665"/>
      <c r="CZ41" s="1665"/>
      <c r="DA41" s="1665"/>
      <c r="DB41" s="1665"/>
      <c r="DC41" s="1665"/>
      <c r="DD41" s="1665"/>
      <c r="DE41" s="1665"/>
      <c r="DF41" s="1665"/>
      <c r="DG41" s="1665"/>
      <c r="DH41" s="1665"/>
      <c r="DI41" s="1665"/>
      <c r="DJ41" s="1665"/>
      <c r="DK41" s="1665"/>
      <c r="DL41" s="1665"/>
      <c r="DM41" s="1665"/>
      <c r="DN41" s="1665"/>
      <c r="DO41" s="1665"/>
      <c r="DP41" s="1665"/>
      <c r="DQ41" s="1665"/>
      <c r="DR41" s="1665"/>
      <c r="DS41" s="1665"/>
      <c r="DT41" s="1665"/>
      <c r="DU41" s="1665">
        <v>521</v>
      </c>
      <c r="DV41" s="1665">
        <v>518</v>
      </c>
    </row>
    <row r="42" spans="1:126" s="250" customFormat="1" ht="2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718" t="s">
        <v>77</v>
      </c>
      <c r="N42" s="637" t="s">
        <v>205</v>
      </c>
      <c r="O42" s="629" t="s">
        <v>206</v>
      </c>
      <c r="P42" s="629" t="s">
        <v>594</v>
      </c>
      <c r="Q42" s="629" t="s">
        <v>817</v>
      </c>
      <c r="R42" s="629" t="s">
        <v>895</v>
      </c>
      <c r="S42" s="616">
        <v>5258</v>
      </c>
      <c r="T42" s="617">
        <v>4701</v>
      </c>
      <c r="U42" s="618">
        <v>4964</v>
      </c>
      <c r="V42" s="616">
        <v>6266</v>
      </c>
      <c r="W42" s="619">
        <v>6073</v>
      </c>
      <c r="X42" s="620">
        <v>5354</v>
      </c>
      <c r="Y42" s="621">
        <v>5468</v>
      </c>
      <c r="Z42" s="622">
        <v>749</v>
      </c>
      <c r="AA42" s="623">
        <v>528</v>
      </c>
      <c r="AB42" s="624">
        <v>420</v>
      </c>
      <c r="AC42" s="625">
        <v>426</v>
      </c>
      <c r="AD42" s="623">
        <v>354</v>
      </c>
      <c r="AE42" s="624">
        <v>355</v>
      </c>
      <c r="AF42" s="625">
        <v>521</v>
      </c>
      <c r="AG42" s="626">
        <v>390</v>
      </c>
      <c r="AH42" s="624">
        <v>612</v>
      </c>
      <c r="AI42" s="627">
        <v>522</v>
      </c>
      <c r="AJ42" s="623">
        <v>492</v>
      </c>
      <c r="AK42" s="628">
        <v>435</v>
      </c>
      <c r="AL42" s="621">
        <v>5804</v>
      </c>
      <c r="AM42" s="622">
        <v>644</v>
      </c>
      <c r="AN42" s="623">
        <v>396</v>
      </c>
      <c r="AO42" s="628">
        <v>387</v>
      </c>
      <c r="AP42" s="625">
        <v>304</v>
      </c>
      <c r="AQ42" s="623">
        <v>328</v>
      </c>
      <c r="AR42" s="624">
        <v>356</v>
      </c>
      <c r="AS42" s="625">
        <v>450</v>
      </c>
      <c r="AT42" s="623">
        <v>420</v>
      </c>
      <c r="AU42" s="624">
        <v>494</v>
      </c>
      <c r="AV42" s="627">
        <v>488</v>
      </c>
      <c r="AW42" s="623">
        <v>378</v>
      </c>
      <c r="AX42" s="628">
        <v>497</v>
      </c>
      <c r="AY42" s="629">
        <v>5142</v>
      </c>
      <c r="AZ42" s="620">
        <v>511</v>
      </c>
      <c r="BA42" s="623">
        <v>382</v>
      </c>
      <c r="BB42" s="624">
        <v>415</v>
      </c>
      <c r="BC42" s="620">
        <v>361</v>
      </c>
      <c r="BD42" s="623">
        <v>284</v>
      </c>
      <c r="BE42" s="624">
        <v>348</v>
      </c>
      <c r="BF42" s="620">
        <v>416</v>
      </c>
      <c r="BG42" s="623">
        <v>328</v>
      </c>
      <c r="BH42" s="624">
        <v>624</v>
      </c>
      <c r="BI42" s="688">
        <v>438</v>
      </c>
      <c r="BJ42" s="689">
        <v>412</v>
      </c>
      <c r="BK42" s="624">
        <v>403</v>
      </c>
      <c r="BL42" s="624">
        <v>484</v>
      </c>
      <c r="BM42" s="624">
        <v>504</v>
      </c>
      <c r="BN42" s="624">
        <v>417</v>
      </c>
      <c r="BO42" s="624">
        <v>312</v>
      </c>
      <c r="BP42" s="624">
        <v>328</v>
      </c>
      <c r="BQ42" s="624">
        <v>314</v>
      </c>
      <c r="BR42" s="624">
        <v>342</v>
      </c>
      <c r="BS42" s="624">
        <v>346</v>
      </c>
      <c r="BT42" s="624">
        <v>469</v>
      </c>
      <c r="BU42" s="624">
        <v>416</v>
      </c>
      <c r="BV42" s="624">
        <v>362</v>
      </c>
      <c r="BW42" s="624">
        <v>446</v>
      </c>
      <c r="BX42" s="624">
        <v>420</v>
      </c>
      <c r="BY42" s="628">
        <v>314</v>
      </c>
      <c r="BZ42" s="628">
        <v>337</v>
      </c>
      <c r="CA42" s="628">
        <v>296</v>
      </c>
      <c r="CB42" s="628">
        <v>237</v>
      </c>
      <c r="CC42" s="628">
        <v>286</v>
      </c>
      <c r="CD42" s="628">
        <v>312</v>
      </c>
      <c r="CE42" s="628">
        <v>331</v>
      </c>
      <c r="CF42" s="628">
        <v>451</v>
      </c>
      <c r="CG42" s="628">
        <v>393</v>
      </c>
      <c r="CH42" s="628">
        <v>275</v>
      </c>
      <c r="CI42" s="628">
        <v>287</v>
      </c>
      <c r="CJ42" s="628">
        <v>331</v>
      </c>
      <c r="CK42" s="631">
        <v>326</v>
      </c>
      <c r="CL42" s="632">
        <v>275</v>
      </c>
      <c r="CM42" s="632">
        <v>265</v>
      </c>
      <c r="CN42" s="632">
        <v>213</v>
      </c>
      <c r="CO42" s="632">
        <v>269</v>
      </c>
      <c r="CP42" s="632">
        <v>307</v>
      </c>
      <c r="CQ42" s="632">
        <v>275</v>
      </c>
      <c r="CR42" s="632">
        <v>333</v>
      </c>
      <c r="CS42" s="632">
        <v>351</v>
      </c>
      <c r="CT42" s="632">
        <v>239</v>
      </c>
      <c r="CU42" s="632">
        <v>264</v>
      </c>
      <c r="CV42" s="632">
        <v>366</v>
      </c>
      <c r="CW42" s="632">
        <v>298</v>
      </c>
      <c r="CX42" s="632">
        <v>245</v>
      </c>
      <c r="CY42" s="632">
        <v>223</v>
      </c>
      <c r="CZ42" s="632">
        <v>220</v>
      </c>
      <c r="DA42" s="632">
        <v>186</v>
      </c>
      <c r="DB42" s="632">
        <v>268</v>
      </c>
      <c r="DC42" s="632">
        <v>221</v>
      </c>
      <c r="DD42" s="632">
        <v>334</v>
      </c>
      <c r="DE42" s="632">
        <v>302</v>
      </c>
      <c r="DF42" s="632">
        <v>238</v>
      </c>
      <c r="DG42" s="632">
        <v>206</v>
      </c>
      <c r="DH42" s="632">
        <v>300</v>
      </c>
      <c r="DI42" s="632">
        <v>293</v>
      </c>
      <c r="DJ42" s="632">
        <v>229</v>
      </c>
      <c r="DK42" s="632">
        <v>230</v>
      </c>
      <c r="DL42" s="632">
        <v>195</v>
      </c>
      <c r="DM42" s="632">
        <v>199</v>
      </c>
      <c r="DN42" s="632">
        <v>275</v>
      </c>
      <c r="DO42" s="632">
        <v>229</v>
      </c>
      <c r="DP42" s="632">
        <v>309</v>
      </c>
      <c r="DQ42" s="632">
        <v>237</v>
      </c>
      <c r="DR42" s="632">
        <v>170</v>
      </c>
      <c r="DS42" s="632">
        <v>199</v>
      </c>
      <c r="DT42" s="632">
        <v>277</v>
      </c>
      <c r="DU42" s="632">
        <v>246</v>
      </c>
      <c r="DV42" s="632">
        <v>199</v>
      </c>
    </row>
    <row r="43" spans="1:126" s="250" customFormat="1" ht="2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718" t="s">
        <v>89</v>
      </c>
      <c r="N43" s="637" t="s">
        <v>215</v>
      </c>
      <c r="O43" s="629" t="s">
        <v>216</v>
      </c>
      <c r="P43" s="629" t="s">
        <v>595</v>
      </c>
      <c r="Q43" s="629" t="s">
        <v>818</v>
      </c>
      <c r="R43" s="629" t="s">
        <v>896</v>
      </c>
      <c r="S43" s="616">
        <v>6199</v>
      </c>
      <c r="T43" s="617">
        <v>5404</v>
      </c>
      <c r="U43" s="618">
        <v>5354</v>
      </c>
      <c r="V43" s="616">
        <v>5426</v>
      </c>
      <c r="W43" s="619">
        <v>6254</v>
      </c>
      <c r="X43" s="620">
        <v>5301</v>
      </c>
      <c r="Y43" s="619">
        <v>5194</v>
      </c>
      <c r="Z43" s="622">
        <v>326</v>
      </c>
      <c r="AA43" s="623">
        <v>291</v>
      </c>
      <c r="AB43" s="624">
        <v>462</v>
      </c>
      <c r="AC43" s="625">
        <v>615</v>
      </c>
      <c r="AD43" s="623">
        <v>551</v>
      </c>
      <c r="AE43" s="624">
        <v>492</v>
      </c>
      <c r="AF43" s="625">
        <v>537</v>
      </c>
      <c r="AG43" s="626">
        <v>393</v>
      </c>
      <c r="AH43" s="624">
        <v>558</v>
      </c>
      <c r="AI43" s="627">
        <v>489</v>
      </c>
      <c r="AJ43" s="623">
        <v>326</v>
      </c>
      <c r="AK43" s="628">
        <v>360</v>
      </c>
      <c r="AL43" s="619">
        <v>5400</v>
      </c>
      <c r="AM43" s="622">
        <v>277</v>
      </c>
      <c r="AN43" s="623">
        <v>428</v>
      </c>
      <c r="AO43" s="628">
        <v>525</v>
      </c>
      <c r="AP43" s="625">
        <v>603</v>
      </c>
      <c r="AQ43" s="623">
        <v>553</v>
      </c>
      <c r="AR43" s="624">
        <v>498</v>
      </c>
      <c r="AS43" s="625">
        <v>585</v>
      </c>
      <c r="AT43" s="623">
        <v>551</v>
      </c>
      <c r="AU43" s="624">
        <v>631</v>
      </c>
      <c r="AV43" s="627">
        <v>494</v>
      </c>
      <c r="AW43" s="623">
        <v>422</v>
      </c>
      <c r="AX43" s="628">
        <v>368</v>
      </c>
      <c r="AY43" s="629">
        <v>5935</v>
      </c>
      <c r="AZ43" s="620">
        <v>250</v>
      </c>
      <c r="BA43" s="623">
        <v>296</v>
      </c>
      <c r="BB43" s="624">
        <v>539</v>
      </c>
      <c r="BC43" s="620">
        <v>543</v>
      </c>
      <c r="BD43" s="623">
        <v>492</v>
      </c>
      <c r="BE43" s="624">
        <v>446</v>
      </c>
      <c r="BF43" s="620">
        <v>459</v>
      </c>
      <c r="BG43" s="623">
        <v>443</v>
      </c>
      <c r="BH43" s="624">
        <v>605</v>
      </c>
      <c r="BI43" s="688">
        <v>443</v>
      </c>
      <c r="BJ43" s="689">
        <v>414</v>
      </c>
      <c r="BK43" s="624">
        <v>351</v>
      </c>
      <c r="BL43" s="624">
        <v>299</v>
      </c>
      <c r="BM43" s="624">
        <v>383</v>
      </c>
      <c r="BN43" s="624">
        <v>607</v>
      </c>
      <c r="BO43" s="624">
        <v>677</v>
      </c>
      <c r="BP43" s="624">
        <v>581</v>
      </c>
      <c r="BQ43" s="624">
        <v>499</v>
      </c>
      <c r="BR43" s="624">
        <v>420</v>
      </c>
      <c r="BS43" s="624">
        <v>368</v>
      </c>
      <c r="BT43" s="624">
        <v>552</v>
      </c>
      <c r="BU43" s="624">
        <v>460</v>
      </c>
      <c r="BV43" s="624">
        <v>367</v>
      </c>
      <c r="BW43" s="624">
        <v>378</v>
      </c>
      <c r="BX43" s="624">
        <v>292</v>
      </c>
      <c r="BY43" s="628">
        <v>256</v>
      </c>
      <c r="BZ43" s="628">
        <v>589</v>
      </c>
      <c r="CA43" s="628">
        <v>536</v>
      </c>
      <c r="CB43" s="628">
        <v>376</v>
      </c>
      <c r="CC43" s="628">
        <v>409</v>
      </c>
      <c r="CD43" s="628">
        <v>249</v>
      </c>
      <c r="CE43" s="628">
        <v>329</v>
      </c>
      <c r="CF43" s="628">
        <v>420</v>
      </c>
      <c r="CG43" s="628">
        <v>425</v>
      </c>
      <c r="CH43" s="628">
        <v>324</v>
      </c>
      <c r="CI43" s="628">
        <v>258</v>
      </c>
      <c r="CJ43" s="628">
        <v>262</v>
      </c>
      <c r="CK43" s="631">
        <v>300</v>
      </c>
      <c r="CL43" s="632">
        <v>415</v>
      </c>
      <c r="CM43" s="632">
        <v>507</v>
      </c>
      <c r="CN43" s="632">
        <v>275</v>
      </c>
      <c r="CO43" s="632">
        <v>329</v>
      </c>
      <c r="CP43" s="632">
        <v>264</v>
      </c>
      <c r="CQ43" s="632">
        <v>272</v>
      </c>
      <c r="CR43" s="632">
        <v>377</v>
      </c>
      <c r="CS43" s="632">
        <v>372</v>
      </c>
      <c r="CT43" s="632">
        <v>254</v>
      </c>
      <c r="CU43" s="632">
        <v>246</v>
      </c>
      <c r="CV43" s="632">
        <v>203</v>
      </c>
      <c r="CW43" s="632">
        <v>239</v>
      </c>
      <c r="CX43" s="632">
        <v>403</v>
      </c>
      <c r="CY43" s="632">
        <v>367</v>
      </c>
      <c r="CZ43" s="632">
        <v>272</v>
      </c>
      <c r="DA43" s="632">
        <v>270</v>
      </c>
      <c r="DB43" s="632">
        <v>260</v>
      </c>
      <c r="DC43" s="632">
        <v>223</v>
      </c>
      <c r="DD43" s="632">
        <v>380</v>
      </c>
      <c r="DE43" s="632">
        <v>278</v>
      </c>
      <c r="DF43" s="632">
        <v>243</v>
      </c>
      <c r="DG43" s="632">
        <v>188</v>
      </c>
      <c r="DH43" s="632">
        <v>192</v>
      </c>
      <c r="DI43" s="632">
        <v>227</v>
      </c>
      <c r="DJ43" s="632">
        <v>257</v>
      </c>
      <c r="DK43" s="632">
        <v>100</v>
      </c>
      <c r="DL43" s="632">
        <v>148</v>
      </c>
      <c r="DM43" s="632">
        <v>196</v>
      </c>
      <c r="DN43" s="632">
        <v>207</v>
      </c>
      <c r="DO43" s="632">
        <v>252</v>
      </c>
      <c r="DP43" s="632">
        <v>339</v>
      </c>
      <c r="DQ43" s="632">
        <v>266</v>
      </c>
      <c r="DR43" s="632">
        <v>152</v>
      </c>
      <c r="DS43" s="632">
        <v>249</v>
      </c>
      <c r="DT43" s="632">
        <v>149</v>
      </c>
      <c r="DU43" s="632">
        <v>170</v>
      </c>
      <c r="DV43" s="632">
        <v>312</v>
      </c>
    </row>
    <row r="44" spans="1:126" s="250" customFormat="1" ht="2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718" t="s">
        <v>100</v>
      </c>
      <c r="N44" s="637" t="s">
        <v>226</v>
      </c>
      <c r="O44" s="629" t="s">
        <v>227</v>
      </c>
      <c r="P44" s="629" t="s">
        <v>596</v>
      </c>
      <c r="Q44" s="629" t="s">
        <v>819</v>
      </c>
      <c r="R44" s="629" t="s">
        <v>897</v>
      </c>
      <c r="S44" s="616">
        <v>1709</v>
      </c>
      <c r="T44" s="617">
        <v>1738</v>
      </c>
      <c r="U44" s="618">
        <v>2234</v>
      </c>
      <c r="V44" s="616">
        <v>1603</v>
      </c>
      <c r="W44" s="619">
        <v>2137</v>
      </c>
      <c r="X44" s="620">
        <v>1512</v>
      </c>
      <c r="Y44" s="619">
        <v>1638</v>
      </c>
      <c r="Z44" s="622">
        <v>57</v>
      </c>
      <c r="AA44" s="623">
        <v>225</v>
      </c>
      <c r="AB44" s="624">
        <v>174</v>
      </c>
      <c r="AC44" s="625">
        <v>176</v>
      </c>
      <c r="AD44" s="623">
        <v>133</v>
      </c>
      <c r="AE44" s="624">
        <v>89</v>
      </c>
      <c r="AF44" s="625">
        <v>130</v>
      </c>
      <c r="AG44" s="626">
        <v>147</v>
      </c>
      <c r="AH44" s="624">
        <v>108</v>
      </c>
      <c r="AI44" s="627">
        <v>69</v>
      </c>
      <c r="AJ44" s="623">
        <v>96</v>
      </c>
      <c r="AK44" s="628">
        <v>37</v>
      </c>
      <c r="AL44" s="619">
        <v>1441</v>
      </c>
      <c r="AM44" s="622">
        <v>117</v>
      </c>
      <c r="AN44" s="623">
        <v>225</v>
      </c>
      <c r="AO44" s="628">
        <v>281</v>
      </c>
      <c r="AP44" s="625">
        <v>143</v>
      </c>
      <c r="AQ44" s="623">
        <v>103</v>
      </c>
      <c r="AR44" s="624">
        <v>289</v>
      </c>
      <c r="AS44" s="625">
        <v>234</v>
      </c>
      <c r="AT44" s="623">
        <v>190</v>
      </c>
      <c r="AU44" s="624">
        <v>295</v>
      </c>
      <c r="AV44" s="627">
        <v>151</v>
      </c>
      <c r="AW44" s="623">
        <v>128</v>
      </c>
      <c r="AX44" s="628">
        <v>74</v>
      </c>
      <c r="AY44" s="629">
        <v>2230</v>
      </c>
      <c r="AZ44" s="620">
        <v>88</v>
      </c>
      <c r="BA44" s="623">
        <v>314</v>
      </c>
      <c r="BB44" s="624">
        <v>200</v>
      </c>
      <c r="BC44" s="620">
        <v>182</v>
      </c>
      <c r="BD44" s="623">
        <v>211</v>
      </c>
      <c r="BE44" s="624">
        <v>144</v>
      </c>
      <c r="BF44" s="620">
        <v>259</v>
      </c>
      <c r="BG44" s="623">
        <v>239</v>
      </c>
      <c r="BH44" s="624">
        <v>185</v>
      </c>
      <c r="BI44" s="688">
        <v>157</v>
      </c>
      <c r="BJ44" s="689">
        <v>94</v>
      </c>
      <c r="BK44" s="624">
        <v>72</v>
      </c>
      <c r="BL44" s="624">
        <v>177</v>
      </c>
      <c r="BM44" s="624">
        <v>299</v>
      </c>
      <c r="BN44" s="624">
        <v>237</v>
      </c>
      <c r="BO44" s="624">
        <v>194</v>
      </c>
      <c r="BP44" s="624">
        <v>220</v>
      </c>
      <c r="BQ44" s="624">
        <v>276</v>
      </c>
      <c r="BR44" s="624">
        <v>209</v>
      </c>
      <c r="BS44" s="624">
        <v>358</v>
      </c>
      <c r="BT44" s="624">
        <v>377</v>
      </c>
      <c r="BU44" s="624">
        <v>185</v>
      </c>
      <c r="BV44" s="624">
        <v>204</v>
      </c>
      <c r="BW44" s="624">
        <v>150</v>
      </c>
      <c r="BX44" s="624">
        <v>232</v>
      </c>
      <c r="BY44" s="628">
        <v>398</v>
      </c>
      <c r="BZ44" s="628">
        <v>351</v>
      </c>
      <c r="CA44" s="628">
        <v>191</v>
      </c>
      <c r="CB44" s="628">
        <v>232</v>
      </c>
      <c r="CC44" s="628">
        <v>156</v>
      </c>
      <c r="CD44" s="628">
        <v>259</v>
      </c>
      <c r="CE44" s="628">
        <v>231</v>
      </c>
      <c r="CF44" s="628">
        <v>240</v>
      </c>
      <c r="CG44" s="628">
        <v>228</v>
      </c>
      <c r="CH44" s="628">
        <v>118</v>
      </c>
      <c r="CI44" s="628">
        <v>182</v>
      </c>
      <c r="CJ44" s="628">
        <v>232</v>
      </c>
      <c r="CK44" s="631">
        <v>284</v>
      </c>
      <c r="CL44" s="632">
        <v>302</v>
      </c>
      <c r="CM44" s="632">
        <v>200</v>
      </c>
      <c r="CN44" s="632">
        <v>197</v>
      </c>
      <c r="CO44" s="632">
        <v>156</v>
      </c>
      <c r="CP44" s="632">
        <v>174</v>
      </c>
      <c r="CQ44" s="632">
        <v>158</v>
      </c>
      <c r="CR44" s="632">
        <v>204</v>
      </c>
      <c r="CS44" s="632">
        <v>224</v>
      </c>
      <c r="CT44" s="632">
        <v>178</v>
      </c>
      <c r="CU44" s="632">
        <v>85</v>
      </c>
      <c r="CV44" s="632">
        <v>132</v>
      </c>
      <c r="CW44" s="632">
        <v>287</v>
      </c>
      <c r="CX44" s="632">
        <v>215</v>
      </c>
      <c r="CY44" s="632">
        <v>159</v>
      </c>
      <c r="CZ44" s="632">
        <v>156</v>
      </c>
      <c r="DA44" s="632">
        <v>152</v>
      </c>
      <c r="DB44" s="632">
        <v>114</v>
      </c>
      <c r="DC44" s="632">
        <v>212</v>
      </c>
      <c r="DD44" s="632">
        <v>110</v>
      </c>
      <c r="DE44" s="632">
        <v>152</v>
      </c>
      <c r="DF44" s="632">
        <v>114</v>
      </c>
      <c r="DG44" s="632">
        <v>56</v>
      </c>
      <c r="DH44" s="632">
        <v>113</v>
      </c>
      <c r="DI44" s="632">
        <v>212</v>
      </c>
      <c r="DJ44" s="632">
        <v>114</v>
      </c>
      <c r="DK44" s="632">
        <v>74</v>
      </c>
      <c r="DL44" s="632">
        <v>66</v>
      </c>
      <c r="DM44" s="632">
        <v>130</v>
      </c>
      <c r="DN44" s="632">
        <v>127</v>
      </c>
      <c r="DO44" s="632">
        <v>195</v>
      </c>
      <c r="DP44" s="632">
        <v>120</v>
      </c>
      <c r="DQ44" s="632">
        <v>124</v>
      </c>
      <c r="DR44" s="632">
        <v>122</v>
      </c>
      <c r="DS44" s="632">
        <v>126</v>
      </c>
      <c r="DT44" s="632">
        <v>279</v>
      </c>
      <c r="DU44" s="632">
        <v>229</v>
      </c>
      <c r="DV44" s="632">
        <v>168</v>
      </c>
    </row>
    <row r="45" spans="1:126" s="250" customFormat="1" ht="2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718" t="s">
        <v>782</v>
      </c>
      <c r="N45" s="637" t="s">
        <v>237</v>
      </c>
      <c r="O45" s="629" t="s">
        <v>238</v>
      </c>
      <c r="P45" s="629" t="s">
        <v>597</v>
      </c>
      <c r="Q45" s="629" t="s">
        <v>820</v>
      </c>
      <c r="R45" s="629" t="s">
        <v>898</v>
      </c>
      <c r="S45" s="616">
        <v>2673</v>
      </c>
      <c r="T45" s="617">
        <v>2257</v>
      </c>
      <c r="U45" s="618">
        <v>2115</v>
      </c>
      <c r="V45" s="616">
        <v>2144</v>
      </c>
      <c r="W45" s="619">
        <v>2552</v>
      </c>
      <c r="X45" s="620">
        <v>2655</v>
      </c>
      <c r="Y45" s="619">
        <v>2371</v>
      </c>
      <c r="Z45" s="622">
        <v>176</v>
      </c>
      <c r="AA45" s="623">
        <v>161</v>
      </c>
      <c r="AB45" s="624">
        <v>190</v>
      </c>
      <c r="AC45" s="625">
        <v>281</v>
      </c>
      <c r="AD45" s="623">
        <v>311</v>
      </c>
      <c r="AE45" s="624">
        <v>232</v>
      </c>
      <c r="AF45" s="625">
        <v>280</v>
      </c>
      <c r="AG45" s="626">
        <v>190</v>
      </c>
      <c r="AH45" s="624">
        <v>291</v>
      </c>
      <c r="AI45" s="627">
        <v>232</v>
      </c>
      <c r="AJ45" s="623">
        <v>167</v>
      </c>
      <c r="AK45" s="628">
        <v>190</v>
      </c>
      <c r="AL45" s="619">
        <v>2701</v>
      </c>
      <c r="AM45" s="622">
        <v>153</v>
      </c>
      <c r="AN45" s="623">
        <v>159</v>
      </c>
      <c r="AO45" s="628">
        <v>274</v>
      </c>
      <c r="AP45" s="625">
        <v>320</v>
      </c>
      <c r="AQ45" s="623">
        <v>223</v>
      </c>
      <c r="AR45" s="624">
        <v>277</v>
      </c>
      <c r="AS45" s="625">
        <v>242</v>
      </c>
      <c r="AT45" s="623">
        <v>273</v>
      </c>
      <c r="AU45" s="624">
        <v>327</v>
      </c>
      <c r="AV45" s="627">
        <v>241</v>
      </c>
      <c r="AW45" s="623">
        <v>212</v>
      </c>
      <c r="AX45" s="628">
        <v>213</v>
      </c>
      <c r="AY45" s="629">
        <v>2914</v>
      </c>
      <c r="AZ45" s="620">
        <v>138</v>
      </c>
      <c r="BA45" s="623">
        <v>149</v>
      </c>
      <c r="BB45" s="624">
        <v>244</v>
      </c>
      <c r="BC45" s="620">
        <v>330</v>
      </c>
      <c r="BD45" s="623">
        <v>276</v>
      </c>
      <c r="BE45" s="624">
        <v>215</v>
      </c>
      <c r="BF45" s="620">
        <v>240</v>
      </c>
      <c r="BG45" s="623">
        <v>188</v>
      </c>
      <c r="BH45" s="624">
        <v>327</v>
      </c>
      <c r="BI45" s="688">
        <v>214</v>
      </c>
      <c r="BJ45" s="689">
        <v>212</v>
      </c>
      <c r="BK45" s="624">
        <v>217</v>
      </c>
      <c r="BL45" s="624">
        <v>166</v>
      </c>
      <c r="BM45" s="624">
        <v>229</v>
      </c>
      <c r="BN45" s="624">
        <v>300</v>
      </c>
      <c r="BO45" s="624">
        <v>310</v>
      </c>
      <c r="BP45" s="624">
        <v>267</v>
      </c>
      <c r="BQ45" s="624">
        <v>214</v>
      </c>
      <c r="BR45" s="624">
        <v>170</v>
      </c>
      <c r="BS45" s="624">
        <v>163</v>
      </c>
      <c r="BT45" s="624">
        <v>306</v>
      </c>
      <c r="BU45" s="624">
        <v>255</v>
      </c>
      <c r="BV45" s="624">
        <v>185</v>
      </c>
      <c r="BW45" s="624">
        <v>239</v>
      </c>
      <c r="BX45" s="624">
        <v>166</v>
      </c>
      <c r="BY45" s="628">
        <v>145</v>
      </c>
      <c r="BZ45" s="628">
        <v>308</v>
      </c>
      <c r="CA45" s="628">
        <v>263</v>
      </c>
      <c r="CB45" s="628">
        <v>175</v>
      </c>
      <c r="CC45" s="628">
        <v>204</v>
      </c>
      <c r="CD45" s="628">
        <v>109</v>
      </c>
      <c r="CE45" s="628">
        <v>159</v>
      </c>
      <c r="CF45" s="628">
        <v>262</v>
      </c>
      <c r="CG45" s="628">
        <v>226</v>
      </c>
      <c r="CH45" s="628">
        <v>220</v>
      </c>
      <c r="CI45" s="628">
        <v>149</v>
      </c>
      <c r="CJ45" s="628">
        <v>141</v>
      </c>
      <c r="CK45" s="631">
        <v>155</v>
      </c>
      <c r="CL45" s="632">
        <v>232</v>
      </c>
      <c r="CM45" s="632">
        <v>266</v>
      </c>
      <c r="CN45" s="632">
        <v>133</v>
      </c>
      <c r="CO45" s="632">
        <v>172</v>
      </c>
      <c r="CP45" s="632">
        <v>121</v>
      </c>
      <c r="CQ45" s="632">
        <v>150</v>
      </c>
      <c r="CR45" s="632">
        <v>245</v>
      </c>
      <c r="CS45" s="632">
        <v>229</v>
      </c>
      <c r="CT45" s="632">
        <v>156</v>
      </c>
      <c r="CU45" s="632">
        <v>173</v>
      </c>
      <c r="CV45" s="632">
        <v>117</v>
      </c>
      <c r="CW45" s="632">
        <v>152</v>
      </c>
      <c r="CX45" s="632">
        <v>206</v>
      </c>
      <c r="CY45" s="632">
        <v>219</v>
      </c>
      <c r="CZ45" s="632">
        <v>129</v>
      </c>
      <c r="DA45" s="632">
        <v>141</v>
      </c>
      <c r="DB45" s="632">
        <v>109</v>
      </c>
      <c r="DC45" s="632">
        <v>103</v>
      </c>
      <c r="DD45" s="632">
        <v>229</v>
      </c>
      <c r="DE45" s="632">
        <v>189</v>
      </c>
      <c r="DF45" s="632">
        <v>133</v>
      </c>
      <c r="DG45" s="632">
        <v>112</v>
      </c>
      <c r="DH45" s="632">
        <v>118</v>
      </c>
      <c r="DI45" s="632">
        <v>129</v>
      </c>
      <c r="DJ45" s="632">
        <v>158</v>
      </c>
      <c r="DK45" s="632">
        <v>82</v>
      </c>
      <c r="DL45" s="632">
        <v>116</v>
      </c>
      <c r="DM45" s="632">
        <v>120</v>
      </c>
      <c r="DN45" s="632">
        <v>121</v>
      </c>
      <c r="DO45" s="632">
        <v>153</v>
      </c>
      <c r="DP45" s="632">
        <v>247</v>
      </c>
      <c r="DQ45" s="632">
        <v>160</v>
      </c>
      <c r="DR45" s="632">
        <v>87</v>
      </c>
      <c r="DS45" s="632">
        <v>183</v>
      </c>
      <c r="DT45" s="632">
        <v>105</v>
      </c>
      <c r="DU45" s="632">
        <v>122</v>
      </c>
      <c r="DV45" s="632">
        <v>169</v>
      </c>
    </row>
    <row r="46" spans="1:126" s="250" customFormat="1" ht="2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718" t="s">
        <v>121</v>
      </c>
      <c r="N46" s="637" t="s">
        <v>247</v>
      </c>
      <c r="O46" s="629" t="s">
        <v>248</v>
      </c>
      <c r="P46" s="629" t="s">
        <v>598</v>
      </c>
      <c r="Q46" s="629" t="s">
        <v>821</v>
      </c>
      <c r="R46" s="629" t="s">
        <v>899</v>
      </c>
      <c r="S46" s="616">
        <v>2200</v>
      </c>
      <c r="T46" s="617">
        <v>1788</v>
      </c>
      <c r="U46" s="618">
        <v>1576</v>
      </c>
      <c r="V46" s="616">
        <v>1588</v>
      </c>
      <c r="W46" s="619">
        <v>1811</v>
      </c>
      <c r="X46" s="620">
        <v>2405</v>
      </c>
      <c r="Y46" s="619">
        <v>2059</v>
      </c>
      <c r="Z46" s="622">
        <v>174</v>
      </c>
      <c r="AA46" s="623">
        <v>158</v>
      </c>
      <c r="AB46" s="624">
        <v>173</v>
      </c>
      <c r="AC46" s="625">
        <v>211</v>
      </c>
      <c r="AD46" s="623">
        <v>246</v>
      </c>
      <c r="AE46" s="624">
        <v>203</v>
      </c>
      <c r="AF46" s="625">
        <v>229</v>
      </c>
      <c r="AG46" s="626">
        <v>178</v>
      </c>
      <c r="AH46" s="624">
        <v>268</v>
      </c>
      <c r="AI46" s="627">
        <v>213</v>
      </c>
      <c r="AJ46" s="623">
        <v>161</v>
      </c>
      <c r="AK46" s="628">
        <v>153</v>
      </c>
      <c r="AL46" s="619">
        <v>2367</v>
      </c>
      <c r="AM46" s="622">
        <v>152</v>
      </c>
      <c r="AN46" s="623">
        <v>140</v>
      </c>
      <c r="AO46" s="628">
        <v>240</v>
      </c>
      <c r="AP46" s="625">
        <v>251</v>
      </c>
      <c r="AQ46" s="623">
        <v>204</v>
      </c>
      <c r="AR46" s="624">
        <v>268</v>
      </c>
      <c r="AS46" s="625">
        <v>206</v>
      </c>
      <c r="AT46" s="623">
        <v>238</v>
      </c>
      <c r="AU46" s="624">
        <v>276</v>
      </c>
      <c r="AV46" s="627">
        <v>221</v>
      </c>
      <c r="AW46" s="623">
        <v>179</v>
      </c>
      <c r="AX46" s="628">
        <v>189</v>
      </c>
      <c r="AY46" s="629">
        <v>2564</v>
      </c>
      <c r="AZ46" s="620">
        <v>135</v>
      </c>
      <c r="BA46" s="623">
        <v>145</v>
      </c>
      <c r="BB46" s="624">
        <v>215</v>
      </c>
      <c r="BC46" s="620">
        <v>259</v>
      </c>
      <c r="BD46" s="623">
        <v>219</v>
      </c>
      <c r="BE46" s="624">
        <v>197</v>
      </c>
      <c r="BF46" s="620">
        <v>210</v>
      </c>
      <c r="BG46" s="623">
        <v>165</v>
      </c>
      <c r="BH46" s="624">
        <v>286</v>
      </c>
      <c r="BI46" s="688">
        <v>187</v>
      </c>
      <c r="BJ46" s="689">
        <v>190</v>
      </c>
      <c r="BK46" s="624">
        <v>148</v>
      </c>
      <c r="BL46" s="624">
        <v>163</v>
      </c>
      <c r="BM46" s="624">
        <v>223</v>
      </c>
      <c r="BN46" s="624">
        <v>207</v>
      </c>
      <c r="BO46" s="624">
        <v>221</v>
      </c>
      <c r="BP46" s="624">
        <v>196</v>
      </c>
      <c r="BQ46" s="624">
        <v>149</v>
      </c>
      <c r="BR46" s="624">
        <v>138</v>
      </c>
      <c r="BS46" s="624">
        <v>125</v>
      </c>
      <c r="BT46" s="624">
        <v>271</v>
      </c>
      <c r="BU46" s="624">
        <v>198</v>
      </c>
      <c r="BV46" s="624">
        <v>148</v>
      </c>
      <c r="BW46" s="624">
        <v>196</v>
      </c>
      <c r="BX46" s="624">
        <v>155</v>
      </c>
      <c r="BY46" s="628">
        <v>133</v>
      </c>
      <c r="BZ46" s="628">
        <v>231</v>
      </c>
      <c r="CA46" s="628">
        <v>200</v>
      </c>
      <c r="CB46" s="628">
        <v>148</v>
      </c>
      <c r="CC46" s="628">
        <v>141</v>
      </c>
      <c r="CD46" s="628">
        <v>86</v>
      </c>
      <c r="CE46" s="628">
        <v>99</v>
      </c>
      <c r="CF46" s="628">
        <v>216</v>
      </c>
      <c r="CG46" s="628">
        <v>183</v>
      </c>
      <c r="CH46" s="628">
        <v>134</v>
      </c>
      <c r="CI46" s="628">
        <v>107</v>
      </c>
      <c r="CJ46" s="628">
        <v>134</v>
      </c>
      <c r="CK46" s="631">
        <v>144</v>
      </c>
      <c r="CL46" s="632">
        <v>180</v>
      </c>
      <c r="CM46" s="632">
        <v>184</v>
      </c>
      <c r="CN46" s="632">
        <v>106</v>
      </c>
      <c r="CO46" s="632">
        <v>108</v>
      </c>
      <c r="CP46" s="632">
        <v>99</v>
      </c>
      <c r="CQ46" s="632">
        <v>129</v>
      </c>
      <c r="CR46" s="632">
        <v>180</v>
      </c>
      <c r="CS46" s="632">
        <v>185</v>
      </c>
      <c r="CT46" s="632">
        <v>119</v>
      </c>
      <c r="CU46" s="632">
        <v>130</v>
      </c>
      <c r="CV46" s="632">
        <v>109</v>
      </c>
      <c r="CW46" s="632">
        <v>149</v>
      </c>
      <c r="CX46" s="632">
        <v>156</v>
      </c>
      <c r="CY46" s="632">
        <v>147</v>
      </c>
      <c r="CZ46" s="632">
        <v>111</v>
      </c>
      <c r="DA46" s="632">
        <v>106</v>
      </c>
      <c r="DB46" s="632">
        <v>83</v>
      </c>
      <c r="DC46" s="632">
        <v>71</v>
      </c>
      <c r="DD46" s="632">
        <v>189</v>
      </c>
      <c r="DE46" s="632">
        <v>169</v>
      </c>
      <c r="DF46" s="632">
        <v>93</v>
      </c>
      <c r="DG46" s="632">
        <v>91</v>
      </c>
      <c r="DH46" s="632">
        <v>114</v>
      </c>
      <c r="DI46" s="632">
        <v>123</v>
      </c>
      <c r="DJ46" s="632">
        <v>106</v>
      </c>
      <c r="DK46" s="632">
        <v>63</v>
      </c>
      <c r="DL46" s="632">
        <v>75</v>
      </c>
      <c r="DM46" s="632">
        <v>108</v>
      </c>
      <c r="DN46" s="632">
        <v>112</v>
      </c>
      <c r="DO46" s="632">
        <v>127</v>
      </c>
      <c r="DP46" s="632">
        <v>193</v>
      </c>
      <c r="DQ46" s="632">
        <v>117</v>
      </c>
      <c r="DR46" s="632">
        <v>76</v>
      </c>
      <c r="DS46" s="632">
        <v>123</v>
      </c>
      <c r="DT46" s="632">
        <v>102</v>
      </c>
      <c r="DU46" s="632">
        <v>119</v>
      </c>
      <c r="DV46" s="632">
        <v>149</v>
      </c>
    </row>
    <row r="47" spans="1:126" s="250" customFormat="1" ht="2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718" t="s">
        <v>151</v>
      </c>
      <c r="N47" s="637" t="s">
        <v>139</v>
      </c>
      <c r="O47" s="629" t="s">
        <v>157</v>
      </c>
      <c r="P47" s="629" t="s">
        <v>599</v>
      </c>
      <c r="Q47" s="629" t="s">
        <v>593</v>
      </c>
      <c r="R47" s="629" t="s">
        <v>169</v>
      </c>
      <c r="S47" s="616">
        <v>164</v>
      </c>
      <c r="T47" s="617">
        <v>147</v>
      </c>
      <c r="U47" s="618">
        <v>176</v>
      </c>
      <c r="V47" s="616">
        <v>102</v>
      </c>
      <c r="W47" s="619">
        <v>80</v>
      </c>
      <c r="X47" s="620">
        <v>52</v>
      </c>
      <c r="Y47" s="619">
        <v>56</v>
      </c>
      <c r="Z47" s="622">
        <v>0</v>
      </c>
      <c r="AA47" s="623">
        <v>0</v>
      </c>
      <c r="AB47" s="624">
        <v>12</v>
      </c>
      <c r="AC47" s="625">
        <v>12</v>
      </c>
      <c r="AD47" s="623">
        <v>10</v>
      </c>
      <c r="AE47" s="624">
        <v>1</v>
      </c>
      <c r="AF47" s="625">
        <v>20</v>
      </c>
      <c r="AG47" s="626">
        <v>5</v>
      </c>
      <c r="AH47" s="624">
        <v>7</v>
      </c>
      <c r="AI47" s="627">
        <v>17</v>
      </c>
      <c r="AJ47" s="623">
        <v>2</v>
      </c>
      <c r="AK47" s="628">
        <v>1</v>
      </c>
      <c r="AL47" s="619">
        <v>87</v>
      </c>
      <c r="AM47" s="622">
        <v>1</v>
      </c>
      <c r="AN47" s="623">
        <v>1</v>
      </c>
      <c r="AO47" s="628">
        <v>12</v>
      </c>
      <c r="AP47" s="625">
        <v>11</v>
      </c>
      <c r="AQ47" s="623">
        <v>7</v>
      </c>
      <c r="AR47" s="624">
        <v>1</v>
      </c>
      <c r="AS47" s="625">
        <v>0</v>
      </c>
      <c r="AT47" s="623">
        <v>20</v>
      </c>
      <c r="AU47" s="624">
        <v>5</v>
      </c>
      <c r="AV47" s="627">
        <v>11</v>
      </c>
      <c r="AW47" s="623">
        <v>0</v>
      </c>
      <c r="AX47" s="628">
        <v>1</v>
      </c>
      <c r="AY47" s="629">
        <v>70</v>
      </c>
      <c r="AZ47" s="620">
        <v>1</v>
      </c>
      <c r="BA47" s="623">
        <v>0</v>
      </c>
      <c r="BB47" s="624">
        <v>27</v>
      </c>
      <c r="BC47" s="620">
        <v>9</v>
      </c>
      <c r="BD47" s="623">
        <v>31</v>
      </c>
      <c r="BE47" s="624">
        <v>2</v>
      </c>
      <c r="BF47" s="620">
        <v>1</v>
      </c>
      <c r="BG47" s="623">
        <v>13</v>
      </c>
      <c r="BH47" s="624">
        <v>12</v>
      </c>
      <c r="BI47" s="688">
        <v>1</v>
      </c>
      <c r="BJ47" s="689">
        <v>1</v>
      </c>
      <c r="BK47" s="624">
        <v>2</v>
      </c>
      <c r="BL47" s="624">
        <v>0</v>
      </c>
      <c r="BM47" s="624">
        <v>4</v>
      </c>
      <c r="BN47" s="624">
        <v>17</v>
      </c>
      <c r="BO47" s="624">
        <v>0</v>
      </c>
      <c r="BP47" s="624">
        <v>24</v>
      </c>
      <c r="BQ47" s="624">
        <v>1</v>
      </c>
      <c r="BR47" s="624">
        <v>6</v>
      </c>
      <c r="BS47" s="624">
        <v>9</v>
      </c>
      <c r="BT47" s="624">
        <v>16</v>
      </c>
      <c r="BU47" s="624">
        <v>2</v>
      </c>
      <c r="BV47" s="624">
        <v>2</v>
      </c>
      <c r="BW47" s="624">
        <v>0</v>
      </c>
      <c r="BX47" s="624">
        <v>2</v>
      </c>
      <c r="BY47" s="628">
        <v>2</v>
      </c>
      <c r="BZ47" s="628">
        <v>2</v>
      </c>
      <c r="CA47" s="628">
        <v>24</v>
      </c>
      <c r="CB47" s="628">
        <v>7</v>
      </c>
      <c r="CC47" s="628">
        <v>15</v>
      </c>
      <c r="CD47" s="628">
        <v>3</v>
      </c>
      <c r="CE47" s="628">
        <v>2</v>
      </c>
      <c r="CF47" s="628">
        <v>6</v>
      </c>
      <c r="CG47" s="628">
        <v>10</v>
      </c>
      <c r="CH47" s="628">
        <v>2</v>
      </c>
      <c r="CI47" s="628">
        <v>4</v>
      </c>
      <c r="CJ47" s="628">
        <v>0</v>
      </c>
      <c r="CK47" s="631">
        <v>1</v>
      </c>
      <c r="CL47" s="632">
        <v>22</v>
      </c>
      <c r="CM47" s="632">
        <v>21</v>
      </c>
      <c r="CN47" s="632">
        <v>7</v>
      </c>
      <c r="CO47" s="632">
        <v>14</v>
      </c>
      <c r="CP47" s="632">
        <v>6</v>
      </c>
      <c r="CQ47" s="632">
        <v>6</v>
      </c>
      <c r="CR47" s="632">
        <v>10</v>
      </c>
      <c r="CS47" s="632">
        <v>6</v>
      </c>
      <c r="CT47" s="632">
        <v>10</v>
      </c>
      <c r="CU47" s="632">
        <v>3</v>
      </c>
      <c r="CV47" s="632">
        <v>2</v>
      </c>
      <c r="CW47" s="632">
        <v>1</v>
      </c>
      <c r="CX47" s="632">
        <v>11</v>
      </c>
      <c r="CY47" s="632">
        <v>12</v>
      </c>
      <c r="CZ47" s="632">
        <v>6</v>
      </c>
      <c r="DA47" s="632">
        <v>4</v>
      </c>
      <c r="DB47" s="632">
        <v>8</v>
      </c>
      <c r="DC47" s="632">
        <v>9</v>
      </c>
      <c r="DD47" s="632">
        <v>16</v>
      </c>
      <c r="DE47" s="632">
        <v>2</v>
      </c>
      <c r="DF47" s="632">
        <v>18</v>
      </c>
      <c r="DG47" s="632">
        <v>0</v>
      </c>
      <c r="DH47" s="632">
        <v>2</v>
      </c>
      <c r="DI47" s="632">
        <v>0</v>
      </c>
      <c r="DJ47" s="632">
        <v>24</v>
      </c>
      <c r="DK47" s="632">
        <v>6</v>
      </c>
      <c r="DL47" s="632">
        <v>0</v>
      </c>
      <c r="DM47" s="632">
        <v>3</v>
      </c>
      <c r="DN47" s="632">
        <v>2</v>
      </c>
      <c r="DO47" s="632">
        <v>18</v>
      </c>
      <c r="DP47" s="632">
        <v>11</v>
      </c>
      <c r="DQ47" s="632">
        <v>1</v>
      </c>
      <c r="DR47" s="632">
        <v>1</v>
      </c>
      <c r="DS47" s="632">
        <v>5</v>
      </c>
      <c r="DT47" s="632">
        <v>1</v>
      </c>
      <c r="DU47" s="632">
        <v>1</v>
      </c>
      <c r="DV47" s="632">
        <v>17</v>
      </c>
    </row>
    <row r="48" spans="1:126" s="250" customFormat="1" ht="2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718" t="s">
        <v>174</v>
      </c>
      <c r="N48" s="637" t="s">
        <v>141</v>
      </c>
      <c r="O48" s="629" t="s">
        <v>278</v>
      </c>
      <c r="P48" s="629" t="s">
        <v>258</v>
      </c>
      <c r="Q48" s="629" t="s">
        <v>461</v>
      </c>
      <c r="R48" s="629" t="s">
        <v>379</v>
      </c>
      <c r="S48" s="616">
        <v>148</v>
      </c>
      <c r="T48" s="617">
        <v>114</v>
      </c>
      <c r="U48" s="618">
        <v>78</v>
      </c>
      <c r="V48" s="616">
        <v>95</v>
      </c>
      <c r="W48" s="619">
        <v>133</v>
      </c>
      <c r="X48" s="620">
        <v>27</v>
      </c>
      <c r="Y48" s="619">
        <v>41</v>
      </c>
      <c r="Z48" s="622">
        <v>0</v>
      </c>
      <c r="AA48" s="623">
        <v>0</v>
      </c>
      <c r="AB48" s="624">
        <v>0</v>
      </c>
      <c r="AC48" s="625">
        <v>21</v>
      </c>
      <c r="AD48" s="623">
        <v>1</v>
      </c>
      <c r="AE48" s="624">
        <v>0</v>
      </c>
      <c r="AF48" s="625">
        <v>0</v>
      </c>
      <c r="AG48" s="626">
        <v>0</v>
      </c>
      <c r="AH48" s="624">
        <v>11</v>
      </c>
      <c r="AI48" s="627">
        <v>0</v>
      </c>
      <c r="AJ48" s="623">
        <v>0</v>
      </c>
      <c r="AK48" s="628">
        <v>0</v>
      </c>
      <c r="AL48" s="619">
        <v>33</v>
      </c>
      <c r="AM48" s="622">
        <v>0</v>
      </c>
      <c r="AN48" s="623">
        <v>0</v>
      </c>
      <c r="AO48" s="628">
        <v>0</v>
      </c>
      <c r="AP48" s="625">
        <v>20</v>
      </c>
      <c r="AQ48" s="623">
        <v>0</v>
      </c>
      <c r="AR48" s="624">
        <v>0</v>
      </c>
      <c r="AS48" s="625">
        <v>0</v>
      </c>
      <c r="AT48" s="623">
        <v>0</v>
      </c>
      <c r="AU48" s="624">
        <v>7</v>
      </c>
      <c r="AV48" s="627">
        <v>0</v>
      </c>
      <c r="AW48" s="623">
        <v>0</v>
      </c>
      <c r="AX48" s="628">
        <v>0</v>
      </c>
      <c r="AY48" s="629">
        <v>27</v>
      </c>
      <c r="AZ48" s="620">
        <v>0</v>
      </c>
      <c r="BA48" s="623">
        <v>0</v>
      </c>
      <c r="BB48" s="624">
        <v>0</v>
      </c>
      <c r="BC48" s="620">
        <v>20</v>
      </c>
      <c r="BD48" s="623">
        <v>0</v>
      </c>
      <c r="BE48" s="624">
        <v>0</v>
      </c>
      <c r="BF48" s="620">
        <v>0</v>
      </c>
      <c r="BG48" s="623">
        <v>1</v>
      </c>
      <c r="BH48" s="624">
        <v>0</v>
      </c>
      <c r="BI48" s="688">
        <v>0</v>
      </c>
      <c r="BJ48" s="689">
        <v>0</v>
      </c>
      <c r="BK48" s="624">
        <v>0</v>
      </c>
      <c r="BL48" s="624">
        <v>0</v>
      </c>
      <c r="BM48" s="624">
        <v>0</v>
      </c>
      <c r="BN48" s="624">
        <v>0</v>
      </c>
      <c r="BO48" s="624">
        <v>18</v>
      </c>
      <c r="BP48" s="624">
        <v>1</v>
      </c>
      <c r="BQ48" s="624">
        <v>0</v>
      </c>
      <c r="BR48" s="624">
        <v>2</v>
      </c>
      <c r="BS48" s="624">
        <v>0</v>
      </c>
      <c r="BT48" s="624">
        <v>0</v>
      </c>
      <c r="BU48" s="624">
        <v>0</v>
      </c>
      <c r="BV48" s="624">
        <v>0</v>
      </c>
      <c r="BW48" s="624">
        <v>0</v>
      </c>
      <c r="BX48" s="624">
        <v>0</v>
      </c>
      <c r="BY48" s="628">
        <v>0</v>
      </c>
      <c r="BZ48" s="628">
        <v>5</v>
      </c>
      <c r="CA48" s="628">
        <v>11</v>
      </c>
      <c r="CB48" s="628">
        <v>1</v>
      </c>
      <c r="CC48" s="628">
        <v>0</v>
      </c>
      <c r="CD48" s="628">
        <v>1</v>
      </c>
      <c r="CE48" s="628">
        <v>2</v>
      </c>
      <c r="CF48" s="628">
        <v>0</v>
      </c>
      <c r="CG48" s="628">
        <v>0</v>
      </c>
      <c r="CH48" s="628">
        <v>0</v>
      </c>
      <c r="CI48" s="628">
        <v>0</v>
      </c>
      <c r="CJ48" s="628">
        <v>0</v>
      </c>
      <c r="CK48" s="631">
        <v>0</v>
      </c>
      <c r="CL48" s="632">
        <v>4</v>
      </c>
      <c r="CM48" s="632">
        <v>11</v>
      </c>
      <c r="CN48" s="632">
        <v>0</v>
      </c>
      <c r="CO48" s="632">
        <v>0</v>
      </c>
      <c r="CP48" s="632">
        <v>0</v>
      </c>
      <c r="CQ48" s="632">
        <v>0</v>
      </c>
      <c r="CR48" s="632">
        <v>0</v>
      </c>
      <c r="CS48" s="632">
        <v>0</v>
      </c>
      <c r="CT48" s="632">
        <v>0</v>
      </c>
      <c r="CU48" s="632">
        <v>0</v>
      </c>
      <c r="CV48" s="632">
        <v>0</v>
      </c>
      <c r="CW48" s="632">
        <v>0</v>
      </c>
      <c r="CX48" s="632">
        <v>7</v>
      </c>
      <c r="CY48" s="632">
        <v>6</v>
      </c>
      <c r="CZ48" s="632">
        <v>2</v>
      </c>
      <c r="DA48" s="632">
        <v>0</v>
      </c>
      <c r="DB48" s="632">
        <v>0</v>
      </c>
      <c r="DC48" s="632">
        <v>0</v>
      </c>
      <c r="DD48" s="632">
        <v>0</v>
      </c>
      <c r="DE48" s="632">
        <v>0</v>
      </c>
      <c r="DF48" s="632">
        <v>0</v>
      </c>
      <c r="DG48" s="632">
        <v>0</v>
      </c>
      <c r="DH48" s="632">
        <v>0</v>
      </c>
      <c r="DI48" s="632">
        <v>0</v>
      </c>
      <c r="DJ48" s="632">
        <v>6</v>
      </c>
      <c r="DK48" s="632">
        <v>2</v>
      </c>
      <c r="DL48" s="632">
        <v>2</v>
      </c>
      <c r="DM48" s="632">
        <v>1</v>
      </c>
      <c r="DN48" s="632">
        <v>2</v>
      </c>
      <c r="DO48" s="632">
        <v>0</v>
      </c>
      <c r="DP48" s="632">
        <v>0</v>
      </c>
      <c r="DQ48" s="632">
        <v>0</v>
      </c>
      <c r="DR48" s="632">
        <v>0</v>
      </c>
      <c r="DS48" s="632">
        <v>0</v>
      </c>
      <c r="DT48" s="632">
        <v>0</v>
      </c>
      <c r="DU48" s="632">
        <v>0</v>
      </c>
      <c r="DV48" s="632">
        <v>0</v>
      </c>
    </row>
    <row r="49" spans="1:126" s="250" customFormat="1" ht="2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718" t="s">
        <v>780</v>
      </c>
      <c r="N49" s="637" t="s">
        <v>55</v>
      </c>
      <c r="O49" s="629" t="s">
        <v>55</v>
      </c>
      <c r="P49" s="629" t="s">
        <v>55</v>
      </c>
      <c r="Q49" s="616" t="s">
        <v>55</v>
      </c>
      <c r="R49" s="616" t="s">
        <v>900</v>
      </c>
      <c r="S49" s="616">
        <v>83</v>
      </c>
      <c r="T49" s="617">
        <v>131</v>
      </c>
      <c r="U49" s="618">
        <v>178</v>
      </c>
      <c r="V49" s="616">
        <v>219</v>
      </c>
      <c r="W49" s="619">
        <v>278</v>
      </c>
      <c r="X49" s="620">
        <v>69</v>
      </c>
      <c r="Y49" s="619">
        <v>112</v>
      </c>
      <c r="Z49" s="622">
        <v>0</v>
      </c>
      <c r="AA49" s="623">
        <v>0</v>
      </c>
      <c r="AB49" s="624">
        <v>3</v>
      </c>
      <c r="AC49" s="625">
        <v>29</v>
      </c>
      <c r="AD49" s="623">
        <v>33</v>
      </c>
      <c r="AE49" s="624">
        <v>12</v>
      </c>
      <c r="AF49" s="625">
        <v>23</v>
      </c>
      <c r="AG49" s="626">
        <v>2</v>
      </c>
      <c r="AH49" s="624">
        <v>1</v>
      </c>
      <c r="AI49" s="627">
        <v>0</v>
      </c>
      <c r="AJ49" s="623">
        <v>2</v>
      </c>
      <c r="AK49" s="628">
        <v>30</v>
      </c>
      <c r="AL49" s="619">
        <v>135</v>
      </c>
      <c r="AM49" s="622">
        <v>0</v>
      </c>
      <c r="AN49" s="623">
        <v>16</v>
      </c>
      <c r="AO49" s="628">
        <v>13</v>
      </c>
      <c r="AP49" s="625">
        <v>25</v>
      </c>
      <c r="AQ49" s="623">
        <v>1</v>
      </c>
      <c r="AR49" s="624">
        <v>0</v>
      </c>
      <c r="AS49" s="625">
        <v>33</v>
      </c>
      <c r="AT49" s="623">
        <v>4</v>
      </c>
      <c r="AU49" s="624">
        <v>22</v>
      </c>
      <c r="AV49" s="627">
        <v>5</v>
      </c>
      <c r="AW49" s="623">
        <v>25</v>
      </c>
      <c r="AX49" s="628">
        <v>7</v>
      </c>
      <c r="AY49" s="629">
        <v>151</v>
      </c>
      <c r="AZ49" s="620">
        <v>0</v>
      </c>
      <c r="BA49" s="623">
        <v>0</v>
      </c>
      <c r="BB49" s="624">
        <v>0</v>
      </c>
      <c r="BC49" s="620">
        <v>37</v>
      </c>
      <c r="BD49" s="623">
        <v>12</v>
      </c>
      <c r="BE49" s="624">
        <v>6</v>
      </c>
      <c r="BF49" s="620">
        <v>18</v>
      </c>
      <c r="BG49" s="623">
        <v>3</v>
      </c>
      <c r="BH49" s="624">
        <v>22</v>
      </c>
      <c r="BI49" s="688">
        <v>18</v>
      </c>
      <c r="BJ49" s="689">
        <v>10</v>
      </c>
      <c r="BK49" s="624">
        <v>29</v>
      </c>
      <c r="BL49" s="624">
        <v>0</v>
      </c>
      <c r="BM49" s="624">
        <v>0</v>
      </c>
      <c r="BN49" s="624">
        <v>26</v>
      </c>
      <c r="BO49" s="624">
        <v>11</v>
      </c>
      <c r="BP49" s="624">
        <v>25</v>
      </c>
      <c r="BQ49" s="624">
        <v>28</v>
      </c>
      <c r="BR49" s="624">
        <v>3</v>
      </c>
      <c r="BS49" s="624">
        <v>19</v>
      </c>
      <c r="BT49" s="624">
        <v>9</v>
      </c>
      <c r="BU49" s="624">
        <v>18</v>
      </c>
      <c r="BV49" s="624">
        <v>15</v>
      </c>
      <c r="BW49" s="624">
        <v>19</v>
      </c>
      <c r="BX49" s="624">
        <v>0</v>
      </c>
      <c r="BY49" s="628">
        <v>0</v>
      </c>
      <c r="BZ49" s="628">
        <v>36</v>
      </c>
      <c r="CA49" s="628">
        <v>5</v>
      </c>
      <c r="CB49" s="628">
        <v>8</v>
      </c>
      <c r="CC49" s="628">
        <v>32</v>
      </c>
      <c r="CD49" s="628">
        <v>1</v>
      </c>
      <c r="CE49" s="628">
        <v>23</v>
      </c>
      <c r="CF49" s="628">
        <v>0</v>
      </c>
      <c r="CG49" s="628">
        <v>1</v>
      </c>
      <c r="CH49" s="628">
        <v>40</v>
      </c>
      <c r="CI49" s="628">
        <v>17</v>
      </c>
      <c r="CJ49" s="628">
        <v>0</v>
      </c>
      <c r="CK49" s="631">
        <v>0</v>
      </c>
      <c r="CL49" s="632">
        <v>16</v>
      </c>
      <c r="CM49" s="632">
        <v>32</v>
      </c>
      <c r="CN49" s="632">
        <v>1</v>
      </c>
      <c r="CO49" s="632">
        <v>37</v>
      </c>
      <c r="CP49" s="632">
        <v>4</v>
      </c>
      <c r="CQ49" s="632">
        <v>3</v>
      </c>
      <c r="CR49" s="632">
        <v>39</v>
      </c>
      <c r="CS49" s="632">
        <v>17</v>
      </c>
      <c r="CT49" s="632">
        <v>8</v>
      </c>
      <c r="CU49" s="632">
        <v>24</v>
      </c>
      <c r="CV49" s="632">
        <v>0</v>
      </c>
      <c r="CW49" s="632">
        <v>0</v>
      </c>
      <c r="CX49" s="632">
        <v>21</v>
      </c>
      <c r="CY49" s="632">
        <v>36</v>
      </c>
      <c r="CZ49" s="632">
        <v>1</v>
      </c>
      <c r="DA49" s="632">
        <v>26</v>
      </c>
      <c r="DB49" s="632">
        <v>10</v>
      </c>
      <c r="DC49" s="632">
        <v>19</v>
      </c>
      <c r="DD49" s="632">
        <v>14</v>
      </c>
      <c r="DE49" s="632">
        <v>10</v>
      </c>
      <c r="DF49" s="632">
        <v>11</v>
      </c>
      <c r="DG49" s="632">
        <v>11</v>
      </c>
      <c r="DH49" s="632">
        <v>0</v>
      </c>
      <c r="DI49" s="632">
        <v>0</v>
      </c>
      <c r="DJ49" s="632">
        <v>14</v>
      </c>
      <c r="DK49" s="632">
        <v>0</v>
      </c>
      <c r="DL49" s="632">
        <v>37</v>
      </c>
      <c r="DM49" s="632">
        <v>3</v>
      </c>
      <c r="DN49" s="632">
        <v>0</v>
      </c>
      <c r="DO49" s="632">
        <v>0</v>
      </c>
      <c r="DP49" s="632">
        <v>33</v>
      </c>
      <c r="DQ49" s="632">
        <v>36</v>
      </c>
      <c r="DR49" s="632">
        <v>1</v>
      </c>
      <c r="DS49" s="632">
        <v>35</v>
      </c>
      <c r="DT49" s="632">
        <v>0</v>
      </c>
      <c r="DU49" s="632">
        <v>0</v>
      </c>
      <c r="DV49" s="632">
        <v>0</v>
      </c>
    </row>
    <row r="50" spans="1:126" s="250" customFormat="1" ht="26.25" customHeight="1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719" t="s">
        <v>781</v>
      </c>
      <c r="N50" s="637" t="s">
        <v>55</v>
      </c>
      <c r="O50" s="629" t="s">
        <v>55</v>
      </c>
      <c r="P50" s="629" t="s">
        <v>55</v>
      </c>
      <c r="Q50" s="616" t="s">
        <v>55</v>
      </c>
      <c r="R50" s="616" t="s">
        <v>71</v>
      </c>
      <c r="S50" s="616">
        <v>76</v>
      </c>
      <c r="T50" s="615">
        <v>75</v>
      </c>
      <c r="U50" s="633">
        <v>102</v>
      </c>
      <c r="V50" s="629">
        <v>139</v>
      </c>
      <c r="W50" s="619">
        <v>250</v>
      </c>
      <c r="X50" s="620">
        <v>102</v>
      </c>
      <c r="Y50" s="619">
        <v>102</v>
      </c>
      <c r="Z50" s="622">
        <v>2</v>
      </c>
      <c r="AA50" s="623">
        <v>3</v>
      </c>
      <c r="AB50" s="624">
        <v>2</v>
      </c>
      <c r="AC50" s="625">
        <v>8</v>
      </c>
      <c r="AD50" s="623">
        <v>21</v>
      </c>
      <c r="AE50" s="624">
        <v>16</v>
      </c>
      <c r="AF50" s="625">
        <v>8</v>
      </c>
      <c r="AG50" s="626">
        <v>5</v>
      </c>
      <c r="AH50" s="624">
        <v>4</v>
      </c>
      <c r="AI50" s="627">
        <v>2</v>
      </c>
      <c r="AJ50" s="623">
        <v>2</v>
      </c>
      <c r="AK50" s="628">
        <v>6</v>
      </c>
      <c r="AL50" s="619">
        <v>79</v>
      </c>
      <c r="AM50" s="622">
        <v>0</v>
      </c>
      <c r="AN50" s="623">
        <v>2</v>
      </c>
      <c r="AO50" s="628">
        <v>9</v>
      </c>
      <c r="AP50" s="625">
        <v>13</v>
      </c>
      <c r="AQ50" s="623">
        <v>11</v>
      </c>
      <c r="AR50" s="624">
        <v>8</v>
      </c>
      <c r="AS50" s="625">
        <v>3</v>
      </c>
      <c r="AT50" s="623">
        <v>1</v>
      </c>
      <c r="AU50" s="624">
        <v>5</v>
      </c>
      <c r="AV50" s="627">
        <v>1</v>
      </c>
      <c r="AW50" s="623">
        <v>8</v>
      </c>
      <c r="AX50" s="628">
        <v>16</v>
      </c>
      <c r="AY50" s="629">
        <v>77</v>
      </c>
      <c r="AZ50" s="620">
        <v>2</v>
      </c>
      <c r="BA50" s="623">
        <v>4</v>
      </c>
      <c r="BB50" s="624">
        <v>2</v>
      </c>
      <c r="BC50" s="620">
        <v>5</v>
      </c>
      <c r="BD50" s="623">
        <v>14</v>
      </c>
      <c r="BE50" s="624">
        <v>2</v>
      </c>
      <c r="BF50" s="620">
        <v>11</v>
      </c>
      <c r="BG50" s="623">
        <v>6</v>
      </c>
      <c r="BH50" s="624">
        <v>4</v>
      </c>
      <c r="BI50" s="688">
        <v>4</v>
      </c>
      <c r="BJ50" s="689">
        <v>10</v>
      </c>
      <c r="BK50" s="624">
        <v>38</v>
      </c>
      <c r="BL50" s="624">
        <v>3</v>
      </c>
      <c r="BM50" s="624">
        <v>2</v>
      </c>
      <c r="BN50" s="624">
        <v>3</v>
      </c>
      <c r="BO50" s="624">
        <v>11</v>
      </c>
      <c r="BP50" s="624">
        <v>13</v>
      </c>
      <c r="BQ50" s="624">
        <v>10</v>
      </c>
      <c r="BR50" s="624">
        <v>12</v>
      </c>
      <c r="BS50" s="624">
        <v>3</v>
      </c>
      <c r="BT50" s="624">
        <v>9</v>
      </c>
      <c r="BU50" s="624">
        <v>11</v>
      </c>
      <c r="BV50" s="624">
        <v>7</v>
      </c>
      <c r="BW50" s="624">
        <v>18</v>
      </c>
      <c r="BX50" s="624">
        <v>3</v>
      </c>
      <c r="BY50" s="628">
        <v>4</v>
      </c>
      <c r="BZ50" s="628">
        <v>3</v>
      </c>
      <c r="CA50" s="628">
        <v>16</v>
      </c>
      <c r="CB50" s="628">
        <v>3</v>
      </c>
      <c r="CC50" s="628">
        <v>8</v>
      </c>
      <c r="CD50" s="628">
        <v>10</v>
      </c>
      <c r="CE50" s="628">
        <v>5</v>
      </c>
      <c r="CF50" s="628">
        <v>8</v>
      </c>
      <c r="CG50" s="628">
        <v>15</v>
      </c>
      <c r="CH50" s="628">
        <v>6</v>
      </c>
      <c r="CI50" s="628">
        <v>3</v>
      </c>
      <c r="CJ50" s="628">
        <v>2</v>
      </c>
      <c r="CK50" s="631">
        <v>3</v>
      </c>
      <c r="CL50" s="632">
        <v>1</v>
      </c>
      <c r="CM50" s="632">
        <v>9</v>
      </c>
      <c r="CN50" s="632">
        <v>10</v>
      </c>
      <c r="CO50" s="632">
        <v>2</v>
      </c>
      <c r="CP50" s="632">
        <v>5</v>
      </c>
      <c r="CQ50" s="632">
        <v>5</v>
      </c>
      <c r="CR50" s="632">
        <v>12</v>
      </c>
      <c r="CS50" s="632">
        <v>12</v>
      </c>
      <c r="CT50" s="632">
        <v>15</v>
      </c>
      <c r="CU50" s="632">
        <v>9</v>
      </c>
      <c r="CV50" s="632">
        <v>3</v>
      </c>
      <c r="CW50" s="632">
        <v>0</v>
      </c>
      <c r="CX50" s="632">
        <v>3</v>
      </c>
      <c r="CY50" s="632">
        <v>12</v>
      </c>
      <c r="CZ50" s="632">
        <v>4</v>
      </c>
      <c r="DA50" s="632">
        <v>3</v>
      </c>
      <c r="DB50" s="632">
        <v>4</v>
      </c>
      <c r="DC50" s="632">
        <v>1</v>
      </c>
      <c r="DD50" s="632">
        <v>4</v>
      </c>
      <c r="DE50" s="632">
        <v>4</v>
      </c>
      <c r="DF50" s="632">
        <v>9</v>
      </c>
      <c r="DG50" s="632">
        <v>4</v>
      </c>
      <c r="DH50" s="632">
        <v>1</v>
      </c>
      <c r="DI50" s="632">
        <v>2</v>
      </c>
      <c r="DJ50" s="632">
        <v>4</v>
      </c>
      <c r="DK50" s="632">
        <v>10</v>
      </c>
      <c r="DL50" s="632">
        <v>2</v>
      </c>
      <c r="DM50" s="632">
        <v>4</v>
      </c>
      <c r="DN50" s="632">
        <v>3</v>
      </c>
      <c r="DO50" s="632">
        <v>3</v>
      </c>
      <c r="DP50" s="632">
        <v>7</v>
      </c>
      <c r="DQ50" s="632">
        <v>4</v>
      </c>
      <c r="DR50" s="632">
        <v>9</v>
      </c>
      <c r="DS50" s="632">
        <v>18</v>
      </c>
      <c r="DT50" s="632">
        <v>0</v>
      </c>
      <c r="DU50" s="632">
        <v>1</v>
      </c>
      <c r="DV50" s="632">
        <v>2</v>
      </c>
    </row>
    <row r="51" spans="1:126" s="250" customFormat="1" ht="2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718" t="s">
        <v>783</v>
      </c>
      <c r="N51" s="820">
        <v>458</v>
      </c>
      <c r="O51" s="616" t="s">
        <v>196</v>
      </c>
      <c r="P51" s="616" t="s">
        <v>469</v>
      </c>
      <c r="Q51" s="629" t="s">
        <v>279</v>
      </c>
      <c r="R51" s="616" t="s">
        <v>741</v>
      </c>
      <c r="S51" s="616">
        <v>161</v>
      </c>
      <c r="T51" s="617">
        <v>172</v>
      </c>
      <c r="U51" s="618">
        <v>171</v>
      </c>
      <c r="V51" s="616">
        <v>267</v>
      </c>
      <c r="W51" s="619">
        <v>237</v>
      </c>
      <c r="X51" s="620">
        <v>79</v>
      </c>
      <c r="Y51" s="635">
        <v>134</v>
      </c>
      <c r="Z51" s="622">
        <v>0</v>
      </c>
      <c r="AA51" s="623">
        <v>0</v>
      </c>
      <c r="AB51" s="624">
        <v>0</v>
      </c>
      <c r="AC51" s="625">
        <v>27</v>
      </c>
      <c r="AD51" s="623">
        <v>25</v>
      </c>
      <c r="AE51" s="624">
        <v>10</v>
      </c>
      <c r="AF51" s="625">
        <v>28</v>
      </c>
      <c r="AG51" s="626">
        <v>0</v>
      </c>
      <c r="AH51" s="624">
        <v>10</v>
      </c>
      <c r="AI51" s="627">
        <v>45</v>
      </c>
      <c r="AJ51" s="623">
        <v>12</v>
      </c>
      <c r="AK51" s="628">
        <v>0</v>
      </c>
      <c r="AL51" s="635">
        <v>157</v>
      </c>
      <c r="AM51" s="622">
        <v>0</v>
      </c>
      <c r="AN51" s="623">
        <v>0</v>
      </c>
      <c r="AO51" s="628">
        <v>0</v>
      </c>
      <c r="AP51" s="625">
        <v>27</v>
      </c>
      <c r="AQ51" s="623">
        <v>11</v>
      </c>
      <c r="AR51" s="624">
        <v>0</v>
      </c>
      <c r="AS51" s="625">
        <v>30</v>
      </c>
      <c r="AT51" s="623">
        <v>1</v>
      </c>
      <c r="AU51" s="624">
        <v>31</v>
      </c>
      <c r="AV51" s="627">
        <v>18</v>
      </c>
      <c r="AW51" s="623">
        <v>0</v>
      </c>
      <c r="AX51" s="628">
        <v>0</v>
      </c>
      <c r="AY51" s="616">
        <v>118</v>
      </c>
      <c r="AZ51" s="636">
        <v>0</v>
      </c>
      <c r="BA51" s="623">
        <v>0</v>
      </c>
      <c r="BB51" s="624">
        <v>0</v>
      </c>
      <c r="BC51" s="636">
        <v>0</v>
      </c>
      <c r="BD51" s="623">
        <v>18</v>
      </c>
      <c r="BE51" s="624">
        <v>16</v>
      </c>
      <c r="BF51" s="636">
        <v>3</v>
      </c>
      <c r="BG51" s="623">
        <v>17</v>
      </c>
      <c r="BH51" s="624">
        <v>17</v>
      </c>
      <c r="BI51" s="688">
        <v>31</v>
      </c>
      <c r="BJ51" s="689">
        <v>0</v>
      </c>
      <c r="BK51" s="624">
        <v>4</v>
      </c>
      <c r="BL51" s="624">
        <v>0</v>
      </c>
      <c r="BM51" s="624">
        <v>0</v>
      </c>
      <c r="BN51" s="624">
        <v>0</v>
      </c>
      <c r="BO51" s="624">
        <v>3</v>
      </c>
      <c r="BP51" s="624">
        <v>35</v>
      </c>
      <c r="BQ51" s="624">
        <v>5</v>
      </c>
      <c r="BR51" s="624">
        <v>1</v>
      </c>
      <c r="BS51" s="624">
        <v>4</v>
      </c>
      <c r="BT51" s="624">
        <v>10</v>
      </c>
      <c r="BU51" s="624">
        <v>13</v>
      </c>
      <c r="BV51" s="624">
        <v>0</v>
      </c>
      <c r="BW51" s="624">
        <v>3</v>
      </c>
      <c r="BX51" s="624">
        <v>0</v>
      </c>
      <c r="BY51" s="628">
        <v>0</v>
      </c>
      <c r="BZ51" s="628">
        <v>0</v>
      </c>
      <c r="CA51" s="628">
        <v>6</v>
      </c>
      <c r="CB51" s="628">
        <v>15</v>
      </c>
      <c r="CC51" s="628">
        <v>13</v>
      </c>
      <c r="CD51" s="628">
        <v>5</v>
      </c>
      <c r="CE51" s="628">
        <v>4</v>
      </c>
      <c r="CF51" s="628">
        <v>9</v>
      </c>
      <c r="CG51" s="628">
        <v>3</v>
      </c>
      <c r="CH51" s="628">
        <v>2</v>
      </c>
      <c r="CI51" s="628">
        <v>0</v>
      </c>
      <c r="CJ51" s="628">
        <v>0</v>
      </c>
      <c r="CK51" s="631">
        <v>0</v>
      </c>
      <c r="CL51" s="632">
        <v>2</v>
      </c>
      <c r="CM51" s="632">
        <v>4</v>
      </c>
      <c r="CN51" s="632">
        <v>10</v>
      </c>
      <c r="CO51" s="632">
        <v>2</v>
      </c>
      <c r="CP51" s="632">
        <v>1</v>
      </c>
      <c r="CQ51" s="632">
        <v>0</v>
      </c>
      <c r="CR51" s="632">
        <v>4</v>
      </c>
      <c r="CS51" s="632">
        <v>1</v>
      </c>
      <c r="CT51" s="632">
        <v>3</v>
      </c>
      <c r="CU51" s="632">
        <v>0</v>
      </c>
      <c r="CV51" s="632">
        <v>0</v>
      </c>
      <c r="CW51" s="632">
        <v>0</v>
      </c>
      <c r="CX51" s="632">
        <v>1</v>
      </c>
      <c r="CY51" s="632">
        <v>7</v>
      </c>
      <c r="CZ51" s="632">
        <v>5</v>
      </c>
      <c r="DA51" s="632">
        <v>1</v>
      </c>
      <c r="DB51" s="632">
        <v>2</v>
      </c>
      <c r="DC51" s="632">
        <v>3</v>
      </c>
      <c r="DD51" s="632">
        <v>1</v>
      </c>
      <c r="DE51" s="632">
        <v>0</v>
      </c>
      <c r="DF51" s="632">
        <v>1</v>
      </c>
      <c r="DG51" s="632">
        <v>0</v>
      </c>
      <c r="DH51" s="632">
        <v>0</v>
      </c>
      <c r="DI51" s="632">
        <v>0</v>
      </c>
      <c r="DJ51" s="632">
        <v>14</v>
      </c>
      <c r="DK51" s="632">
        <v>0</v>
      </c>
      <c r="DL51" s="632">
        <v>0</v>
      </c>
      <c r="DM51" s="632">
        <v>2</v>
      </c>
      <c r="DN51" s="632">
        <v>1</v>
      </c>
      <c r="DO51" s="632">
        <v>1</v>
      </c>
      <c r="DP51" s="632">
        <v>1</v>
      </c>
      <c r="DQ51" s="632">
        <v>1</v>
      </c>
      <c r="DR51" s="632">
        <v>0</v>
      </c>
      <c r="DS51" s="632">
        <v>0</v>
      </c>
      <c r="DT51" s="632">
        <v>0</v>
      </c>
      <c r="DU51" s="632">
        <v>0</v>
      </c>
      <c r="DV51" s="632">
        <v>0</v>
      </c>
    </row>
    <row r="52" spans="1:126" s="250" customFormat="1" ht="2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718" t="s">
        <v>784</v>
      </c>
      <c r="N52" s="637" t="s">
        <v>261</v>
      </c>
      <c r="O52" s="629" t="s">
        <v>137</v>
      </c>
      <c r="P52" s="629" t="s">
        <v>364</v>
      </c>
      <c r="Q52" s="629" t="s">
        <v>735</v>
      </c>
      <c r="R52" s="629" t="s">
        <v>901</v>
      </c>
      <c r="S52" s="616">
        <v>399</v>
      </c>
      <c r="T52" s="617">
        <v>423</v>
      </c>
      <c r="U52" s="618">
        <v>463</v>
      </c>
      <c r="V52" s="616">
        <v>660</v>
      </c>
      <c r="W52" s="619">
        <v>820</v>
      </c>
      <c r="X52" s="620">
        <v>203</v>
      </c>
      <c r="Y52" s="619">
        <v>343</v>
      </c>
      <c r="Z52" s="622">
        <v>0</v>
      </c>
      <c r="AA52" s="623">
        <v>1</v>
      </c>
      <c r="AB52" s="624">
        <v>73</v>
      </c>
      <c r="AC52" s="625">
        <v>58</v>
      </c>
      <c r="AD52" s="623">
        <v>46</v>
      </c>
      <c r="AE52" s="624">
        <v>36</v>
      </c>
      <c r="AF52" s="625">
        <v>33</v>
      </c>
      <c r="AG52" s="626">
        <v>3</v>
      </c>
      <c r="AH52" s="624">
        <v>38</v>
      </c>
      <c r="AI52" s="627">
        <v>0</v>
      </c>
      <c r="AJ52" s="623">
        <v>0</v>
      </c>
      <c r="AK52" s="628">
        <v>0</v>
      </c>
      <c r="AL52" s="619">
        <v>288</v>
      </c>
      <c r="AM52" s="622">
        <v>0</v>
      </c>
      <c r="AN52" s="623">
        <v>104</v>
      </c>
      <c r="AO52" s="628">
        <v>30</v>
      </c>
      <c r="AP52" s="625">
        <v>54</v>
      </c>
      <c r="AQ52" s="623">
        <v>64</v>
      </c>
      <c r="AR52" s="624">
        <v>1</v>
      </c>
      <c r="AS52" s="625">
        <v>75</v>
      </c>
      <c r="AT52" s="623">
        <v>63</v>
      </c>
      <c r="AU52" s="624">
        <v>50</v>
      </c>
      <c r="AV52" s="627">
        <v>26</v>
      </c>
      <c r="AW52" s="623">
        <v>48</v>
      </c>
      <c r="AX52" s="628">
        <v>2</v>
      </c>
      <c r="AY52" s="629">
        <v>517</v>
      </c>
      <c r="AZ52" s="620">
        <v>0</v>
      </c>
      <c r="BA52" s="623">
        <v>2</v>
      </c>
      <c r="BB52" s="624">
        <v>99</v>
      </c>
      <c r="BC52" s="620">
        <v>57</v>
      </c>
      <c r="BD52" s="623">
        <v>54</v>
      </c>
      <c r="BE52" s="624">
        <v>53</v>
      </c>
      <c r="BF52" s="620">
        <v>56</v>
      </c>
      <c r="BG52" s="623">
        <v>49</v>
      </c>
      <c r="BH52" s="624">
        <v>78</v>
      </c>
      <c r="BI52" s="688">
        <v>33</v>
      </c>
      <c r="BJ52" s="689">
        <v>42</v>
      </c>
      <c r="BK52" s="624">
        <v>2</v>
      </c>
      <c r="BL52" s="624">
        <v>0</v>
      </c>
      <c r="BM52" s="624">
        <v>2</v>
      </c>
      <c r="BN52" s="624">
        <v>87</v>
      </c>
      <c r="BO52" s="624">
        <v>72</v>
      </c>
      <c r="BP52" s="624">
        <v>42</v>
      </c>
      <c r="BQ52" s="624">
        <v>73</v>
      </c>
      <c r="BR52" s="624">
        <v>59</v>
      </c>
      <c r="BS52" s="624">
        <v>38</v>
      </c>
      <c r="BT52" s="624">
        <v>27</v>
      </c>
      <c r="BU52" s="624">
        <v>47</v>
      </c>
      <c r="BV52" s="624">
        <v>44</v>
      </c>
      <c r="BW52" s="624">
        <v>1</v>
      </c>
      <c r="BX52" s="624">
        <v>1</v>
      </c>
      <c r="BY52" s="628">
        <v>0</v>
      </c>
      <c r="BZ52" s="628">
        <v>95</v>
      </c>
      <c r="CA52" s="628">
        <v>69</v>
      </c>
      <c r="CB52" s="628">
        <v>40</v>
      </c>
      <c r="CC52" s="628">
        <v>49</v>
      </c>
      <c r="CD52" s="628">
        <v>15</v>
      </c>
      <c r="CE52" s="628">
        <v>58</v>
      </c>
      <c r="CF52" s="628">
        <v>41</v>
      </c>
      <c r="CG52" s="628">
        <v>45</v>
      </c>
      <c r="CH52" s="628">
        <v>2</v>
      </c>
      <c r="CI52" s="628">
        <v>24</v>
      </c>
      <c r="CJ52" s="628">
        <v>0</v>
      </c>
      <c r="CK52" s="631">
        <v>0</v>
      </c>
      <c r="CL52" s="632">
        <v>54</v>
      </c>
      <c r="CM52" s="632">
        <v>64</v>
      </c>
      <c r="CN52" s="632">
        <v>13</v>
      </c>
      <c r="CO52" s="632">
        <v>42</v>
      </c>
      <c r="CP52" s="632">
        <v>29</v>
      </c>
      <c r="CQ52" s="632">
        <v>23</v>
      </c>
      <c r="CR52" s="632">
        <v>40</v>
      </c>
      <c r="CS52" s="632">
        <v>38</v>
      </c>
      <c r="CT52" s="632">
        <v>16</v>
      </c>
      <c r="CU52" s="632">
        <v>3</v>
      </c>
      <c r="CV52" s="632">
        <v>0</v>
      </c>
      <c r="CW52" s="632">
        <v>0</v>
      </c>
      <c r="CX52" s="632">
        <v>64</v>
      </c>
      <c r="CY52" s="632">
        <v>35</v>
      </c>
      <c r="CZ52" s="632">
        <v>32</v>
      </c>
      <c r="DA52" s="632">
        <v>29</v>
      </c>
      <c r="DB52" s="632">
        <v>37</v>
      </c>
      <c r="DC52" s="632">
        <v>10</v>
      </c>
      <c r="DD52" s="632">
        <v>27</v>
      </c>
      <c r="DE52" s="632">
        <v>1</v>
      </c>
      <c r="DF52" s="632">
        <v>30</v>
      </c>
      <c r="DG52" s="632">
        <v>2</v>
      </c>
      <c r="DH52" s="632">
        <v>1</v>
      </c>
      <c r="DI52" s="632">
        <v>16</v>
      </c>
      <c r="DJ52" s="632">
        <v>38</v>
      </c>
      <c r="DK52" s="632">
        <v>0</v>
      </c>
      <c r="DL52" s="632">
        <v>0</v>
      </c>
      <c r="DM52" s="632">
        <v>27</v>
      </c>
      <c r="DN52" s="632">
        <v>14</v>
      </c>
      <c r="DO52" s="632">
        <v>29</v>
      </c>
      <c r="DP52" s="632">
        <v>21</v>
      </c>
      <c r="DQ52" s="632">
        <v>25</v>
      </c>
      <c r="DR52" s="632">
        <v>21</v>
      </c>
      <c r="DS52" s="632">
        <v>2</v>
      </c>
      <c r="DT52" s="632">
        <v>3</v>
      </c>
      <c r="DU52" s="632">
        <v>5</v>
      </c>
      <c r="DV52" s="632">
        <v>62</v>
      </c>
    </row>
    <row r="53" spans="1:126" s="250" customFormat="1" ht="14.2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719" t="s">
        <v>785</v>
      </c>
      <c r="N53" s="637" t="s">
        <v>55</v>
      </c>
      <c r="O53" s="637" t="s">
        <v>55</v>
      </c>
      <c r="P53" s="637" t="s">
        <v>55</v>
      </c>
      <c r="Q53" s="629" t="s">
        <v>55</v>
      </c>
      <c r="R53" s="629" t="s">
        <v>192</v>
      </c>
      <c r="S53" s="629">
        <v>37</v>
      </c>
      <c r="T53" s="615">
        <v>35</v>
      </c>
      <c r="U53" s="633">
        <v>68</v>
      </c>
      <c r="V53" s="629">
        <v>7</v>
      </c>
      <c r="W53" s="619">
        <v>0</v>
      </c>
      <c r="X53" s="620">
        <v>0</v>
      </c>
      <c r="Y53" s="619">
        <v>0</v>
      </c>
      <c r="Z53" s="622">
        <v>0</v>
      </c>
      <c r="AA53" s="623">
        <v>0</v>
      </c>
      <c r="AB53" s="624">
        <v>0</v>
      </c>
      <c r="AC53" s="625">
        <v>0</v>
      </c>
      <c r="AD53" s="623">
        <v>0</v>
      </c>
      <c r="AE53" s="624">
        <v>0</v>
      </c>
      <c r="AF53" s="625">
        <v>0</v>
      </c>
      <c r="AG53" s="626">
        <v>0</v>
      </c>
      <c r="AH53" s="624">
        <v>0</v>
      </c>
      <c r="AI53" s="627">
        <v>0</v>
      </c>
      <c r="AJ53" s="623">
        <v>0</v>
      </c>
      <c r="AK53" s="628">
        <v>0</v>
      </c>
      <c r="AL53" s="619">
        <v>0</v>
      </c>
      <c r="AM53" s="622">
        <v>0</v>
      </c>
      <c r="AN53" s="623">
        <v>0</v>
      </c>
      <c r="AO53" s="628">
        <v>0</v>
      </c>
      <c r="AP53" s="625">
        <v>0</v>
      </c>
      <c r="AQ53" s="623">
        <v>0</v>
      </c>
      <c r="AR53" s="624">
        <v>0</v>
      </c>
      <c r="AS53" s="625">
        <v>0</v>
      </c>
      <c r="AT53" s="623">
        <v>0</v>
      </c>
      <c r="AU53" s="624">
        <v>0</v>
      </c>
      <c r="AV53" s="627">
        <v>0</v>
      </c>
      <c r="AW53" s="623">
        <v>0</v>
      </c>
      <c r="AX53" s="628">
        <v>0</v>
      </c>
      <c r="AY53" s="629">
        <v>0</v>
      </c>
      <c r="AZ53" s="620">
        <v>0</v>
      </c>
      <c r="BA53" s="623">
        <v>0</v>
      </c>
      <c r="BB53" s="624">
        <v>0</v>
      </c>
      <c r="BC53" s="620">
        <v>0</v>
      </c>
      <c r="BD53" s="623">
        <v>0</v>
      </c>
      <c r="BE53" s="624">
        <v>0</v>
      </c>
      <c r="BF53" s="620">
        <v>0</v>
      </c>
      <c r="BG53" s="623">
        <v>0</v>
      </c>
      <c r="BH53" s="624">
        <v>0</v>
      </c>
      <c r="BI53" s="688">
        <v>0</v>
      </c>
      <c r="BJ53" s="689">
        <v>0</v>
      </c>
      <c r="BK53" s="624">
        <v>0</v>
      </c>
      <c r="BL53" s="624">
        <v>0</v>
      </c>
      <c r="BM53" s="624">
        <v>0</v>
      </c>
      <c r="BN53" s="624">
        <v>0</v>
      </c>
      <c r="BO53" s="624">
        <v>0</v>
      </c>
      <c r="BP53" s="624">
        <v>0</v>
      </c>
      <c r="BQ53" s="624">
        <v>0</v>
      </c>
      <c r="BR53" s="624">
        <v>0</v>
      </c>
      <c r="BS53" s="624">
        <v>0</v>
      </c>
      <c r="BT53" s="624">
        <v>0</v>
      </c>
      <c r="BU53" s="624">
        <v>0</v>
      </c>
      <c r="BV53" s="624">
        <v>0</v>
      </c>
      <c r="BW53" s="624">
        <v>0</v>
      </c>
      <c r="BX53" s="624">
        <v>0</v>
      </c>
      <c r="BY53" s="628">
        <v>0</v>
      </c>
      <c r="BZ53" s="628">
        <v>0</v>
      </c>
      <c r="CA53" s="628">
        <v>0</v>
      </c>
      <c r="CB53" s="628">
        <v>0</v>
      </c>
      <c r="CC53" s="628">
        <v>0</v>
      </c>
      <c r="CD53" s="628">
        <v>0</v>
      </c>
      <c r="CE53" s="628">
        <v>0</v>
      </c>
      <c r="CF53" s="628">
        <v>0</v>
      </c>
      <c r="CG53" s="628">
        <v>0</v>
      </c>
      <c r="CH53" s="628">
        <v>0</v>
      </c>
      <c r="CI53" s="628">
        <v>0</v>
      </c>
      <c r="CJ53" s="628">
        <v>0</v>
      </c>
      <c r="CK53" s="631">
        <v>0</v>
      </c>
      <c r="CL53" s="632">
        <v>0</v>
      </c>
      <c r="CM53" s="632">
        <v>0</v>
      </c>
      <c r="CN53" s="632">
        <v>0</v>
      </c>
      <c r="CO53" s="632">
        <v>0</v>
      </c>
      <c r="CP53" s="632">
        <v>0</v>
      </c>
      <c r="CQ53" s="632">
        <v>0</v>
      </c>
      <c r="CR53" s="632">
        <v>0</v>
      </c>
      <c r="CS53" s="632">
        <v>0</v>
      </c>
      <c r="CT53" s="632">
        <v>0</v>
      </c>
      <c r="CU53" s="632">
        <v>0</v>
      </c>
      <c r="CV53" s="632">
        <v>0</v>
      </c>
      <c r="CW53" s="632">
        <v>0</v>
      </c>
      <c r="CX53" s="632">
        <v>0</v>
      </c>
      <c r="CY53" s="632">
        <v>0</v>
      </c>
      <c r="CZ53" s="632">
        <v>0</v>
      </c>
      <c r="DA53" s="632">
        <v>0</v>
      </c>
      <c r="DB53" s="632">
        <v>0</v>
      </c>
      <c r="DC53" s="632">
        <v>0</v>
      </c>
      <c r="DD53" s="632">
        <v>0</v>
      </c>
      <c r="DE53" s="632">
        <v>0</v>
      </c>
      <c r="DF53" s="632">
        <v>0</v>
      </c>
      <c r="DG53" s="632">
        <v>0</v>
      </c>
      <c r="DH53" s="632">
        <v>0</v>
      </c>
      <c r="DI53" s="632">
        <v>0</v>
      </c>
      <c r="DJ53" s="632">
        <v>0</v>
      </c>
      <c r="DK53" s="632">
        <v>0</v>
      </c>
      <c r="DL53" s="632">
        <v>0</v>
      </c>
      <c r="DM53" s="632">
        <v>0</v>
      </c>
      <c r="DN53" s="632">
        <v>0</v>
      </c>
      <c r="DO53" s="632">
        <v>0</v>
      </c>
      <c r="DP53" s="632">
        <v>0</v>
      </c>
      <c r="DQ53" s="632">
        <v>0</v>
      </c>
      <c r="DR53" s="632">
        <v>0</v>
      </c>
      <c r="DS53" s="632">
        <v>0</v>
      </c>
      <c r="DT53" s="632">
        <v>0</v>
      </c>
      <c r="DU53" s="632">
        <v>0</v>
      </c>
      <c r="DV53" s="632">
        <v>0</v>
      </c>
    </row>
    <row r="54" spans="1:126" s="250" customFormat="1" ht="14.25" customHeight="1" thickBot="1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720" t="s">
        <v>884</v>
      </c>
      <c r="N54" s="638"/>
      <c r="O54" s="638"/>
      <c r="P54" s="638"/>
      <c r="Q54" s="638"/>
      <c r="R54" s="639" t="s">
        <v>55</v>
      </c>
      <c r="S54" s="639">
        <v>166</v>
      </c>
      <c r="T54" s="640">
        <v>150</v>
      </c>
      <c r="U54" s="641">
        <v>94</v>
      </c>
      <c r="V54" s="639">
        <v>96</v>
      </c>
      <c r="W54" s="642">
        <v>84</v>
      </c>
      <c r="X54" s="643">
        <v>57</v>
      </c>
      <c r="Y54" s="644">
        <v>88</v>
      </c>
      <c r="Z54" s="645">
        <v>0</v>
      </c>
      <c r="AA54" s="646">
        <v>0</v>
      </c>
      <c r="AB54" s="647">
        <v>43</v>
      </c>
      <c r="AC54" s="648">
        <v>39</v>
      </c>
      <c r="AD54" s="646">
        <v>4</v>
      </c>
      <c r="AE54" s="647">
        <v>3</v>
      </c>
      <c r="AF54" s="648">
        <v>2</v>
      </c>
      <c r="AG54" s="649">
        <v>2</v>
      </c>
      <c r="AH54" s="647">
        <v>0</v>
      </c>
      <c r="AI54" s="650">
        <v>0</v>
      </c>
      <c r="AJ54" s="646">
        <v>0</v>
      </c>
      <c r="AK54" s="651">
        <v>0</v>
      </c>
      <c r="AL54" s="644">
        <v>93</v>
      </c>
      <c r="AM54" s="645">
        <v>0</v>
      </c>
      <c r="AN54" s="646">
        <v>0</v>
      </c>
      <c r="AO54" s="651">
        <v>50</v>
      </c>
      <c r="AP54" s="648">
        <v>2</v>
      </c>
      <c r="AQ54" s="646">
        <v>0</v>
      </c>
      <c r="AR54" s="647">
        <v>2</v>
      </c>
      <c r="AS54" s="648">
        <v>5</v>
      </c>
      <c r="AT54" s="646">
        <v>1</v>
      </c>
      <c r="AU54" s="647">
        <v>0</v>
      </c>
      <c r="AV54" s="650">
        <v>0</v>
      </c>
      <c r="AW54" s="646">
        <v>0</v>
      </c>
      <c r="AX54" s="651">
        <v>0</v>
      </c>
      <c r="AY54" s="639">
        <v>60</v>
      </c>
      <c r="AZ54" s="643">
        <v>0</v>
      </c>
      <c r="BA54" s="646">
        <v>0</v>
      </c>
      <c r="BB54" s="647">
        <v>43</v>
      </c>
      <c r="BC54" s="643">
        <v>14</v>
      </c>
      <c r="BD54" s="646">
        <v>2</v>
      </c>
      <c r="BE54" s="647">
        <v>5</v>
      </c>
      <c r="BF54" s="643">
        <v>1</v>
      </c>
      <c r="BG54" s="646">
        <v>4</v>
      </c>
      <c r="BH54" s="647">
        <v>1</v>
      </c>
      <c r="BI54" s="690">
        <v>0</v>
      </c>
      <c r="BJ54" s="691">
        <v>0</v>
      </c>
      <c r="BK54" s="647">
        <v>0</v>
      </c>
      <c r="BL54" s="647">
        <v>0</v>
      </c>
      <c r="BM54" s="647">
        <v>0</v>
      </c>
      <c r="BN54" s="647">
        <v>27</v>
      </c>
      <c r="BO54" s="647">
        <v>38</v>
      </c>
      <c r="BP54" s="647">
        <v>4</v>
      </c>
      <c r="BQ54" s="647">
        <v>1</v>
      </c>
      <c r="BR54" s="647">
        <v>6</v>
      </c>
      <c r="BS54" s="647">
        <v>1</v>
      </c>
      <c r="BT54" s="647">
        <v>1</v>
      </c>
      <c r="BU54" s="647">
        <v>0</v>
      </c>
      <c r="BV54" s="647">
        <v>0</v>
      </c>
      <c r="BW54" s="647">
        <v>0</v>
      </c>
      <c r="BX54" s="647">
        <v>0</v>
      </c>
      <c r="BY54" s="651">
        <v>0</v>
      </c>
      <c r="BZ54" s="651">
        <v>23</v>
      </c>
      <c r="CA54" s="651">
        <v>29</v>
      </c>
      <c r="CB54" s="651">
        <v>4</v>
      </c>
      <c r="CC54" s="651">
        <v>0</v>
      </c>
      <c r="CD54" s="651">
        <v>2</v>
      </c>
      <c r="CE54" s="651">
        <v>0</v>
      </c>
      <c r="CF54" s="651">
        <v>1</v>
      </c>
      <c r="CG54" s="651">
        <v>0</v>
      </c>
      <c r="CH54" s="651">
        <v>0</v>
      </c>
      <c r="CI54" s="651">
        <v>0</v>
      </c>
      <c r="CJ54" s="651">
        <v>0</v>
      </c>
      <c r="CK54" s="653">
        <v>0</v>
      </c>
      <c r="CL54" s="654">
        <v>17</v>
      </c>
      <c r="CM54" s="654">
        <v>25</v>
      </c>
      <c r="CN54" s="654">
        <v>2</v>
      </c>
      <c r="CO54" s="654">
        <v>0</v>
      </c>
      <c r="CP54" s="654">
        <v>2</v>
      </c>
      <c r="CQ54" s="654">
        <v>0</v>
      </c>
      <c r="CR54" s="654">
        <v>1</v>
      </c>
      <c r="CS54" s="654">
        <v>0</v>
      </c>
      <c r="CT54" s="654">
        <v>0</v>
      </c>
      <c r="CU54" s="654">
        <v>0</v>
      </c>
      <c r="CV54" s="654">
        <v>0</v>
      </c>
      <c r="CW54" s="654">
        <v>0</v>
      </c>
      <c r="CX54" s="654">
        <v>19</v>
      </c>
      <c r="CY54" s="654">
        <v>12</v>
      </c>
      <c r="CZ54" s="654">
        <v>0</v>
      </c>
      <c r="DA54" s="654">
        <v>1</v>
      </c>
      <c r="DB54" s="654">
        <v>1</v>
      </c>
      <c r="DC54" s="654">
        <v>0</v>
      </c>
      <c r="DD54" s="654">
        <v>0</v>
      </c>
      <c r="DE54" s="654">
        <v>0</v>
      </c>
      <c r="DF54" s="654">
        <v>0</v>
      </c>
      <c r="DG54" s="654">
        <v>0</v>
      </c>
      <c r="DH54" s="654">
        <v>0</v>
      </c>
      <c r="DI54" s="654">
        <v>0</v>
      </c>
      <c r="DJ54" s="654">
        <v>7</v>
      </c>
      <c r="DK54" s="654">
        <v>1</v>
      </c>
      <c r="DL54" s="654">
        <v>2</v>
      </c>
      <c r="DM54" s="654">
        <v>9</v>
      </c>
      <c r="DN54" s="654">
        <v>2</v>
      </c>
      <c r="DO54" s="654">
        <v>0</v>
      </c>
      <c r="DP54" s="654">
        <v>0</v>
      </c>
      <c r="DQ54" s="654">
        <v>0</v>
      </c>
      <c r="DR54" s="654">
        <v>0</v>
      </c>
      <c r="DS54" s="654">
        <v>0</v>
      </c>
      <c r="DT54" s="654">
        <v>0</v>
      </c>
      <c r="DU54" s="654">
        <v>0</v>
      </c>
      <c r="DV54" s="654">
        <v>8</v>
      </c>
    </row>
    <row r="55" spans="1:126" s="405" customFormat="1" ht="21" hidden="1" customHeight="1" thickBot="1">
      <c r="A55" s="249" t="str">
        <f>DV33</f>
        <v>brzeski</v>
      </c>
      <c r="B55" s="250">
        <f>SUM(BL55:DV55)</f>
        <v>3</v>
      </c>
      <c r="C55" s="250">
        <f>SUM(BL56:DV56)</f>
        <v>71</v>
      </c>
      <c r="D55" s="250">
        <f>SUM(BL57:DV57)</f>
        <v>7</v>
      </c>
      <c r="E55" s="250">
        <f>SUM(BL58:DV58)</f>
        <v>156</v>
      </c>
      <c r="F55" s="250">
        <f>SUM(BL59:DV59)</f>
        <v>2</v>
      </c>
      <c r="G55" s="250">
        <f>SUM(BL60:DV60)</f>
        <v>33</v>
      </c>
      <c r="H55" s="250">
        <f>SUM(BL61:DV61)</f>
        <v>0</v>
      </c>
      <c r="I55" s="250">
        <f>SUM(BL62:DV62)</f>
        <v>0</v>
      </c>
      <c r="J55" s="250"/>
      <c r="K55" s="250"/>
      <c r="L55" s="250"/>
      <c r="M55" s="738" t="s">
        <v>1724</v>
      </c>
      <c r="N55" s="656"/>
      <c r="O55" s="656"/>
      <c r="P55" s="656"/>
      <c r="Q55" s="656"/>
      <c r="R55" s="656"/>
      <c r="S55" s="656"/>
      <c r="T55" s="657"/>
      <c r="U55" s="656"/>
      <c r="V55" s="658"/>
      <c r="W55" s="659"/>
      <c r="X55" s="660"/>
      <c r="Y55" s="661"/>
      <c r="Z55" s="660"/>
      <c r="AA55" s="662"/>
      <c r="AB55" s="663"/>
      <c r="AC55" s="664"/>
      <c r="AD55" s="662"/>
      <c r="AE55" s="663"/>
      <c r="AF55" s="664"/>
      <c r="AG55" s="660"/>
      <c r="AH55" s="663"/>
      <c r="AI55" s="665"/>
      <c r="AJ55" s="662"/>
      <c r="AK55" s="666"/>
      <c r="AL55" s="661"/>
      <c r="AM55" s="660"/>
      <c r="AN55" s="662"/>
      <c r="AO55" s="663"/>
      <c r="AP55" s="664"/>
      <c r="AQ55" s="662"/>
      <c r="AR55" s="663"/>
      <c r="AS55" s="664"/>
      <c r="AT55" s="660"/>
      <c r="AU55" s="663"/>
      <c r="AV55" s="665"/>
      <c r="AW55" s="662"/>
      <c r="AX55" s="666"/>
      <c r="AY55" s="658"/>
      <c r="AZ55" s="667"/>
      <c r="BA55" s="662"/>
      <c r="BB55" s="663"/>
      <c r="BC55" s="667"/>
      <c r="BD55" s="662"/>
      <c r="BE55" s="663"/>
      <c r="BF55" s="667"/>
      <c r="BG55" s="668"/>
      <c r="BH55" s="668"/>
      <c r="BI55" s="668"/>
      <c r="BJ55" s="668"/>
      <c r="BK55" s="668"/>
      <c r="BL55" s="668"/>
      <c r="BM55" s="668"/>
      <c r="BN55" s="655">
        <v>0</v>
      </c>
      <c r="BO55" s="655">
        <v>0</v>
      </c>
      <c r="BP55" s="655">
        <v>0</v>
      </c>
      <c r="BQ55" s="655">
        <v>0</v>
      </c>
      <c r="BR55" s="655">
        <v>0</v>
      </c>
      <c r="BS55" s="655">
        <v>0</v>
      </c>
      <c r="BT55" s="655">
        <v>1</v>
      </c>
      <c r="BU55" s="655">
        <v>0</v>
      </c>
      <c r="BV55" s="655">
        <v>0</v>
      </c>
      <c r="BW55" s="655">
        <v>0</v>
      </c>
      <c r="BX55" s="655">
        <v>0</v>
      </c>
      <c r="BY55" s="655">
        <v>0</v>
      </c>
      <c r="BZ55" s="655">
        <v>0</v>
      </c>
      <c r="CA55" s="655">
        <v>0</v>
      </c>
      <c r="CB55" s="655">
        <v>0</v>
      </c>
      <c r="CC55" s="655">
        <v>0</v>
      </c>
      <c r="CD55" s="655">
        <v>0</v>
      </c>
      <c r="CE55" s="655">
        <v>0</v>
      </c>
      <c r="CF55" s="655">
        <v>0</v>
      </c>
      <c r="CG55" s="655">
        <v>0</v>
      </c>
      <c r="CH55" s="655">
        <v>0</v>
      </c>
      <c r="CI55" s="655">
        <v>0</v>
      </c>
      <c r="CJ55" s="655">
        <v>0</v>
      </c>
      <c r="CK55" s="669">
        <v>0</v>
      </c>
      <c r="CL55" s="670">
        <v>0</v>
      </c>
      <c r="CM55" s="670">
        <v>0</v>
      </c>
      <c r="CN55" s="670">
        <v>0</v>
      </c>
      <c r="CO55" s="670">
        <v>0</v>
      </c>
      <c r="CP55" s="670">
        <v>0</v>
      </c>
      <c r="CQ55" s="670">
        <v>0</v>
      </c>
      <c r="CR55" s="670">
        <v>0</v>
      </c>
      <c r="CS55" s="670">
        <v>0</v>
      </c>
      <c r="CT55" s="670">
        <v>0</v>
      </c>
      <c r="CU55" s="670">
        <v>0</v>
      </c>
      <c r="CV55" s="670">
        <v>0</v>
      </c>
      <c r="CW55" s="670">
        <v>0</v>
      </c>
      <c r="CX55" s="670">
        <v>0</v>
      </c>
      <c r="CY55" s="670">
        <v>0</v>
      </c>
      <c r="CZ55" s="670">
        <v>0</v>
      </c>
      <c r="DA55" s="670">
        <v>0</v>
      </c>
      <c r="DB55" s="670">
        <v>0</v>
      </c>
      <c r="DC55" s="670">
        <v>0</v>
      </c>
      <c r="DD55" s="670">
        <v>0</v>
      </c>
      <c r="DE55" s="670">
        <v>0</v>
      </c>
      <c r="DF55" s="670">
        <v>0</v>
      </c>
      <c r="DG55" s="670">
        <v>0</v>
      </c>
      <c r="DH55" s="670">
        <v>0</v>
      </c>
      <c r="DI55" s="670">
        <v>0</v>
      </c>
      <c r="DJ55" s="670">
        <v>0</v>
      </c>
      <c r="DK55" s="670">
        <v>0</v>
      </c>
      <c r="DL55" s="670">
        <v>0</v>
      </c>
      <c r="DM55" s="670">
        <v>0</v>
      </c>
      <c r="DN55" s="670">
        <v>0</v>
      </c>
      <c r="DO55" s="670">
        <v>0</v>
      </c>
      <c r="DP55" s="670">
        <v>1</v>
      </c>
      <c r="DQ55" s="670">
        <v>0</v>
      </c>
      <c r="DR55" s="670">
        <v>0</v>
      </c>
      <c r="DS55" s="670">
        <v>0</v>
      </c>
      <c r="DT55" s="670">
        <v>1</v>
      </c>
      <c r="DU55" s="670">
        <v>0</v>
      </c>
      <c r="DV55" s="670">
        <v>0</v>
      </c>
    </row>
    <row r="56" spans="1:126" s="250" customFormat="1" ht="21" hidden="1" customHeight="1" thickBot="1">
      <c r="A56" s="111"/>
      <c r="B56" s="111"/>
      <c r="C56" s="244"/>
      <c r="D56" s="111"/>
      <c r="E56" s="111"/>
      <c r="F56" s="111"/>
      <c r="G56" s="111"/>
      <c r="H56" s="111"/>
      <c r="I56" s="111"/>
      <c r="J56" s="111"/>
      <c r="K56" s="111"/>
      <c r="L56" s="111"/>
      <c r="M56" s="655" t="s">
        <v>1725</v>
      </c>
      <c r="N56" s="656"/>
      <c r="O56" s="656"/>
      <c r="P56" s="656"/>
      <c r="Q56" s="656"/>
      <c r="R56" s="656"/>
      <c r="S56" s="656"/>
      <c r="T56" s="657"/>
      <c r="U56" s="656"/>
      <c r="V56" s="658"/>
      <c r="W56" s="659"/>
      <c r="X56" s="660"/>
      <c r="Y56" s="661"/>
      <c r="Z56" s="660"/>
      <c r="AA56" s="662"/>
      <c r="AB56" s="663"/>
      <c r="AC56" s="664"/>
      <c r="AD56" s="662"/>
      <c r="AE56" s="663"/>
      <c r="AF56" s="664"/>
      <c r="AG56" s="660"/>
      <c r="AH56" s="663"/>
      <c r="AI56" s="665"/>
      <c r="AJ56" s="662"/>
      <c r="AK56" s="666"/>
      <c r="AL56" s="661"/>
      <c r="AM56" s="660"/>
      <c r="AN56" s="662"/>
      <c r="AO56" s="663"/>
      <c r="AP56" s="664"/>
      <c r="AQ56" s="662"/>
      <c r="AR56" s="663"/>
      <c r="AS56" s="664"/>
      <c r="AT56" s="660"/>
      <c r="AU56" s="663"/>
      <c r="AV56" s="665"/>
      <c r="AW56" s="662"/>
      <c r="AX56" s="666"/>
      <c r="AY56" s="658"/>
      <c r="AZ56" s="667"/>
      <c r="BA56" s="662"/>
      <c r="BB56" s="663"/>
      <c r="BC56" s="667"/>
      <c r="BD56" s="662"/>
      <c r="BE56" s="663"/>
      <c r="BF56" s="667"/>
      <c r="BG56" s="668"/>
      <c r="BH56" s="668"/>
      <c r="BI56" s="668"/>
      <c r="BJ56" s="668"/>
      <c r="BK56" s="668"/>
      <c r="BL56" s="668"/>
      <c r="BM56" s="668"/>
      <c r="BN56" s="655">
        <v>0</v>
      </c>
      <c r="BO56" s="655">
        <v>0</v>
      </c>
      <c r="BP56" s="655">
        <v>0</v>
      </c>
      <c r="BQ56" s="655">
        <v>0</v>
      </c>
      <c r="BR56" s="655">
        <v>0</v>
      </c>
      <c r="BS56" s="655">
        <v>0</v>
      </c>
      <c r="BT56" s="655">
        <v>49</v>
      </c>
      <c r="BU56" s="655">
        <v>0</v>
      </c>
      <c r="BV56" s="655">
        <v>0</v>
      </c>
      <c r="BW56" s="655">
        <v>0</v>
      </c>
      <c r="BX56" s="655">
        <v>0</v>
      </c>
      <c r="BY56" s="655">
        <v>0</v>
      </c>
      <c r="BZ56" s="655">
        <v>0</v>
      </c>
      <c r="CA56" s="655">
        <v>0</v>
      </c>
      <c r="CB56" s="655">
        <v>0</v>
      </c>
      <c r="CC56" s="655">
        <v>0</v>
      </c>
      <c r="CD56" s="655">
        <v>0</v>
      </c>
      <c r="CE56" s="655">
        <v>0</v>
      </c>
      <c r="CF56" s="655">
        <v>0</v>
      </c>
      <c r="CG56" s="655">
        <v>0</v>
      </c>
      <c r="CH56" s="655">
        <v>0</v>
      </c>
      <c r="CI56" s="655">
        <v>0</v>
      </c>
      <c r="CJ56" s="655">
        <v>0</v>
      </c>
      <c r="CK56" s="669">
        <v>0</v>
      </c>
      <c r="CL56" s="671">
        <v>0</v>
      </c>
      <c r="CM56" s="671">
        <v>0</v>
      </c>
      <c r="CN56" s="671">
        <v>0</v>
      </c>
      <c r="CO56" s="671">
        <v>0</v>
      </c>
      <c r="CP56" s="671">
        <v>0</v>
      </c>
      <c r="CQ56" s="671">
        <v>0</v>
      </c>
      <c r="CR56" s="671">
        <v>0</v>
      </c>
      <c r="CS56" s="671">
        <v>0</v>
      </c>
      <c r="CT56" s="671">
        <v>0</v>
      </c>
      <c r="CU56" s="671">
        <v>0</v>
      </c>
      <c r="CV56" s="671">
        <v>0</v>
      </c>
      <c r="CW56" s="671">
        <v>0</v>
      </c>
      <c r="CX56" s="671">
        <v>0</v>
      </c>
      <c r="CY56" s="671">
        <v>0</v>
      </c>
      <c r="CZ56" s="671">
        <v>0</v>
      </c>
      <c r="DA56" s="671">
        <v>0</v>
      </c>
      <c r="DB56" s="671">
        <v>0</v>
      </c>
      <c r="DC56" s="671">
        <v>0</v>
      </c>
      <c r="DD56" s="671">
        <v>0</v>
      </c>
      <c r="DE56" s="671">
        <v>0</v>
      </c>
      <c r="DF56" s="671">
        <v>0</v>
      </c>
      <c r="DG56" s="671">
        <v>0</v>
      </c>
      <c r="DH56" s="671">
        <v>0</v>
      </c>
      <c r="DI56" s="671">
        <v>0</v>
      </c>
      <c r="DJ56" s="671">
        <v>0</v>
      </c>
      <c r="DK56" s="671">
        <v>0</v>
      </c>
      <c r="DL56" s="671">
        <v>0</v>
      </c>
      <c r="DM56" s="671">
        <v>0</v>
      </c>
      <c r="DN56" s="671">
        <v>0</v>
      </c>
      <c r="DO56" s="671">
        <v>0</v>
      </c>
      <c r="DP56" s="671">
        <v>21</v>
      </c>
      <c r="DQ56" s="671">
        <v>0</v>
      </c>
      <c r="DR56" s="671">
        <v>0</v>
      </c>
      <c r="DS56" s="671">
        <v>0</v>
      </c>
      <c r="DT56" s="671">
        <v>1</v>
      </c>
      <c r="DU56" s="671">
        <v>0</v>
      </c>
      <c r="DV56" s="671">
        <v>0</v>
      </c>
    </row>
    <row r="57" spans="1:126" s="250" customFormat="1" ht="21" hidden="1" customHeight="1" thickBo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672" t="s">
        <v>1726</v>
      </c>
      <c r="N57" s="656"/>
      <c r="O57" s="656"/>
      <c r="P57" s="656"/>
      <c r="Q57" s="656"/>
      <c r="R57" s="656"/>
      <c r="S57" s="656"/>
      <c r="T57" s="657"/>
      <c r="U57" s="656"/>
      <c r="V57" s="658"/>
      <c r="W57" s="659"/>
      <c r="X57" s="660"/>
      <c r="Y57" s="661"/>
      <c r="Z57" s="660"/>
      <c r="AA57" s="662"/>
      <c r="AB57" s="663"/>
      <c r="AC57" s="664"/>
      <c r="AD57" s="662"/>
      <c r="AE57" s="663"/>
      <c r="AF57" s="664"/>
      <c r="AG57" s="660"/>
      <c r="AH57" s="663"/>
      <c r="AI57" s="665"/>
      <c r="AJ57" s="662"/>
      <c r="AK57" s="666"/>
      <c r="AL57" s="661"/>
      <c r="AM57" s="660"/>
      <c r="AN57" s="662"/>
      <c r="AO57" s="663"/>
      <c r="AP57" s="664"/>
      <c r="AQ57" s="662"/>
      <c r="AR57" s="663"/>
      <c r="AS57" s="664"/>
      <c r="AT57" s="660"/>
      <c r="AU57" s="663"/>
      <c r="AV57" s="665"/>
      <c r="AW57" s="662"/>
      <c r="AX57" s="666"/>
      <c r="AY57" s="658"/>
      <c r="AZ57" s="667"/>
      <c r="BA57" s="662"/>
      <c r="BB57" s="663"/>
      <c r="BC57" s="667"/>
      <c r="BD57" s="662"/>
      <c r="BE57" s="663"/>
      <c r="BF57" s="667"/>
      <c r="BG57" s="668"/>
      <c r="BH57" s="668"/>
      <c r="BI57" s="668"/>
      <c r="BJ57" s="668"/>
      <c r="BK57" s="668"/>
      <c r="BL57" s="668"/>
      <c r="BM57" s="668"/>
      <c r="BN57" s="672">
        <v>0</v>
      </c>
      <c r="BO57" s="672">
        <v>0</v>
      </c>
      <c r="BP57" s="672">
        <v>0</v>
      </c>
      <c r="BQ57" s="672">
        <v>0</v>
      </c>
      <c r="BR57" s="672">
        <v>0</v>
      </c>
      <c r="BS57" s="672">
        <v>0</v>
      </c>
      <c r="BT57" s="672">
        <v>1</v>
      </c>
      <c r="BU57" s="672">
        <v>1</v>
      </c>
      <c r="BV57" s="672">
        <v>1</v>
      </c>
      <c r="BW57" s="672">
        <v>1</v>
      </c>
      <c r="BX57" s="672">
        <v>0</v>
      </c>
      <c r="BY57" s="672">
        <v>0</v>
      </c>
      <c r="BZ57" s="672">
        <v>0</v>
      </c>
      <c r="CA57" s="672">
        <v>0</v>
      </c>
      <c r="CB57" s="672">
        <v>0</v>
      </c>
      <c r="CC57" s="672">
        <v>0</v>
      </c>
      <c r="CD57" s="672">
        <v>0</v>
      </c>
      <c r="CE57" s="672">
        <v>0</v>
      </c>
      <c r="CF57" s="672">
        <v>0</v>
      </c>
      <c r="CG57" s="672">
        <v>0</v>
      </c>
      <c r="CH57" s="672">
        <v>0</v>
      </c>
      <c r="CI57" s="672">
        <v>0</v>
      </c>
      <c r="CJ57" s="672">
        <v>0</v>
      </c>
      <c r="CK57" s="673">
        <v>0</v>
      </c>
      <c r="CL57" s="674">
        <v>0</v>
      </c>
      <c r="CM57" s="674">
        <v>0</v>
      </c>
      <c r="CN57" s="674">
        <v>0</v>
      </c>
      <c r="CO57" s="674">
        <v>0</v>
      </c>
      <c r="CP57" s="674">
        <v>0</v>
      </c>
      <c r="CQ57" s="674">
        <v>0</v>
      </c>
      <c r="CR57" s="674">
        <v>0</v>
      </c>
      <c r="CS57" s="674">
        <v>0</v>
      </c>
      <c r="CT57" s="674">
        <v>0</v>
      </c>
      <c r="CU57" s="674">
        <v>0</v>
      </c>
      <c r="CV57" s="674">
        <v>0</v>
      </c>
      <c r="CW57" s="674">
        <v>0</v>
      </c>
      <c r="CX57" s="674">
        <v>0</v>
      </c>
      <c r="CY57" s="674">
        <v>0</v>
      </c>
      <c r="CZ57" s="674">
        <v>0</v>
      </c>
      <c r="DA57" s="674">
        <v>0</v>
      </c>
      <c r="DB57" s="674">
        <v>0</v>
      </c>
      <c r="DC57" s="674">
        <v>0</v>
      </c>
      <c r="DD57" s="674">
        <v>0</v>
      </c>
      <c r="DE57" s="674">
        <v>0</v>
      </c>
      <c r="DF57" s="674">
        <v>0</v>
      </c>
      <c r="DG57" s="674">
        <v>0</v>
      </c>
      <c r="DH57" s="674">
        <v>0</v>
      </c>
      <c r="DI57" s="674">
        <v>0</v>
      </c>
      <c r="DJ57" s="674">
        <v>0</v>
      </c>
      <c r="DK57" s="674">
        <v>0</v>
      </c>
      <c r="DL57" s="674">
        <v>0</v>
      </c>
      <c r="DM57" s="674">
        <v>0</v>
      </c>
      <c r="DN57" s="674">
        <v>0</v>
      </c>
      <c r="DO57" s="674">
        <v>0</v>
      </c>
      <c r="DP57" s="674">
        <v>1</v>
      </c>
      <c r="DQ57" s="674">
        <v>0</v>
      </c>
      <c r="DR57" s="674">
        <v>0</v>
      </c>
      <c r="DS57" s="674">
        <v>0</v>
      </c>
      <c r="DT57" s="674">
        <v>0</v>
      </c>
      <c r="DU57" s="674">
        <v>1</v>
      </c>
      <c r="DV57" s="674">
        <v>1</v>
      </c>
    </row>
    <row r="58" spans="1:126" s="404" customFormat="1" ht="21" hidden="1" customHeight="1" thickBot="1">
      <c r="A58" s="111"/>
      <c r="B58" s="112"/>
      <c r="C58" s="112"/>
      <c r="D58" s="112"/>
      <c r="E58" s="112"/>
      <c r="F58" s="112"/>
      <c r="G58" s="112"/>
      <c r="H58" s="112"/>
      <c r="I58" s="111"/>
      <c r="J58" s="111"/>
      <c r="K58" s="111"/>
      <c r="L58" s="111"/>
      <c r="M58" s="672" t="s">
        <v>1727</v>
      </c>
      <c r="N58" s="656"/>
      <c r="O58" s="656"/>
      <c r="P58" s="656"/>
      <c r="Q58" s="656"/>
      <c r="R58" s="656"/>
      <c r="S58" s="656"/>
      <c r="T58" s="657"/>
      <c r="U58" s="656"/>
      <c r="V58" s="658"/>
      <c r="W58" s="659"/>
      <c r="X58" s="660"/>
      <c r="Y58" s="661"/>
      <c r="Z58" s="660"/>
      <c r="AA58" s="662"/>
      <c r="AB58" s="663"/>
      <c r="AC58" s="664"/>
      <c r="AD58" s="662"/>
      <c r="AE58" s="663"/>
      <c r="AF58" s="664"/>
      <c r="AG58" s="660"/>
      <c r="AH58" s="663"/>
      <c r="AI58" s="665"/>
      <c r="AJ58" s="662"/>
      <c r="AK58" s="666"/>
      <c r="AL58" s="661"/>
      <c r="AM58" s="660"/>
      <c r="AN58" s="662"/>
      <c r="AO58" s="663"/>
      <c r="AP58" s="664"/>
      <c r="AQ58" s="662"/>
      <c r="AR58" s="663"/>
      <c r="AS58" s="664"/>
      <c r="AT58" s="660"/>
      <c r="AU58" s="663"/>
      <c r="AV58" s="665"/>
      <c r="AW58" s="662"/>
      <c r="AX58" s="666"/>
      <c r="AY58" s="658"/>
      <c r="AZ58" s="667"/>
      <c r="BA58" s="662"/>
      <c r="BB58" s="663"/>
      <c r="BC58" s="667"/>
      <c r="BD58" s="662"/>
      <c r="BE58" s="663"/>
      <c r="BF58" s="667"/>
      <c r="BG58" s="668"/>
      <c r="BH58" s="668"/>
      <c r="BI58" s="668"/>
      <c r="BJ58" s="668"/>
      <c r="BK58" s="668"/>
      <c r="BL58" s="668"/>
      <c r="BM58" s="668"/>
      <c r="BN58" s="672">
        <v>0</v>
      </c>
      <c r="BO58" s="672">
        <v>0</v>
      </c>
      <c r="BP58" s="672">
        <v>0</v>
      </c>
      <c r="BQ58" s="672">
        <v>0</v>
      </c>
      <c r="BR58" s="672">
        <v>0</v>
      </c>
      <c r="BS58" s="672">
        <v>0</v>
      </c>
      <c r="BT58" s="672">
        <v>49</v>
      </c>
      <c r="BU58" s="672">
        <v>49</v>
      </c>
      <c r="BV58" s="672">
        <v>19</v>
      </c>
      <c r="BW58" s="672">
        <v>16</v>
      </c>
      <c r="BX58" s="672">
        <v>0</v>
      </c>
      <c r="BY58" s="672">
        <v>0</v>
      </c>
      <c r="BZ58" s="672">
        <v>0</v>
      </c>
      <c r="CA58" s="672">
        <v>0</v>
      </c>
      <c r="CB58" s="672">
        <v>0</v>
      </c>
      <c r="CC58" s="672">
        <v>0</v>
      </c>
      <c r="CD58" s="672">
        <v>0</v>
      </c>
      <c r="CE58" s="672">
        <v>0</v>
      </c>
      <c r="CF58" s="672">
        <v>0</v>
      </c>
      <c r="CG58" s="672">
        <v>0</v>
      </c>
      <c r="CH58" s="672">
        <v>0</v>
      </c>
      <c r="CI58" s="672">
        <v>0</v>
      </c>
      <c r="CJ58" s="672">
        <v>0</v>
      </c>
      <c r="CK58" s="673">
        <v>0</v>
      </c>
      <c r="CL58" s="674">
        <v>0</v>
      </c>
      <c r="CM58" s="674">
        <v>0</v>
      </c>
      <c r="CN58" s="674">
        <v>0</v>
      </c>
      <c r="CO58" s="674">
        <v>0</v>
      </c>
      <c r="CP58" s="674">
        <v>0</v>
      </c>
      <c r="CQ58" s="674">
        <v>0</v>
      </c>
      <c r="CR58" s="674">
        <v>0</v>
      </c>
      <c r="CS58" s="674">
        <v>0</v>
      </c>
      <c r="CT58" s="674">
        <v>0</v>
      </c>
      <c r="CU58" s="674">
        <v>0</v>
      </c>
      <c r="CV58" s="674">
        <v>0</v>
      </c>
      <c r="CW58" s="674">
        <v>0</v>
      </c>
      <c r="CX58" s="674">
        <v>0</v>
      </c>
      <c r="CY58" s="674">
        <v>0</v>
      </c>
      <c r="CZ58" s="674">
        <v>0</v>
      </c>
      <c r="DA58" s="674">
        <v>0</v>
      </c>
      <c r="DB58" s="674">
        <v>0</v>
      </c>
      <c r="DC58" s="674">
        <v>0</v>
      </c>
      <c r="DD58" s="674">
        <v>0</v>
      </c>
      <c r="DE58" s="674">
        <v>0</v>
      </c>
      <c r="DF58" s="674">
        <v>0</v>
      </c>
      <c r="DG58" s="674">
        <v>0</v>
      </c>
      <c r="DH58" s="674">
        <v>0</v>
      </c>
      <c r="DI58" s="674">
        <v>0</v>
      </c>
      <c r="DJ58" s="674">
        <v>0</v>
      </c>
      <c r="DK58" s="674">
        <v>0</v>
      </c>
      <c r="DL58" s="674">
        <v>0</v>
      </c>
      <c r="DM58" s="674">
        <v>0</v>
      </c>
      <c r="DN58" s="674">
        <v>0</v>
      </c>
      <c r="DO58" s="674">
        <v>0</v>
      </c>
      <c r="DP58" s="674">
        <v>21</v>
      </c>
      <c r="DQ58" s="674">
        <v>0</v>
      </c>
      <c r="DR58" s="674">
        <v>0</v>
      </c>
      <c r="DS58" s="674">
        <v>0</v>
      </c>
      <c r="DT58" s="674">
        <v>0</v>
      </c>
      <c r="DU58" s="674">
        <v>1</v>
      </c>
      <c r="DV58" s="674">
        <v>1</v>
      </c>
    </row>
    <row r="59" spans="1:126" s="250" customFormat="1" ht="21" hidden="1" customHeight="1" thickBot="1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675" t="s">
        <v>1397</v>
      </c>
      <c r="N59" s="656"/>
      <c r="O59" s="656"/>
      <c r="P59" s="656"/>
      <c r="Q59" s="656"/>
      <c r="R59" s="656"/>
      <c r="S59" s="656"/>
      <c r="T59" s="657"/>
      <c r="U59" s="656"/>
      <c r="V59" s="658"/>
      <c r="W59" s="659"/>
      <c r="X59" s="660"/>
      <c r="Y59" s="661"/>
      <c r="Z59" s="660"/>
      <c r="AA59" s="662"/>
      <c r="AB59" s="663"/>
      <c r="AC59" s="664"/>
      <c r="AD59" s="662"/>
      <c r="AE59" s="663"/>
      <c r="AF59" s="664"/>
      <c r="AG59" s="660"/>
      <c r="AH59" s="663"/>
      <c r="AI59" s="665"/>
      <c r="AJ59" s="662"/>
      <c r="AK59" s="666"/>
      <c r="AL59" s="661"/>
      <c r="AM59" s="660"/>
      <c r="AN59" s="662"/>
      <c r="AO59" s="663"/>
      <c r="AP59" s="664"/>
      <c r="AQ59" s="662"/>
      <c r="AR59" s="663"/>
      <c r="AS59" s="664"/>
      <c r="AT59" s="660"/>
      <c r="AU59" s="663"/>
      <c r="AV59" s="665"/>
      <c r="AW59" s="662"/>
      <c r="AX59" s="666"/>
      <c r="AY59" s="658"/>
      <c r="AZ59" s="667"/>
      <c r="BA59" s="662"/>
      <c r="BB59" s="663"/>
      <c r="BC59" s="667"/>
      <c r="BD59" s="662"/>
      <c r="BE59" s="663"/>
      <c r="BF59" s="667"/>
      <c r="BG59" s="668"/>
      <c r="BH59" s="668"/>
      <c r="BI59" s="668"/>
      <c r="BJ59" s="668"/>
      <c r="BK59" s="668"/>
      <c r="BL59" s="668"/>
      <c r="BM59" s="668"/>
      <c r="BN59" s="675">
        <v>0</v>
      </c>
      <c r="BO59" s="675">
        <v>0</v>
      </c>
      <c r="BP59" s="675">
        <v>0</v>
      </c>
      <c r="BQ59" s="675">
        <v>0</v>
      </c>
      <c r="BR59" s="675">
        <v>0</v>
      </c>
      <c r="BS59" s="675">
        <v>0</v>
      </c>
      <c r="BT59" s="675">
        <v>0</v>
      </c>
      <c r="BU59" s="675">
        <v>0</v>
      </c>
      <c r="BV59" s="675">
        <v>1</v>
      </c>
      <c r="BW59" s="675">
        <v>1</v>
      </c>
      <c r="BX59" s="675">
        <v>0</v>
      </c>
      <c r="BY59" s="675">
        <v>0</v>
      </c>
      <c r="BZ59" s="675">
        <v>0</v>
      </c>
      <c r="CA59" s="675">
        <v>0</v>
      </c>
      <c r="CB59" s="675">
        <v>0</v>
      </c>
      <c r="CC59" s="675">
        <v>0</v>
      </c>
      <c r="CD59" s="675">
        <v>0</v>
      </c>
      <c r="CE59" s="675">
        <v>0</v>
      </c>
      <c r="CF59" s="675">
        <v>0</v>
      </c>
      <c r="CG59" s="675">
        <v>0</v>
      </c>
      <c r="CH59" s="675">
        <v>0</v>
      </c>
      <c r="CI59" s="675">
        <v>0</v>
      </c>
      <c r="CJ59" s="675">
        <v>0</v>
      </c>
      <c r="CK59" s="676">
        <v>0</v>
      </c>
      <c r="CL59" s="677">
        <v>0</v>
      </c>
      <c r="CM59" s="677">
        <v>0</v>
      </c>
      <c r="CN59" s="677">
        <v>0</v>
      </c>
      <c r="CO59" s="677">
        <v>0</v>
      </c>
      <c r="CP59" s="677">
        <v>0</v>
      </c>
      <c r="CQ59" s="677">
        <v>0</v>
      </c>
      <c r="CR59" s="677">
        <v>0</v>
      </c>
      <c r="CS59" s="677">
        <v>0</v>
      </c>
      <c r="CT59" s="677">
        <v>0</v>
      </c>
      <c r="CU59" s="677">
        <v>0</v>
      </c>
      <c r="CV59" s="677">
        <v>0</v>
      </c>
      <c r="CW59" s="677">
        <v>0</v>
      </c>
      <c r="CX59" s="677">
        <v>0</v>
      </c>
      <c r="CY59" s="677">
        <v>0</v>
      </c>
      <c r="CZ59" s="677">
        <v>0</v>
      </c>
      <c r="DA59" s="677">
        <v>0</v>
      </c>
      <c r="DB59" s="677">
        <v>0</v>
      </c>
      <c r="DC59" s="677">
        <v>0</v>
      </c>
      <c r="DD59" s="677">
        <v>0</v>
      </c>
      <c r="DE59" s="677">
        <v>0</v>
      </c>
      <c r="DF59" s="677">
        <v>0</v>
      </c>
      <c r="DG59" s="677">
        <v>0</v>
      </c>
      <c r="DH59" s="677">
        <v>0</v>
      </c>
      <c r="DI59" s="677">
        <v>0</v>
      </c>
      <c r="DJ59" s="677">
        <v>0</v>
      </c>
      <c r="DK59" s="677">
        <v>0</v>
      </c>
      <c r="DL59" s="677">
        <v>0</v>
      </c>
      <c r="DM59" s="677">
        <v>0</v>
      </c>
      <c r="DN59" s="677">
        <v>0</v>
      </c>
      <c r="DO59" s="677">
        <v>0</v>
      </c>
      <c r="DP59" s="677">
        <v>0</v>
      </c>
      <c r="DQ59" s="677">
        <v>0</v>
      </c>
      <c r="DR59" s="677">
        <v>0</v>
      </c>
      <c r="DS59" s="677">
        <v>0</v>
      </c>
      <c r="DT59" s="677">
        <v>0</v>
      </c>
      <c r="DU59" s="677">
        <v>0</v>
      </c>
      <c r="DV59" s="677">
        <v>0</v>
      </c>
    </row>
    <row r="60" spans="1:126" s="250" customFormat="1" ht="21" hidden="1" customHeight="1" thickBot="1">
      <c r="A60" s="249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675" t="s">
        <v>1398</v>
      </c>
      <c r="N60" s="656"/>
      <c r="O60" s="656"/>
      <c r="P60" s="656"/>
      <c r="Q60" s="656"/>
      <c r="R60" s="656"/>
      <c r="S60" s="656"/>
      <c r="T60" s="657"/>
      <c r="U60" s="656"/>
      <c r="V60" s="658"/>
      <c r="W60" s="659"/>
      <c r="X60" s="660"/>
      <c r="Y60" s="661"/>
      <c r="Z60" s="660"/>
      <c r="AA60" s="662"/>
      <c r="AB60" s="663"/>
      <c r="AC60" s="664"/>
      <c r="AD60" s="662"/>
      <c r="AE60" s="663"/>
      <c r="AF60" s="664"/>
      <c r="AG60" s="660"/>
      <c r="AH60" s="663"/>
      <c r="AI60" s="665"/>
      <c r="AJ60" s="662"/>
      <c r="AK60" s="666"/>
      <c r="AL60" s="661"/>
      <c r="AM60" s="660"/>
      <c r="AN60" s="662"/>
      <c r="AO60" s="663"/>
      <c r="AP60" s="664"/>
      <c r="AQ60" s="662"/>
      <c r="AR60" s="663"/>
      <c r="AS60" s="664"/>
      <c r="AT60" s="660"/>
      <c r="AU60" s="663"/>
      <c r="AV60" s="665"/>
      <c r="AW60" s="662"/>
      <c r="AX60" s="666"/>
      <c r="AY60" s="658"/>
      <c r="AZ60" s="667"/>
      <c r="BA60" s="662"/>
      <c r="BB60" s="663"/>
      <c r="BC60" s="667"/>
      <c r="BD60" s="662"/>
      <c r="BE60" s="663"/>
      <c r="BF60" s="667"/>
      <c r="BG60" s="668"/>
      <c r="BH60" s="668"/>
      <c r="BI60" s="668"/>
      <c r="BJ60" s="668"/>
      <c r="BK60" s="668"/>
      <c r="BL60" s="668"/>
      <c r="BM60" s="668"/>
      <c r="BN60" s="675">
        <v>0</v>
      </c>
      <c r="BO60" s="675">
        <v>0</v>
      </c>
      <c r="BP60" s="675">
        <v>0</v>
      </c>
      <c r="BQ60" s="675">
        <v>0</v>
      </c>
      <c r="BR60" s="675">
        <v>0</v>
      </c>
      <c r="BS60" s="675">
        <v>0</v>
      </c>
      <c r="BT60" s="675">
        <v>0</v>
      </c>
      <c r="BU60" s="675">
        <v>0</v>
      </c>
      <c r="BV60" s="675">
        <v>30</v>
      </c>
      <c r="BW60" s="675">
        <v>3</v>
      </c>
      <c r="BX60" s="675">
        <v>0</v>
      </c>
      <c r="BY60" s="675">
        <v>0</v>
      </c>
      <c r="BZ60" s="675">
        <v>0</v>
      </c>
      <c r="CA60" s="675">
        <v>0</v>
      </c>
      <c r="CB60" s="675">
        <v>0</v>
      </c>
      <c r="CC60" s="675">
        <v>0</v>
      </c>
      <c r="CD60" s="675">
        <v>0</v>
      </c>
      <c r="CE60" s="675">
        <v>0</v>
      </c>
      <c r="CF60" s="675">
        <v>0</v>
      </c>
      <c r="CG60" s="675">
        <v>0</v>
      </c>
      <c r="CH60" s="675">
        <v>0</v>
      </c>
      <c r="CI60" s="675">
        <v>0</v>
      </c>
      <c r="CJ60" s="675">
        <v>0</v>
      </c>
      <c r="CK60" s="676">
        <v>0</v>
      </c>
      <c r="CL60" s="677">
        <v>0</v>
      </c>
      <c r="CM60" s="677">
        <v>0</v>
      </c>
      <c r="CN60" s="677">
        <v>0</v>
      </c>
      <c r="CO60" s="677">
        <v>0</v>
      </c>
      <c r="CP60" s="677">
        <v>0</v>
      </c>
      <c r="CQ60" s="677">
        <v>0</v>
      </c>
      <c r="CR60" s="677">
        <v>0</v>
      </c>
      <c r="CS60" s="677">
        <v>0</v>
      </c>
      <c r="CT60" s="677">
        <v>0</v>
      </c>
      <c r="CU60" s="677">
        <v>0</v>
      </c>
      <c r="CV60" s="677">
        <v>0</v>
      </c>
      <c r="CW60" s="677">
        <v>0</v>
      </c>
      <c r="CX60" s="677">
        <v>0</v>
      </c>
      <c r="CY60" s="677">
        <v>0</v>
      </c>
      <c r="CZ60" s="677">
        <v>0</v>
      </c>
      <c r="DA60" s="677">
        <v>0</v>
      </c>
      <c r="DB60" s="677">
        <v>0</v>
      </c>
      <c r="DC60" s="677">
        <v>0</v>
      </c>
      <c r="DD60" s="677">
        <v>0</v>
      </c>
      <c r="DE60" s="677">
        <v>0</v>
      </c>
      <c r="DF60" s="677">
        <v>0</v>
      </c>
      <c r="DG60" s="677">
        <v>0</v>
      </c>
      <c r="DH60" s="677">
        <v>0</v>
      </c>
      <c r="DI60" s="677">
        <v>0</v>
      </c>
      <c r="DJ60" s="677">
        <v>0</v>
      </c>
      <c r="DK60" s="677">
        <v>0</v>
      </c>
      <c r="DL60" s="677">
        <v>0</v>
      </c>
      <c r="DM60" s="677">
        <v>0</v>
      </c>
      <c r="DN60" s="677">
        <v>0</v>
      </c>
      <c r="DO60" s="677">
        <v>0</v>
      </c>
      <c r="DP60" s="677">
        <v>0</v>
      </c>
      <c r="DQ60" s="677">
        <v>0</v>
      </c>
      <c r="DR60" s="677">
        <v>0</v>
      </c>
      <c r="DS60" s="677">
        <v>0</v>
      </c>
      <c r="DT60" s="677">
        <v>0</v>
      </c>
      <c r="DU60" s="677">
        <v>0</v>
      </c>
      <c r="DV60" s="677">
        <v>0</v>
      </c>
    </row>
    <row r="61" spans="1:126" s="250" customFormat="1" ht="21" hidden="1" customHeight="1" thickBot="1">
      <c r="A61" s="249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678" t="s">
        <v>1399</v>
      </c>
      <c r="N61" s="656"/>
      <c r="O61" s="656"/>
      <c r="P61" s="656"/>
      <c r="Q61" s="656"/>
      <c r="R61" s="656"/>
      <c r="S61" s="656"/>
      <c r="T61" s="657"/>
      <c r="U61" s="656"/>
      <c r="V61" s="658"/>
      <c r="W61" s="659"/>
      <c r="X61" s="660"/>
      <c r="Y61" s="661"/>
      <c r="Z61" s="660"/>
      <c r="AA61" s="662"/>
      <c r="AB61" s="663"/>
      <c r="AC61" s="664"/>
      <c r="AD61" s="662"/>
      <c r="AE61" s="663"/>
      <c r="AF61" s="664"/>
      <c r="AG61" s="660"/>
      <c r="AH61" s="663"/>
      <c r="AI61" s="665"/>
      <c r="AJ61" s="662"/>
      <c r="AK61" s="666"/>
      <c r="AL61" s="661"/>
      <c r="AM61" s="660"/>
      <c r="AN61" s="662"/>
      <c r="AO61" s="663"/>
      <c r="AP61" s="664"/>
      <c r="AQ61" s="662"/>
      <c r="AR61" s="663"/>
      <c r="AS61" s="664"/>
      <c r="AT61" s="660"/>
      <c r="AU61" s="663"/>
      <c r="AV61" s="665"/>
      <c r="AW61" s="662"/>
      <c r="AX61" s="666"/>
      <c r="AY61" s="658"/>
      <c r="AZ61" s="667"/>
      <c r="BA61" s="662"/>
      <c r="BB61" s="663"/>
      <c r="BC61" s="667"/>
      <c r="BD61" s="662"/>
      <c r="BE61" s="663"/>
      <c r="BF61" s="667"/>
      <c r="BG61" s="668"/>
      <c r="BH61" s="668"/>
      <c r="BI61" s="668"/>
      <c r="BJ61" s="668"/>
      <c r="BK61" s="668"/>
      <c r="BL61" s="668"/>
      <c r="BM61" s="668"/>
      <c r="BN61" s="678">
        <v>0</v>
      </c>
      <c r="BO61" s="678">
        <v>0</v>
      </c>
      <c r="BP61" s="678">
        <v>0</v>
      </c>
      <c r="BQ61" s="678">
        <v>0</v>
      </c>
      <c r="BR61" s="678">
        <v>0</v>
      </c>
      <c r="BS61" s="678">
        <v>0</v>
      </c>
      <c r="BT61" s="678">
        <v>0</v>
      </c>
      <c r="BU61" s="678">
        <v>0</v>
      </c>
      <c r="BV61" s="678">
        <v>0</v>
      </c>
      <c r="BW61" s="678">
        <v>0</v>
      </c>
      <c r="BX61" s="678">
        <v>0</v>
      </c>
      <c r="BY61" s="678">
        <v>0</v>
      </c>
      <c r="BZ61" s="678">
        <v>0</v>
      </c>
      <c r="CA61" s="678">
        <v>0</v>
      </c>
      <c r="CB61" s="678">
        <v>0</v>
      </c>
      <c r="CC61" s="678">
        <v>0</v>
      </c>
      <c r="CD61" s="678">
        <v>0</v>
      </c>
      <c r="CE61" s="678">
        <v>0</v>
      </c>
      <c r="CF61" s="678">
        <v>0</v>
      </c>
      <c r="CG61" s="678">
        <v>0</v>
      </c>
      <c r="CH61" s="678">
        <v>0</v>
      </c>
      <c r="CI61" s="678">
        <v>0</v>
      </c>
      <c r="CJ61" s="678">
        <v>0</v>
      </c>
      <c r="CK61" s="679">
        <v>0</v>
      </c>
      <c r="CL61" s="680">
        <v>0</v>
      </c>
      <c r="CM61" s="680">
        <v>0</v>
      </c>
      <c r="CN61" s="680">
        <v>0</v>
      </c>
      <c r="CO61" s="680">
        <v>0</v>
      </c>
      <c r="CP61" s="680">
        <v>0</v>
      </c>
      <c r="CQ61" s="680">
        <v>0</v>
      </c>
      <c r="CR61" s="680">
        <v>0</v>
      </c>
      <c r="CS61" s="680">
        <v>0</v>
      </c>
      <c r="CT61" s="680">
        <v>0</v>
      </c>
      <c r="CU61" s="680">
        <v>0</v>
      </c>
      <c r="CV61" s="680">
        <v>0</v>
      </c>
      <c r="CW61" s="680">
        <v>0</v>
      </c>
      <c r="CX61" s="680">
        <v>0</v>
      </c>
      <c r="CY61" s="680">
        <v>0</v>
      </c>
      <c r="CZ61" s="680">
        <v>0</v>
      </c>
      <c r="DA61" s="680">
        <v>0</v>
      </c>
      <c r="DB61" s="680">
        <v>0</v>
      </c>
      <c r="DC61" s="680">
        <v>0</v>
      </c>
      <c r="DD61" s="680">
        <v>0</v>
      </c>
      <c r="DE61" s="680">
        <v>0</v>
      </c>
      <c r="DF61" s="680">
        <v>0</v>
      </c>
      <c r="DG61" s="680">
        <v>0</v>
      </c>
      <c r="DH61" s="680">
        <v>0</v>
      </c>
      <c r="DI61" s="680">
        <v>0</v>
      </c>
      <c r="DJ61" s="680">
        <v>0</v>
      </c>
      <c r="DK61" s="680">
        <v>0</v>
      </c>
      <c r="DL61" s="680">
        <v>0</v>
      </c>
      <c r="DM61" s="680">
        <v>0</v>
      </c>
      <c r="DN61" s="680">
        <v>0</v>
      </c>
      <c r="DO61" s="680">
        <v>0</v>
      </c>
      <c r="DP61" s="680">
        <v>0</v>
      </c>
      <c r="DQ61" s="680">
        <v>0</v>
      </c>
      <c r="DR61" s="680">
        <v>0</v>
      </c>
      <c r="DS61" s="680">
        <v>0</v>
      </c>
      <c r="DT61" s="680">
        <v>0</v>
      </c>
      <c r="DU61" s="680">
        <v>0</v>
      </c>
      <c r="DV61" s="680">
        <v>0</v>
      </c>
    </row>
    <row r="62" spans="1:126" s="250" customFormat="1" ht="21" hidden="1" customHeight="1" thickBot="1">
      <c r="A62" s="249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678" t="s">
        <v>1400</v>
      </c>
      <c r="N62" s="656"/>
      <c r="O62" s="656"/>
      <c r="P62" s="656"/>
      <c r="Q62" s="656"/>
      <c r="R62" s="656"/>
      <c r="S62" s="656"/>
      <c r="T62" s="657"/>
      <c r="U62" s="656"/>
      <c r="V62" s="658"/>
      <c r="W62" s="659"/>
      <c r="X62" s="660"/>
      <c r="Y62" s="661"/>
      <c r="Z62" s="660"/>
      <c r="AA62" s="662"/>
      <c r="AB62" s="663"/>
      <c r="AC62" s="664"/>
      <c r="AD62" s="662"/>
      <c r="AE62" s="663"/>
      <c r="AF62" s="664"/>
      <c r="AG62" s="660"/>
      <c r="AH62" s="663"/>
      <c r="AI62" s="665"/>
      <c r="AJ62" s="662"/>
      <c r="AK62" s="666"/>
      <c r="AL62" s="661"/>
      <c r="AM62" s="660"/>
      <c r="AN62" s="662"/>
      <c r="AO62" s="663"/>
      <c r="AP62" s="664"/>
      <c r="AQ62" s="662"/>
      <c r="AR62" s="663"/>
      <c r="AS62" s="664"/>
      <c r="AT62" s="660"/>
      <c r="AU62" s="663"/>
      <c r="AV62" s="665"/>
      <c r="AW62" s="662"/>
      <c r="AX62" s="666"/>
      <c r="AY62" s="658"/>
      <c r="AZ62" s="667"/>
      <c r="BA62" s="662"/>
      <c r="BB62" s="663"/>
      <c r="BC62" s="667"/>
      <c r="BD62" s="662"/>
      <c r="BE62" s="663"/>
      <c r="BF62" s="667"/>
      <c r="BG62" s="668"/>
      <c r="BH62" s="668"/>
      <c r="BI62" s="668"/>
      <c r="BJ62" s="668"/>
      <c r="BK62" s="668"/>
      <c r="BL62" s="668"/>
      <c r="BM62" s="668"/>
      <c r="BN62" s="678">
        <v>0</v>
      </c>
      <c r="BO62" s="678">
        <v>0</v>
      </c>
      <c r="BP62" s="678">
        <v>0</v>
      </c>
      <c r="BQ62" s="678">
        <v>0</v>
      </c>
      <c r="BR62" s="678">
        <v>0</v>
      </c>
      <c r="BS62" s="678">
        <v>0</v>
      </c>
      <c r="BT62" s="678">
        <v>0</v>
      </c>
      <c r="BU62" s="678">
        <v>0</v>
      </c>
      <c r="BV62" s="678">
        <v>0</v>
      </c>
      <c r="BW62" s="678">
        <v>0</v>
      </c>
      <c r="BX62" s="678">
        <v>0</v>
      </c>
      <c r="BY62" s="678">
        <v>0</v>
      </c>
      <c r="BZ62" s="678">
        <v>0</v>
      </c>
      <c r="CA62" s="678">
        <v>0</v>
      </c>
      <c r="CB62" s="678">
        <v>0</v>
      </c>
      <c r="CC62" s="678"/>
      <c r="CD62" s="678">
        <v>0</v>
      </c>
      <c r="CE62" s="678">
        <v>0</v>
      </c>
      <c r="CF62" s="678">
        <v>0</v>
      </c>
      <c r="CG62" s="678">
        <v>0</v>
      </c>
      <c r="CH62" s="678">
        <v>0</v>
      </c>
      <c r="CI62" s="678">
        <v>0</v>
      </c>
      <c r="CJ62" s="678">
        <v>0</v>
      </c>
      <c r="CK62" s="679">
        <v>0</v>
      </c>
      <c r="CL62" s="681">
        <v>0</v>
      </c>
      <c r="CM62" s="681">
        <v>0</v>
      </c>
      <c r="CN62" s="681">
        <v>0</v>
      </c>
      <c r="CO62" s="681">
        <v>0</v>
      </c>
      <c r="CP62" s="681">
        <v>0</v>
      </c>
      <c r="CQ62" s="681">
        <v>0</v>
      </c>
      <c r="CR62" s="681">
        <v>0</v>
      </c>
      <c r="CS62" s="681">
        <v>0</v>
      </c>
      <c r="CT62" s="681">
        <v>0</v>
      </c>
      <c r="CU62" s="681">
        <v>0</v>
      </c>
      <c r="CV62" s="681">
        <v>0</v>
      </c>
      <c r="CW62" s="681">
        <v>0</v>
      </c>
      <c r="CX62" s="681">
        <v>0</v>
      </c>
      <c r="CY62" s="681">
        <v>0</v>
      </c>
      <c r="CZ62" s="681">
        <v>0</v>
      </c>
      <c r="DA62" s="681">
        <v>0</v>
      </c>
      <c r="DB62" s="681">
        <v>0</v>
      </c>
      <c r="DC62" s="681">
        <v>0</v>
      </c>
      <c r="DD62" s="681">
        <v>0</v>
      </c>
      <c r="DE62" s="681">
        <v>0</v>
      </c>
      <c r="DF62" s="681">
        <v>0</v>
      </c>
      <c r="DG62" s="681">
        <v>0</v>
      </c>
      <c r="DH62" s="681">
        <v>0</v>
      </c>
      <c r="DI62" s="681">
        <v>0</v>
      </c>
      <c r="DJ62" s="681">
        <v>0</v>
      </c>
      <c r="DK62" s="681">
        <v>0</v>
      </c>
      <c r="DL62" s="681">
        <v>0</v>
      </c>
      <c r="DM62" s="681">
        <v>0</v>
      </c>
      <c r="DN62" s="681">
        <v>0</v>
      </c>
      <c r="DO62" s="681">
        <v>0</v>
      </c>
      <c r="DP62" s="681">
        <v>0</v>
      </c>
      <c r="DQ62" s="681">
        <v>0</v>
      </c>
      <c r="DR62" s="681">
        <v>0</v>
      </c>
      <c r="DS62" s="681">
        <v>0</v>
      </c>
      <c r="DT62" s="681">
        <v>0</v>
      </c>
      <c r="DU62" s="681">
        <v>0</v>
      </c>
      <c r="DV62" s="681"/>
    </row>
    <row r="63" spans="1:126" s="250" customFormat="1" ht="21" thickBot="1">
      <c r="A63" s="249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713" t="s">
        <v>295</v>
      </c>
      <c r="N63" s="535"/>
      <c r="O63" s="535"/>
      <c r="P63" s="535"/>
      <c r="Q63" s="535"/>
      <c r="R63" s="535"/>
      <c r="S63" s="535"/>
      <c r="T63" s="536"/>
      <c r="U63" s="537"/>
      <c r="V63" s="538"/>
      <c r="W63" s="539"/>
      <c r="X63" s="540"/>
      <c r="Y63" s="539"/>
      <c r="Z63" s="540"/>
      <c r="AA63" s="540"/>
      <c r="AB63" s="541"/>
      <c r="AC63" s="542"/>
      <c r="AD63" s="540"/>
      <c r="AE63" s="541"/>
      <c r="AF63" s="542"/>
      <c r="AG63" s="540"/>
      <c r="AH63" s="541"/>
      <c r="AI63" s="542"/>
      <c r="AJ63" s="540"/>
      <c r="AK63" s="541"/>
      <c r="AL63" s="539"/>
      <c r="AM63" s="540"/>
      <c r="AN63" s="540"/>
      <c r="AO63" s="541"/>
      <c r="AP63" s="542"/>
      <c r="AQ63" s="540"/>
      <c r="AR63" s="541"/>
      <c r="AS63" s="542"/>
      <c r="AT63" s="540"/>
      <c r="AU63" s="541"/>
      <c r="AV63" s="542"/>
      <c r="AW63" s="540"/>
      <c r="AX63" s="541"/>
      <c r="AY63" s="659"/>
      <c r="AZ63" s="543"/>
      <c r="BA63" s="540"/>
      <c r="BB63" s="541"/>
      <c r="BC63" s="543"/>
      <c r="BD63" s="540"/>
      <c r="BE63" s="541"/>
      <c r="BF63" s="543"/>
      <c r="BG63" s="543"/>
      <c r="BH63" s="543"/>
      <c r="BI63" s="543"/>
      <c r="BJ63" s="543"/>
      <c r="BK63" s="543"/>
      <c r="BL63" s="543"/>
      <c r="BM63" s="543"/>
      <c r="BN63" s="543"/>
      <c r="BO63" s="543"/>
      <c r="BP63" s="544" t="s">
        <v>1373</v>
      </c>
      <c r="BQ63" s="544" t="s">
        <v>1373</v>
      </c>
      <c r="BR63" s="544" t="s">
        <v>1373</v>
      </c>
      <c r="BS63" s="544" t="s">
        <v>1373</v>
      </c>
      <c r="BT63" s="544" t="s">
        <v>1373</v>
      </c>
      <c r="BU63" s="544" t="s">
        <v>1373</v>
      </c>
      <c r="BV63" s="544" t="s">
        <v>1373</v>
      </c>
      <c r="BW63" s="544" t="s">
        <v>1373</v>
      </c>
      <c r="BX63" s="544" t="s">
        <v>1373</v>
      </c>
      <c r="BY63" s="545" t="s">
        <v>1373</v>
      </c>
      <c r="BZ63" s="545" t="s">
        <v>1373</v>
      </c>
      <c r="CA63" s="545" t="s">
        <v>1373</v>
      </c>
      <c r="CB63" s="545" t="s">
        <v>1373</v>
      </c>
      <c r="CC63" s="545" t="s">
        <v>1373</v>
      </c>
      <c r="CD63" s="545" t="s">
        <v>1373</v>
      </c>
      <c r="CE63" s="545" t="s">
        <v>1373</v>
      </c>
      <c r="CF63" s="545" t="s">
        <v>1373</v>
      </c>
      <c r="CG63" s="545" t="s">
        <v>1373</v>
      </c>
      <c r="CH63" s="545" t="s">
        <v>1373</v>
      </c>
      <c r="CI63" s="545" t="s">
        <v>1373</v>
      </c>
      <c r="CJ63" s="545" t="s">
        <v>1373</v>
      </c>
      <c r="CK63" s="545" t="s">
        <v>1373</v>
      </c>
      <c r="CL63" s="545" t="s">
        <v>1373</v>
      </c>
      <c r="CM63" s="545" t="s">
        <v>1373</v>
      </c>
      <c r="CN63" s="545" t="s">
        <v>1373</v>
      </c>
      <c r="CO63" s="545" t="s">
        <v>1373</v>
      </c>
      <c r="CP63" s="545" t="s">
        <v>1373</v>
      </c>
      <c r="CQ63" s="545" t="s">
        <v>1373</v>
      </c>
      <c r="CR63" s="545" t="s">
        <v>1373</v>
      </c>
      <c r="CS63" s="545" t="s">
        <v>1373</v>
      </c>
      <c r="CT63" s="545" t="s">
        <v>1373</v>
      </c>
      <c r="CU63" s="545" t="s">
        <v>1373</v>
      </c>
      <c r="CV63" s="545" t="s">
        <v>1373</v>
      </c>
      <c r="CW63" s="545" t="s">
        <v>1373</v>
      </c>
      <c r="CX63" s="545" t="s">
        <v>1373</v>
      </c>
      <c r="CY63" s="545" t="s">
        <v>1373</v>
      </c>
      <c r="CZ63" s="545" t="s">
        <v>1373</v>
      </c>
      <c r="DA63" s="545" t="s">
        <v>1373</v>
      </c>
      <c r="DB63" s="545" t="s">
        <v>1373</v>
      </c>
      <c r="DC63" s="545" t="s">
        <v>1373</v>
      </c>
      <c r="DD63" s="545" t="s">
        <v>1373</v>
      </c>
      <c r="DE63" s="545" t="s">
        <v>1373</v>
      </c>
      <c r="DF63" s="545" t="s">
        <v>1373</v>
      </c>
      <c r="DG63" s="545" t="s">
        <v>1373</v>
      </c>
      <c r="DH63" s="545" t="s">
        <v>1373</v>
      </c>
      <c r="DI63" s="545" t="s">
        <v>1373</v>
      </c>
      <c r="DJ63" s="545" t="s">
        <v>1373</v>
      </c>
      <c r="DK63" s="545" t="s">
        <v>1373</v>
      </c>
      <c r="DL63" s="545" t="s">
        <v>1373</v>
      </c>
      <c r="DM63" s="545" t="s">
        <v>1373</v>
      </c>
      <c r="DN63" s="545" t="s">
        <v>1373</v>
      </c>
      <c r="DO63" s="545" t="s">
        <v>1373</v>
      </c>
      <c r="DP63" s="545" t="s">
        <v>1373</v>
      </c>
      <c r="DQ63" s="545" t="s">
        <v>1373</v>
      </c>
      <c r="DR63" s="545" t="s">
        <v>1373</v>
      </c>
      <c r="DS63" s="545" t="s">
        <v>1373</v>
      </c>
      <c r="DT63" s="545" t="s">
        <v>1373</v>
      </c>
      <c r="DU63" s="545" t="s">
        <v>1373</v>
      </c>
      <c r="DV63" s="545" t="s">
        <v>1373</v>
      </c>
    </row>
    <row r="64" spans="1:126" s="250" customFormat="1" ht="21" thickBot="1">
      <c r="A64" s="249"/>
      <c r="B64" s="111" t="str">
        <f>M63</f>
        <v>3. PUP CHRZANÓW</v>
      </c>
      <c r="C64" s="244">
        <f>DV66</f>
        <v>8.1</v>
      </c>
      <c r="D64" s="111"/>
      <c r="E64" s="249">
        <f>DV64</f>
        <v>3493</v>
      </c>
      <c r="F64" s="249">
        <f>DV67</f>
        <v>1885</v>
      </c>
      <c r="G64" s="249">
        <f>DV72</f>
        <v>351</v>
      </c>
      <c r="H64" s="249">
        <f>DV74</f>
        <v>457</v>
      </c>
      <c r="I64" s="111"/>
      <c r="J64" s="1759">
        <f>DV69</f>
        <v>844</v>
      </c>
      <c r="K64" s="1759">
        <f>DV71</f>
        <v>901</v>
      </c>
      <c r="L64" s="1760">
        <f>DV73</f>
        <v>394</v>
      </c>
      <c r="M64" s="1714" t="s">
        <v>74</v>
      </c>
      <c r="N64" s="860">
        <v>8500</v>
      </c>
      <c r="O64" s="546">
        <v>9358</v>
      </c>
      <c r="P64" s="546">
        <v>10159</v>
      </c>
      <c r="Q64" s="547">
        <v>9631</v>
      </c>
      <c r="R64" s="547">
        <v>8808</v>
      </c>
      <c r="S64" s="547">
        <v>6758</v>
      </c>
      <c r="T64" s="548">
        <v>5402</v>
      </c>
      <c r="U64" s="549">
        <v>4217</v>
      </c>
      <c r="V64" s="547">
        <v>5343</v>
      </c>
      <c r="W64" s="546">
        <v>5896</v>
      </c>
      <c r="X64" s="550">
        <v>5664</v>
      </c>
      <c r="Y64" s="546">
        <v>6681</v>
      </c>
      <c r="Z64" s="551">
        <v>7456</v>
      </c>
      <c r="AA64" s="552">
        <v>7642</v>
      </c>
      <c r="AB64" s="553">
        <v>7681</v>
      </c>
      <c r="AC64" s="554">
        <v>7353</v>
      </c>
      <c r="AD64" s="552">
        <v>7108</v>
      </c>
      <c r="AE64" s="553">
        <v>6955</v>
      </c>
      <c r="AF64" s="554">
        <v>6841</v>
      </c>
      <c r="AG64" s="555">
        <v>6725</v>
      </c>
      <c r="AH64" s="553">
        <v>6858</v>
      </c>
      <c r="AI64" s="556">
        <v>6857</v>
      </c>
      <c r="AJ64" s="552">
        <v>6871</v>
      </c>
      <c r="AK64" s="557">
        <v>6994</v>
      </c>
      <c r="AL64" s="546">
        <v>6994</v>
      </c>
      <c r="AM64" s="551">
        <v>7432</v>
      </c>
      <c r="AN64" s="552">
        <v>7426</v>
      </c>
      <c r="AO64" s="557">
        <v>7295</v>
      </c>
      <c r="AP64" s="554">
        <v>6842</v>
      </c>
      <c r="AQ64" s="552">
        <v>6350</v>
      </c>
      <c r="AR64" s="553">
        <v>6060</v>
      </c>
      <c r="AS64" s="554">
        <v>5941</v>
      </c>
      <c r="AT64" s="552">
        <v>5794</v>
      </c>
      <c r="AU64" s="553">
        <v>5660</v>
      </c>
      <c r="AV64" s="556">
        <v>5646</v>
      </c>
      <c r="AW64" s="552">
        <v>5669</v>
      </c>
      <c r="AX64" s="557">
        <v>5700</v>
      </c>
      <c r="AY64" s="547">
        <v>5700</v>
      </c>
      <c r="AZ64" s="550">
        <v>6104</v>
      </c>
      <c r="BA64" s="552">
        <v>6161</v>
      </c>
      <c r="BB64" s="553">
        <v>6103</v>
      </c>
      <c r="BC64" s="550">
        <v>5849</v>
      </c>
      <c r="BD64" s="552">
        <v>5685</v>
      </c>
      <c r="BE64" s="553">
        <v>5453</v>
      </c>
      <c r="BF64" s="550">
        <v>5143</v>
      </c>
      <c r="BG64" s="552">
        <v>4943</v>
      </c>
      <c r="BH64" s="553">
        <v>4896</v>
      </c>
      <c r="BI64" s="553">
        <v>4699</v>
      </c>
      <c r="BJ64" s="558">
        <v>4796</v>
      </c>
      <c r="BK64" s="553">
        <v>4851</v>
      </c>
      <c r="BL64" s="553">
        <v>5210</v>
      </c>
      <c r="BM64" s="553">
        <v>5350</v>
      </c>
      <c r="BN64" s="553">
        <v>5310</v>
      </c>
      <c r="BO64" s="553">
        <v>5025</v>
      </c>
      <c r="BP64" s="553">
        <v>4841</v>
      </c>
      <c r="BQ64" s="553">
        <v>4597</v>
      </c>
      <c r="BR64" s="553">
        <v>4519</v>
      </c>
      <c r="BS64" s="553">
        <v>4401</v>
      </c>
      <c r="BT64" s="553">
        <v>4246</v>
      </c>
      <c r="BU64" s="553">
        <v>4254</v>
      </c>
      <c r="BV64" s="553">
        <v>4269</v>
      </c>
      <c r="BW64" s="553">
        <v>4294</v>
      </c>
      <c r="BX64" s="553">
        <v>4512</v>
      </c>
      <c r="BY64" s="557">
        <v>4520</v>
      </c>
      <c r="BZ64" s="557">
        <v>4425</v>
      </c>
      <c r="CA64" s="557">
        <v>4149</v>
      </c>
      <c r="CB64" s="557">
        <v>3973</v>
      </c>
      <c r="CC64" s="557">
        <v>3847</v>
      </c>
      <c r="CD64" s="557">
        <v>3844</v>
      </c>
      <c r="CE64" s="557">
        <v>3830</v>
      </c>
      <c r="CF64" s="557">
        <v>3749</v>
      </c>
      <c r="CG64" s="557">
        <v>3626</v>
      </c>
      <c r="CH64" s="557">
        <v>3555</v>
      </c>
      <c r="CI64" s="557">
        <v>3553</v>
      </c>
      <c r="CJ64" s="557">
        <v>3750</v>
      </c>
      <c r="CK64" s="559">
        <v>3739</v>
      </c>
      <c r="CL64" s="560">
        <v>3645</v>
      </c>
      <c r="CM64" s="560">
        <v>3465</v>
      </c>
      <c r="CN64" s="560">
        <v>3364</v>
      </c>
      <c r="CO64" s="560">
        <v>3297</v>
      </c>
      <c r="CP64" s="560">
        <v>3241</v>
      </c>
      <c r="CQ64" s="560">
        <v>3314</v>
      </c>
      <c r="CR64" s="560">
        <v>3243</v>
      </c>
      <c r="CS64" s="560">
        <v>3251</v>
      </c>
      <c r="CT64" s="560">
        <v>3322</v>
      </c>
      <c r="CU64" s="560">
        <v>3303</v>
      </c>
      <c r="CV64" s="560">
        <v>3462</v>
      </c>
      <c r="CW64" s="560">
        <v>3434</v>
      </c>
      <c r="CX64" s="560">
        <v>3339</v>
      </c>
      <c r="CY64" s="560">
        <v>3108</v>
      </c>
      <c r="CZ64" s="560">
        <v>3003</v>
      </c>
      <c r="DA64" s="560">
        <v>2848</v>
      </c>
      <c r="DB64" s="560">
        <v>2846</v>
      </c>
      <c r="DC64" s="560">
        <v>2821</v>
      </c>
      <c r="DD64" s="560">
        <v>2662</v>
      </c>
      <c r="DE64" s="560">
        <v>2596</v>
      </c>
      <c r="DF64" s="560">
        <v>2639</v>
      </c>
      <c r="DG64" s="560">
        <v>2663</v>
      </c>
      <c r="DH64" s="560">
        <v>2908</v>
      </c>
      <c r="DI64" s="560">
        <v>2886</v>
      </c>
      <c r="DJ64" s="560">
        <v>2850</v>
      </c>
      <c r="DK64" s="560">
        <v>2999</v>
      </c>
      <c r="DL64" s="560">
        <v>3145</v>
      </c>
      <c r="DM64" s="560">
        <v>3225</v>
      </c>
      <c r="DN64" s="560">
        <v>3283</v>
      </c>
      <c r="DO64" s="560">
        <v>3281</v>
      </c>
      <c r="DP64" s="560">
        <v>3300</v>
      </c>
      <c r="DQ64" s="560">
        <v>3316</v>
      </c>
      <c r="DR64" s="560">
        <v>3291</v>
      </c>
      <c r="DS64" s="560">
        <v>3311</v>
      </c>
      <c r="DT64" s="560">
        <v>3505</v>
      </c>
      <c r="DU64" s="560">
        <v>3536</v>
      </c>
      <c r="DV64" s="560">
        <v>3493</v>
      </c>
    </row>
    <row r="65" spans="1:126" s="250" customFormat="1" ht="20.25">
      <c r="A65" s="249"/>
      <c r="B65" s="111"/>
      <c r="C65" s="111"/>
      <c r="D65" s="111"/>
      <c r="E65" s="111"/>
      <c r="F65" s="111"/>
      <c r="G65" s="111"/>
      <c r="H65" s="111"/>
      <c r="I65" s="111" t="s">
        <v>1362</v>
      </c>
      <c r="J65" s="111"/>
      <c r="K65" s="111"/>
      <c r="L65" s="111"/>
      <c r="M65" s="1715" t="s">
        <v>18</v>
      </c>
      <c r="N65" s="761">
        <v>101.8</v>
      </c>
      <c r="O65" s="561">
        <v>102.01678840074131</v>
      </c>
      <c r="P65" s="561">
        <v>102.73030640105168</v>
      </c>
      <c r="Q65" s="562">
        <v>94.802638054926675</v>
      </c>
      <c r="R65" s="562">
        <v>101.46296509618709</v>
      </c>
      <c r="S65" s="562">
        <v>100.34149962880474</v>
      </c>
      <c r="T65" s="563">
        <v>104.91357545154398</v>
      </c>
      <c r="U65" s="564">
        <v>107.7965235173824</v>
      </c>
      <c r="V65" s="562">
        <v>106.20155038759691</v>
      </c>
      <c r="W65" s="561">
        <v>109.46899368733753</v>
      </c>
      <c r="X65" s="565">
        <v>102.12765957446808</v>
      </c>
      <c r="Y65" s="561">
        <v>103.30910777794959</v>
      </c>
      <c r="Z65" s="566">
        <f t="shared" ref="Z65:AK65" si="15">(Z64/Y64)*100</f>
        <v>111.60005987127674</v>
      </c>
      <c r="AA65" s="567">
        <f t="shared" si="15"/>
        <v>102.49463519313305</v>
      </c>
      <c r="AB65" s="568">
        <f t="shared" si="15"/>
        <v>100.51033760795602</v>
      </c>
      <c r="AC65" s="569">
        <f t="shared" si="15"/>
        <v>95.729722692357768</v>
      </c>
      <c r="AD65" s="567">
        <f t="shared" si="15"/>
        <v>96.668026655786747</v>
      </c>
      <c r="AE65" s="568">
        <f t="shared" si="15"/>
        <v>97.847495779403488</v>
      </c>
      <c r="AF65" s="569">
        <f t="shared" si="15"/>
        <v>98.360891445003602</v>
      </c>
      <c r="AG65" s="567">
        <f t="shared" si="15"/>
        <v>98.304341470545239</v>
      </c>
      <c r="AH65" s="568">
        <f t="shared" si="15"/>
        <v>101.97769516728626</v>
      </c>
      <c r="AI65" s="569">
        <f t="shared" si="15"/>
        <v>99.985418489355496</v>
      </c>
      <c r="AJ65" s="567">
        <f t="shared" si="15"/>
        <v>100.20417092022751</v>
      </c>
      <c r="AK65" s="568">
        <f t="shared" si="15"/>
        <v>101.79013244069277</v>
      </c>
      <c r="AL65" s="561">
        <v>101.79013244069277</v>
      </c>
      <c r="AM65" s="566">
        <f t="shared" ref="AM65:BD65" si="16">(AM64/AL64)*100</f>
        <v>106.26251072347728</v>
      </c>
      <c r="AN65" s="567">
        <f t="shared" si="16"/>
        <v>99.919268030139946</v>
      </c>
      <c r="AO65" s="568">
        <f t="shared" si="16"/>
        <v>98.235927821168872</v>
      </c>
      <c r="AP65" s="569">
        <f t="shared" si="16"/>
        <v>93.790267306374233</v>
      </c>
      <c r="AQ65" s="567">
        <f t="shared" si="16"/>
        <v>92.809120140309858</v>
      </c>
      <c r="AR65" s="568">
        <f t="shared" si="16"/>
        <v>95.433070866141733</v>
      </c>
      <c r="AS65" s="569">
        <f t="shared" si="16"/>
        <v>98.036303630363037</v>
      </c>
      <c r="AT65" s="567">
        <f t="shared" si="16"/>
        <v>97.525669079279581</v>
      </c>
      <c r="AU65" s="568">
        <f t="shared" si="16"/>
        <v>97.687262685536751</v>
      </c>
      <c r="AV65" s="569">
        <f t="shared" si="16"/>
        <v>99.752650176678443</v>
      </c>
      <c r="AW65" s="567">
        <f t="shared" si="16"/>
        <v>100.4073680481757</v>
      </c>
      <c r="AX65" s="568">
        <f t="shared" si="16"/>
        <v>100.54683365672959</v>
      </c>
      <c r="AY65" s="562">
        <v>100.54683365672959</v>
      </c>
      <c r="AZ65" s="565">
        <f>(AZ64/AX64)*100</f>
        <v>107.08771929824562</v>
      </c>
      <c r="BA65" s="567">
        <f t="shared" si="16"/>
        <v>100.93381389252949</v>
      </c>
      <c r="BB65" s="568">
        <f t="shared" si="16"/>
        <v>99.058594384028567</v>
      </c>
      <c r="BC65" s="565">
        <f t="shared" si="16"/>
        <v>95.838112403735863</v>
      </c>
      <c r="BD65" s="567">
        <f t="shared" si="16"/>
        <v>97.1961018977603</v>
      </c>
      <c r="BE65" s="568">
        <f t="shared" ref="BE65:BP65" si="17">(BE64/BD64)*100</f>
        <v>95.91908531222515</v>
      </c>
      <c r="BF65" s="565">
        <f t="shared" si="17"/>
        <v>94.315055932514213</v>
      </c>
      <c r="BG65" s="567">
        <f>(BG64/BF64)*100</f>
        <v>96.111219132801864</v>
      </c>
      <c r="BH65" s="568">
        <f t="shared" si="17"/>
        <v>99.049160428889337</v>
      </c>
      <c r="BI65" s="568">
        <f t="shared" si="17"/>
        <v>95.976307189542482</v>
      </c>
      <c r="BJ65" s="568">
        <f t="shared" si="17"/>
        <v>102.06426899340286</v>
      </c>
      <c r="BK65" s="568">
        <f t="shared" si="17"/>
        <v>101.1467889908257</v>
      </c>
      <c r="BL65" s="568">
        <f t="shared" si="17"/>
        <v>107.40053597196454</v>
      </c>
      <c r="BM65" s="568">
        <f t="shared" si="17"/>
        <v>102.68714011516316</v>
      </c>
      <c r="BN65" s="568">
        <f t="shared" si="17"/>
        <v>99.252336448598129</v>
      </c>
      <c r="BO65" s="568">
        <f t="shared" si="17"/>
        <v>94.632768361581924</v>
      </c>
      <c r="BP65" s="568">
        <f t="shared" si="17"/>
        <v>96.338308457711435</v>
      </c>
      <c r="BQ65" s="568">
        <f t="shared" ref="BQ65:CE65" si="18">(BQ64/BP64)*100</f>
        <v>94.959719066308608</v>
      </c>
      <c r="BR65" s="568">
        <f t="shared" si="18"/>
        <v>98.303241244289751</v>
      </c>
      <c r="BS65" s="568">
        <f t="shared" si="18"/>
        <v>97.388802832485069</v>
      </c>
      <c r="BT65" s="568">
        <f t="shared" si="18"/>
        <v>96.478073165189727</v>
      </c>
      <c r="BU65" s="568">
        <f t="shared" si="18"/>
        <v>100.18841262364579</v>
      </c>
      <c r="BV65" s="568">
        <f t="shared" si="18"/>
        <v>100.35260930888576</v>
      </c>
      <c r="BW65" s="568">
        <f t="shared" si="18"/>
        <v>100.58561724057155</v>
      </c>
      <c r="BX65" s="568">
        <f t="shared" si="18"/>
        <v>105.07685142058688</v>
      </c>
      <c r="BY65" s="568">
        <f t="shared" si="18"/>
        <v>100.177304964539</v>
      </c>
      <c r="BZ65" s="568">
        <f t="shared" si="18"/>
        <v>97.898230088495581</v>
      </c>
      <c r="CA65" s="568">
        <f t="shared" si="18"/>
        <v>93.762711864406782</v>
      </c>
      <c r="CB65" s="568">
        <f t="shared" si="18"/>
        <v>95.758013979272121</v>
      </c>
      <c r="CC65" s="568">
        <f t="shared" si="18"/>
        <v>96.828593002768699</v>
      </c>
      <c r="CD65" s="568">
        <f t="shared" si="18"/>
        <v>99.922017156225635</v>
      </c>
      <c r="CE65" s="568">
        <f t="shared" si="18"/>
        <v>99.635796045785639</v>
      </c>
      <c r="CF65" s="568">
        <f t="shared" ref="CF65:CP65" si="19">(CF64/CE64)*100</f>
        <v>97.885117493472578</v>
      </c>
      <c r="CG65" s="568">
        <f t="shared" si="19"/>
        <v>96.719125100026673</v>
      </c>
      <c r="CH65" s="568">
        <f t="shared" si="19"/>
        <v>98.041919470490896</v>
      </c>
      <c r="CI65" s="568">
        <f t="shared" si="19"/>
        <v>99.943741209563996</v>
      </c>
      <c r="CJ65" s="568">
        <f t="shared" si="19"/>
        <v>105.54461018857305</v>
      </c>
      <c r="CK65" s="570">
        <f t="shared" si="19"/>
        <v>99.706666666666663</v>
      </c>
      <c r="CL65" s="571">
        <f t="shared" si="19"/>
        <v>97.485958812516714</v>
      </c>
      <c r="CM65" s="571">
        <f t="shared" si="19"/>
        <v>95.061728395061735</v>
      </c>
      <c r="CN65" s="571">
        <f t="shared" si="19"/>
        <v>97.085137085137092</v>
      </c>
      <c r="CO65" s="571">
        <f t="shared" si="19"/>
        <v>98.008323424494648</v>
      </c>
      <c r="CP65" s="571">
        <f t="shared" si="19"/>
        <v>98.301486199575379</v>
      </c>
      <c r="CQ65" s="571">
        <f t="shared" ref="CQ65:DV65" si="20">(CQ64/CP64)*100</f>
        <v>102.25239123727246</v>
      </c>
      <c r="CR65" s="571">
        <f t="shared" si="20"/>
        <v>97.857573928786962</v>
      </c>
      <c r="CS65" s="571">
        <f t="shared" si="20"/>
        <v>100.24668516805426</v>
      </c>
      <c r="CT65" s="571">
        <f t="shared" si="20"/>
        <v>102.18394340203014</v>
      </c>
      <c r="CU65" s="571">
        <f t="shared" si="20"/>
        <v>99.428055388320288</v>
      </c>
      <c r="CV65" s="571">
        <f t="shared" si="20"/>
        <v>104.81380563124432</v>
      </c>
      <c r="CW65" s="571">
        <f t="shared" si="20"/>
        <v>99.191218948584634</v>
      </c>
      <c r="CX65" s="571">
        <f t="shared" si="20"/>
        <v>97.233546884100178</v>
      </c>
      <c r="CY65" s="571">
        <f t="shared" si="20"/>
        <v>93.081761006289312</v>
      </c>
      <c r="CZ65" s="571">
        <f t="shared" si="20"/>
        <v>96.621621621621628</v>
      </c>
      <c r="DA65" s="571">
        <f t="shared" si="20"/>
        <v>94.838494838494839</v>
      </c>
      <c r="DB65" s="571">
        <f t="shared" si="20"/>
        <v>99.92977528089888</v>
      </c>
      <c r="DC65" s="571">
        <f t="shared" si="20"/>
        <v>99.121574139142652</v>
      </c>
      <c r="DD65" s="571">
        <f t="shared" si="20"/>
        <v>94.36370081531372</v>
      </c>
      <c r="DE65" s="571">
        <f t="shared" si="20"/>
        <v>97.52066115702479</v>
      </c>
      <c r="DF65" s="571">
        <f t="shared" si="20"/>
        <v>101.65639445300462</v>
      </c>
      <c r="DG65" s="571">
        <f t="shared" si="20"/>
        <v>100.90943539219401</v>
      </c>
      <c r="DH65" s="571">
        <f t="shared" si="20"/>
        <v>109.20015020653398</v>
      </c>
      <c r="DI65" s="571">
        <f t="shared" si="20"/>
        <v>99.243466299862447</v>
      </c>
      <c r="DJ65" s="571">
        <f t="shared" si="20"/>
        <v>98.752598752598757</v>
      </c>
      <c r="DK65" s="571">
        <f t="shared" si="20"/>
        <v>105.2280701754386</v>
      </c>
      <c r="DL65" s="571">
        <f t="shared" si="20"/>
        <v>104.86828942980995</v>
      </c>
      <c r="DM65" s="571">
        <f t="shared" si="20"/>
        <v>102.54372019077903</v>
      </c>
      <c r="DN65" s="571">
        <f t="shared" si="20"/>
        <v>101.79844961240309</v>
      </c>
      <c r="DO65" s="571">
        <f t="shared" si="20"/>
        <v>99.939080109655805</v>
      </c>
      <c r="DP65" s="571">
        <f t="shared" si="20"/>
        <v>100.57909174032307</v>
      </c>
      <c r="DQ65" s="571">
        <f t="shared" si="20"/>
        <v>100.48484848484848</v>
      </c>
      <c r="DR65" s="571">
        <f t="shared" si="20"/>
        <v>99.246079613992762</v>
      </c>
      <c r="DS65" s="571">
        <f t="shared" si="20"/>
        <v>100.60771801883925</v>
      </c>
      <c r="DT65" s="571">
        <f t="shared" si="20"/>
        <v>105.85925702204773</v>
      </c>
      <c r="DU65" s="571">
        <f t="shared" si="20"/>
        <v>100.88445078459343</v>
      </c>
      <c r="DV65" s="571">
        <f t="shared" si="20"/>
        <v>98.783936651583716</v>
      </c>
    </row>
    <row r="66" spans="1:126" s="250" customFormat="1" ht="20.25">
      <c r="A66" s="249"/>
      <c r="B66" s="112"/>
      <c r="C66" s="112"/>
      <c r="D66" s="112"/>
      <c r="E66" s="112"/>
      <c r="F66" s="112"/>
      <c r="G66" s="112"/>
      <c r="H66" s="112"/>
      <c r="I66" s="111" t="s">
        <v>1362</v>
      </c>
      <c r="J66" s="111"/>
      <c r="K66" s="111"/>
      <c r="L66" s="111"/>
      <c r="M66" s="1716" t="s">
        <v>76</v>
      </c>
      <c r="N66" s="774">
        <v>17.8</v>
      </c>
      <c r="O66" s="572">
        <v>19.600000000000001</v>
      </c>
      <c r="P66" s="572">
        <v>21.2</v>
      </c>
      <c r="Q66" s="572">
        <v>21.1</v>
      </c>
      <c r="R66" s="692">
        <v>20.5</v>
      </c>
      <c r="S66" s="572">
        <v>16.2</v>
      </c>
      <c r="T66" s="577">
        <v>13.3</v>
      </c>
      <c r="U66" s="580">
        <v>9.6232399990871951</v>
      </c>
      <c r="V66" s="574">
        <v>12.1</v>
      </c>
      <c r="W66" s="574">
        <v>13.9</v>
      </c>
      <c r="X66" s="575">
        <v>13.4</v>
      </c>
      <c r="Y66" s="574">
        <v>15.6</v>
      </c>
      <c r="Z66" s="576">
        <f>'zestawienie stopa na powiaty'!FB6</f>
        <v>17.100000000000001</v>
      </c>
      <c r="AA66" s="577">
        <f>'zestawienie stopa na powiaty'!FC6</f>
        <v>17.399999999999999</v>
      </c>
      <c r="AB66" s="578">
        <f>'zestawienie stopa na powiaty'!FD6</f>
        <v>17.5</v>
      </c>
      <c r="AC66" s="576">
        <f>'zestawienie stopa na powiaty'!FE6</f>
        <v>16.899999999999999</v>
      </c>
      <c r="AD66" s="577">
        <f>'zestawienie stopa na powiaty'!FF6</f>
        <v>16.399999999999999</v>
      </c>
      <c r="AE66" s="578">
        <f>'zestawienie stopa na powiaty'!FG6</f>
        <v>16.100000000000001</v>
      </c>
      <c r="AF66" s="579">
        <f>'zestawienie stopa na powiaty'!FH6</f>
        <v>15.9</v>
      </c>
      <c r="AG66" s="577">
        <f>'zestawienie stopa na powiaty'!FI6</f>
        <v>15.7</v>
      </c>
      <c r="AH66" s="578">
        <f>'zestawienie stopa na powiaty'!FJ6</f>
        <v>15.9</v>
      </c>
      <c r="AI66" s="579">
        <f>'zestawienie stopa na powiaty'!FK6</f>
        <v>15.9</v>
      </c>
      <c r="AJ66" s="577">
        <f>'zestawienie stopa na powiaty'!FL6</f>
        <v>15.9</v>
      </c>
      <c r="AK66" s="578">
        <f>'zestawienie stopa na powiaty'!FM6</f>
        <v>16.399999999999999</v>
      </c>
      <c r="AL66" s="574">
        <v>16.399999999999999</v>
      </c>
      <c r="AM66" s="576">
        <f>'zestawienie stopa na powiaty'!FO6</f>
        <v>17.2</v>
      </c>
      <c r="AN66" s="577">
        <f>'zestawienie stopa na powiaty'!FP6</f>
        <v>17.2</v>
      </c>
      <c r="AO66" s="578">
        <f>'zestawienie stopa na powiaty'!FQ6</f>
        <v>16.899999999999999</v>
      </c>
      <c r="AP66" s="576">
        <f>'zestawienie stopa na powiaty'!FR6</f>
        <v>16.100000000000001</v>
      </c>
      <c r="AQ66" s="577">
        <f>'zestawienie stopa na powiaty'!FS6</f>
        <v>15.1</v>
      </c>
      <c r="AR66" s="578">
        <f>'zestawienie stopa na powiaty'!FT6</f>
        <v>14.5</v>
      </c>
      <c r="AS66" s="579">
        <f>'zestawienie stopa na powiaty'!FU6</f>
        <v>14.2</v>
      </c>
      <c r="AT66" s="577">
        <f>'zestawienie stopa na powiaty'!FV6</f>
        <v>13.9</v>
      </c>
      <c r="AU66" s="578">
        <f>'zestawienie stopa na powiaty'!FW6</f>
        <v>13.7</v>
      </c>
      <c r="AV66" s="579">
        <f>'zestawienie stopa na powiaty'!FX6</f>
        <v>13.6</v>
      </c>
      <c r="AW66" s="577">
        <f>'zestawienie stopa na powiaty'!FY6</f>
        <v>13.6</v>
      </c>
      <c r="AX66" s="578">
        <f>'zestawienie stopa na powiaty'!FZ6</f>
        <v>13.6</v>
      </c>
      <c r="AY66" s="574">
        <v>13.7</v>
      </c>
      <c r="AZ66" s="575">
        <f>'zestawienie stopa na powiaty'!GA6</f>
        <v>14.4</v>
      </c>
      <c r="BA66" s="577">
        <f>'zestawienie stopa na powiaty'!GB6</f>
        <v>14.5</v>
      </c>
      <c r="BB66" s="578">
        <f>'zestawienie stopa na powiaty'!GC6</f>
        <v>14.4</v>
      </c>
      <c r="BC66" s="575">
        <f>'zestawienie stopa na powiaty'!GD6</f>
        <v>13.9</v>
      </c>
      <c r="BD66" s="577">
        <f>'zestawienie stopa na powiaty'!GE6</f>
        <v>13.5</v>
      </c>
      <c r="BE66" s="578">
        <f>'zestawienie stopa na powiaty'!GF6</f>
        <v>13.1</v>
      </c>
      <c r="BF66" s="575">
        <f>'zestawienie stopa na powiaty'!GG6</f>
        <v>12.4</v>
      </c>
      <c r="BG66" s="577">
        <f>'zestawienie stopa na powiaty'!GH6</f>
        <v>12</v>
      </c>
      <c r="BH66" s="578">
        <f>'zestawienie stopa na powiaty'!GI6</f>
        <v>11.9</v>
      </c>
      <c r="BI66" s="578">
        <f>'zestawienie stopa na powiaty'!GJ6</f>
        <v>11.4</v>
      </c>
      <c r="BJ66" s="578">
        <f>'zestawienie stopa na powiaty'!GK6</f>
        <v>11.6</v>
      </c>
      <c r="BK66" s="578">
        <f>'zestawienie stopa na powiaty'!GL6</f>
        <v>11.9</v>
      </c>
      <c r="BL66" s="578">
        <f>'zestawienie stopa na powiaty'!GM6</f>
        <v>12.6</v>
      </c>
      <c r="BM66" s="578">
        <f>'zestawienie stopa na powiaty'!GN6</f>
        <v>12.8</v>
      </c>
      <c r="BN66" s="578">
        <f>'zestawienie stopa na powiaty'!GO6</f>
        <v>12.7</v>
      </c>
      <c r="BO66" s="578">
        <f>'zestawienie stopa na powiaty'!GP6</f>
        <v>12.1</v>
      </c>
      <c r="BP66" s="578">
        <f>'zestawienie stopa na powiaty'!GQ6</f>
        <v>11.7</v>
      </c>
      <c r="BQ66" s="578">
        <f>'zestawienie stopa na powiaty'!GR6</f>
        <v>11.2</v>
      </c>
      <c r="BR66" s="578">
        <f>'zestawienie stopa na powiaty'!GS6</f>
        <v>11</v>
      </c>
      <c r="BS66" s="578">
        <f>'zestawienie stopa na powiaty'!GT6</f>
        <v>10.8</v>
      </c>
      <c r="BT66" s="578">
        <f>'zestawienie stopa na powiaty'!GU6</f>
        <v>10.4</v>
      </c>
      <c r="BU66" s="578">
        <f>'zestawienie stopa na powiaty'!GV6</f>
        <v>10.4</v>
      </c>
      <c r="BV66" s="578">
        <f>'zestawienie stopa na powiaty'!GW6</f>
        <v>10.4</v>
      </c>
      <c r="BW66" s="578">
        <f>'zestawienie stopa na powiaty'!GX6</f>
        <v>10.5</v>
      </c>
      <c r="BX66" s="578">
        <f>'zestawienie stopa na powiaty'!GY6</f>
        <v>10.8</v>
      </c>
      <c r="BY66" s="578">
        <f>'zestawienie stopa na powiaty'!GZ6</f>
        <v>10.8</v>
      </c>
      <c r="BZ66" s="578">
        <f>'zestawienie stopa na powiaty'!HA6</f>
        <v>10.6</v>
      </c>
      <c r="CA66" s="578">
        <f>'zestawienie stopa na powiaty'!HB6</f>
        <v>10</v>
      </c>
      <c r="CB66" s="578">
        <f>'zestawienie stopa na powiaty'!HC6</f>
        <v>9.6</v>
      </c>
      <c r="CC66" s="578">
        <f>'zestawienie stopa na powiaty'!HD6</f>
        <v>9.3000000000000007</v>
      </c>
      <c r="CD66" s="578">
        <f>'zestawienie stopa na powiaty'!HE6</f>
        <v>9.3000000000000007</v>
      </c>
      <c r="CE66" s="578">
        <f>'zestawienie stopa na powiaty'!HF6</f>
        <v>9.3000000000000007</v>
      </c>
      <c r="CF66" s="578">
        <f>'zestawienie stopa na powiaty'!HG6</f>
        <v>9.1</v>
      </c>
      <c r="CG66" s="578">
        <f>'zestawienie stopa na powiaty'!HH6</f>
        <v>8.8000000000000007</v>
      </c>
      <c r="CH66" s="578">
        <f>'zestawienie stopa na powiaty'!HI6</f>
        <v>8.6</v>
      </c>
      <c r="CI66" s="578">
        <f>'zestawienie stopa na powiaty'!HJ6</f>
        <v>8.8000000000000007</v>
      </c>
      <c r="CJ66" s="578">
        <f>'zestawienie stopa na powiaty'!HK6</f>
        <v>9.1999999999999993</v>
      </c>
      <c r="CK66" s="580">
        <f>'zestawienie stopa na powiaty'!HL6</f>
        <v>9.1</v>
      </c>
      <c r="CL66" s="578">
        <f>'zestawienie stopa na powiaty'!HM6</f>
        <v>8.9</v>
      </c>
      <c r="CM66" s="578">
        <f>'zestawienie stopa na powiaty'!HN6</f>
        <v>8.5</v>
      </c>
      <c r="CN66" s="578">
        <f>'zestawienie stopa na powiaty'!HO6</f>
        <v>8.3000000000000007</v>
      </c>
      <c r="CO66" s="578">
        <f>'zestawienie stopa na powiaty'!HP6</f>
        <v>8.1</v>
      </c>
      <c r="CP66" s="578">
        <f>'zestawienie stopa na powiaty'!HQ6</f>
        <v>8</v>
      </c>
      <c r="CQ66" s="578">
        <f>'zestawienie stopa na powiaty'!HR6</f>
        <v>8.1</v>
      </c>
      <c r="CR66" s="578">
        <f>'zestawienie stopa na powiaty'!HS6</f>
        <v>8</v>
      </c>
      <c r="CS66" s="578">
        <f>'zestawienie stopa na powiaty'!HT6</f>
        <v>8</v>
      </c>
      <c r="CT66" s="578">
        <f>'zestawienie stopa na powiaty'!HU6</f>
        <v>8.1</v>
      </c>
      <c r="CU66" s="578">
        <f>'zestawienie stopa na powiaty'!HV6</f>
        <v>8</v>
      </c>
      <c r="CV66" s="578">
        <f>'zestawienie stopa na powiaty'!HW6</f>
        <v>8.3000000000000007</v>
      </c>
      <c r="CW66" s="578">
        <f>'zestawienie stopa na powiaty'!HX6</f>
        <v>8.1999999999999993</v>
      </c>
      <c r="CX66" s="578">
        <f>'zestawienie stopa na powiaty'!HY6</f>
        <v>8</v>
      </c>
      <c r="CY66" s="578">
        <f>'zestawienie stopa na powiaty'!HZ6</f>
        <v>7.4</v>
      </c>
      <c r="CZ66" s="578">
        <f>'zestawienie stopa na powiaty'!IA6</f>
        <v>7.2</v>
      </c>
      <c r="DA66" s="578">
        <f>'zestawienie stopa na powiaty'!IB6</f>
        <v>6.9</v>
      </c>
      <c r="DB66" s="578">
        <f>'zestawienie stopa na powiaty'!IC6</f>
        <v>6.8</v>
      </c>
      <c r="DC66" s="578">
        <f>'zestawienie stopa na powiaty'!ID6</f>
        <v>6.9</v>
      </c>
      <c r="DD66" s="578">
        <f>'zestawienie stopa na powiaty'!IE6</f>
        <v>6.4</v>
      </c>
      <c r="DE66" s="578">
        <f>'zestawienie stopa na powiaty'!IF6</f>
        <v>6.3</v>
      </c>
      <c r="DF66" s="578">
        <f>'zestawienie stopa na powiaty'!IG6</f>
        <v>6.4</v>
      </c>
      <c r="DG66" s="578">
        <f>'zestawienie stopa na powiaty'!IH6</f>
        <v>6.3</v>
      </c>
      <c r="DH66" s="578">
        <f>'zestawienie stopa na powiaty'!II6</f>
        <v>6.8</v>
      </c>
      <c r="DI66" s="578">
        <f>'zestawienie stopa na powiaty'!IJ6</f>
        <v>6.8</v>
      </c>
      <c r="DJ66" s="578">
        <f>'zestawienie stopa na powiaty'!IK6</f>
        <v>6.7</v>
      </c>
      <c r="DK66" s="578">
        <f>'zestawienie stopa na powiaty'!IL6</f>
        <v>7</v>
      </c>
      <c r="DL66" s="578">
        <f>'zestawienie stopa na powiaty'!IM6</f>
        <v>7.4</v>
      </c>
      <c r="DM66" s="578">
        <f>'zestawienie stopa na powiaty'!IN6</f>
        <v>7.5</v>
      </c>
      <c r="DN66" s="578">
        <f>'zestawienie stopa na powiaty'!IO6</f>
        <v>7.7</v>
      </c>
      <c r="DO66" s="578">
        <f>'zestawienie stopa na powiaty'!IP6</f>
        <v>7.7</v>
      </c>
      <c r="DP66" s="578">
        <f>'zestawienie stopa na powiaty'!IQ6</f>
        <v>7.7</v>
      </c>
      <c r="DQ66" s="578">
        <f>'zestawienie stopa na powiaty'!IR6</f>
        <v>7.7</v>
      </c>
      <c r="DR66" s="578">
        <f>'zestawienie stopa na powiaty'!IS6</f>
        <v>7.7</v>
      </c>
      <c r="DS66" s="578">
        <f>'zestawienie stopa na powiaty'!IT6</f>
        <v>7.7</v>
      </c>
      <c r="DT66" s="578">
        <f>'zestawienie stopa na powiaty'!IU6</f>
        <v>8.1999999999999993</v>
      </c>
      <c r="DU66" s="578">
        <f>'zestawienie stopa na powiaty'!IV6</f>
        <v>8.1999999999999993</v>
      </c>
      <c r="DV66" s="578">
        <f>'zestawienie stopa na powiaty'!IW6</f>
        <v>8.1</v>
      </c>
    </row>
    <row r="67" spans="1:126" s="250" customFormat="1" ht="21" thickBot="1">
      <c r="A67" s="249" t="str">
        <f>DV63</f>
        <v>chrzanowski</v>
      </c>
      <c r="B67" s="249">
        <f>DV85</f>
        <v>0</v>
      </c>
      <c r="C67" s="249">
        <f>DV86</f>
        <v>0</v>
      </c>
      <c r="D67" s="249">
        <f>DV87</f>
        <v>0</v>
      </c>
      <c r="E67" s="249">
        <f>DV88</f>
        <v>0</v>
      </c>
      <c r="F67" s="249">
        <f>DV89</f>
        <v>0</v>
      </c>
      <c r="G67" s="249">
        <f>DV90</f>
        <v>0</v>
      </c>
      <c r="H67" s="249">
        <f>DV91</f>
        <v>0</v>
      </c>
      <c r="I67" s="249">
        <f>DV92</f>
        <v>0</v>
      </c>
      <c r="J67" s="249"/>
      <c r="K67" s="249"/>
      <c r="L67" s="249"/>
      <c r="M67" s="1717" t="s">
        <v>20</v>
      </c>
      <c r="N67" s="779">
        <v>4910</v>
      </c>
      <c r="O67" s="582">
        <v>4969</v>
      </c>
      <c r="P67" s="582">
        <v>5470</v>
      </c>
      <c r="Q67" s="583">
        <v>5356</v>
      </c>
      <c r="R67" s="583">
        <v>5175</v>
      </c>
      <c r="S67" s="583">
        <v>4328</v>
      </c>
      <c r="T67" s="584">
        <v>3495</v>
      </c>
      <c r="U67" s="585">
        <v>2639</v>
      </c>
      <c r="V67" s="583">
        <v>2908</v>
      </c>
      <c r="W67" s="582">
        <v>3180</v>
      </c>
      <c r="X67" s="586">
        <v>3199</v>
      </c>
      <c r="Y67" s="582">
        <v>3545</v>
      </c>
      <c r="Z67" s="587">
        <v>3845</v>
      </c>
      <c r="AA67" s="588">
        <v>3910</v>
      </c>
      <c r="AB67" s="589">
        <v>3900</v>
      </c>
      <c r="AC67" s="590">
        <v>3770</v>
      </c>
      <c r="AD67" s="588">
        <v>3682</v>
      </c>
      <c r="AE67" s="589">
        <v>3621</v>
      </c>
      <c r="AF67" s="590">
        <v>3669</v>
      </c>
      <c r="AG67" s="591">
        <v>3664</v>
      </c>
      <c r="AH67" s="589">
        <v>3667</v>
      </c>
      <c r="AI67" s="592">
        <v>3657</v>
      </c>
      <c r="AJ67" s="588">
        <v>3576</v>
      </c>
      <c r="AK67" s="593">
        <v>3606</v>
      </c>
      <c r="AL67" s="582">
        <v>3606</v>
      </c>
      <c r="AM67" s="587">
        <v>3768</v>
      </c>
      <c r="AN67" s="588">
        <v>3724</v>
      </c>
      <c r="AO67" s="593">
        <v>3627</v>
      </c>
      <c r="AP67" s="590">
        <v>3433</v>
      </c>
      <c r="AQ67" s="588">
        <v>3219</v>
      </c>
      <c r="AR67" s="589">
        <v>3104</v>
      </c>
      <c r="AS67" s="590">
        <v>3129</v>
      </c>
      <c r="AT67" s="588">
        <v>3065</v>
      </c>
      <c r="AU67" s="589">
        <v>3014</v>
      </c>
      <c r="AV67" s="592">
        <v>3012</v>
      </c>
      <c r="AW67" s="588">
        <v>2990</v>
      </c>
      <c r="AX67" s="593">
        <v>2986</v>
      </c>
      <c r="AY67" s="583">
        <v>2986</v>
      </c>
      <c r="AZ67" s="586">
        <v>3168</v>
      </c>
      <c r="BA67" s="588">
        <v>3199</v>
      </c>
      <c r="BB67" s="589">
        <v>3144</v>
      </c>
      <c r="BC67" s="586">
        <v>3058</v>
      </c>
      <c r="BD67" s="588">
        <v>2952</v>
      </c>
      <c r="BE67" s="589">
        <v>2866</v>
      </c>
      <c r="BF67" s="586">
        <v>2751</v>
      </c>
      <c r="BG67" s="588">
        <v>2693</v>
      </c>
      <c r="BH67" s="589">
        <v>2620</v>
      </c>
      <c r="BI67" s="589">
        <v>2536</v>
      </c>
      <c r="BJ67" s="594">
        <v>2530</v>
      </c>
      <c r="BK67" s="589">
        <v>2574</v>
      </c>
      <c r="BL67" s="589">
        <v>2766</v>
      </c>
      <c r="BM67" s="589">
        <v>2817</v>
      </c>
      <c r="BN67" s="589">
        <v>2812</v>
      </c>
      <c r="BO67" s="589">
        <v>2670</v>
      </c>
      <c r="BP67" s="589">
        <v>2613</v>
      </c>
      <c r="BQ67" s="589">
        <v>2510</v>
      </c>
      <c r="BR67" s="589">
        <v>2484</v>
      </c>
      <c r="BS67" s="589">
        <v>2447</v>
      </c>
      <c r="BT67" s="589">
        <v>2380</v>
      </c>
      <c r="BU67" s="589">
        <v>2359</v>
      </c>
      <c r="BV67" s="589">
        <v>2365</v>
      </c>
      <c r="BW67" s="589">
        <v>2333</v>
      </c>
      <c r="BX67" s="589">
        <v>2416</v>
      </c>
      <c r="BY67" s="593">
        <v>2414</v>
      </c>
      <c r="BZ67" s="593">
        <v>2379</v>
      </c>
      <c r="CA67" s="593">
        <v>2271</v>
      </c>
      <c r="CB67" s="593">
        <v>2206</v>
      </c>
      <c r="CC67" s="593">
        <v>2176</v>
      </c>
      <c r="CD67" s="593">
        <v>2186</v>
      </c>
      <c r="CE67" s="593">
        <v>2224</v>
      </c>
      <c r="CF67" s="593">
        <v>2172</v>
      </c>
      <c r="CG67" s="593">
        <v>2117</v>
      </c>
      <c r="CH67" s="593">
        <v>2057</v>
      </c>
      <c r="CI67" s="593">
        <v>2030</v>
      </c>
      <c r="CJ67" s="593">
        <v>2101</v>
      </c>
      <c r="CK67" s="595">
        <v>2088</v>
      </c>
      <c r="CL67" s="596">
        <v>2048</v>
      </c>
      <c r="CM67" s="596">
        <v>2000</v>
      </c>
      <c r="CN67" s="596">
        <v>1949</v>
      </c>
      <c r="CO67" s="596">
        <v>1925</v>
      </c>
      <c r="CP67" s="596">
        <v>1932</v>
      </c>
      <c r="CQ67" s="596">
        <v>1965</v>
      </c>
      <c r="CR67" s="596">
        <v>1907</v>
      </c>
      <c r="CS67" s="596">
        <v>1895</v>
      </c>
      <c r="CT67" s="596">
        <v>1920</v>
      </c>
      <c r="CU67" s="596">
        <v>1865</v>
      </c>
      <c r="CV67" s="596">
        <v>1892</v>
      </c>
      <c r="CW67" s="596">
        <v>1887</v>
      </c>
      <c r="CX67" s="596">
        <v>1841</v>
      </c>
      <c r="CY67" s="596">
        <v>1769</v>
      </c>
      <c r="CZ67" s="596">
        <v>1730</v>
      </c>
      <c r="DA67" s="596">
        <v>1666</v>
      </c>
      <c r="DB67" s="596">
        <v>1703</v>
      </c>
      <c r="DC67" s="596">
        <v>1705</v>
      </c>
      <c r="DD67" s="596">
        <v>1587</v>
      </c>
      <c r="DE67" s="596">
        <v>1527</v>
      </c>
      <c r="DF67" s="596">
        <v>1502</v>
      </c>
      <c r="DG67" s="596">
        <v>1488</v>
      </c>
      <c r="DH67" s="596">
        <v>1605</v>
      </c>
      <c r="DI67" s="596">
        <v>1562</v>
      </c>
      <c r="DJ67" s="596">
        <v>1543</v>
      </c>
      <c r="DK67" s="596">
        <v>1651</v>
      </c>
      <c r="DL67" s="596">
        <v>1719</v>
      </c>
      <c r="DM67" s="596">
        <v>1739</v>
      </c>
      <c r="DN67" s="596">
        <v>1765</v>
      </c>
      <c r="DO67" s="596">
        <v>1804</v>
      </c>
      <c r="DP67" s="596">
        <v>1808</v>
      </c>
      <c r="DQ67" s="596">
        <v>1796</v>
      </c>
      <c r="DR67" s="596">
        <v>1785</v>
      </c>
      <c r="DS67" s="596">
        <v>1791</v>
      </c>
      <c r="DT67" s="596">
        <v>1900</v>
      </c>
      <c r="DU67" s="596">
        <v>1895</v>
      </c>
      <c r="DV67" s="596">
        <v>1885</v>
      </c>
    </row>
    <row r="68" spans="1:126" s="250" customFormat="1" ht="21" thickBot="1">
      <c r="A68" s="111"/>
      <c r="B68" s="1753" t="s">
        <v>1366</v>
      </c>
      <c r="C68" s="1754" t="s">
        <v>1366</v>
      </c>
      <c r="D68" s="1755" t="s">
        <v>1367</v>
      </c>
      <c r="E68" s="1755" t="s">
        <v>1367</v>
      </c>
      <c r="F68" s="1756" t="s">
        <v>1368</v>
      </c>
      <c r="G68" s="1756" t="s">
        <v>1368</v>
      </c>
      <c r="H68" s="1758" t="s">
        <v>1369</v>
      </c>
      <c r="I68" s="1687" t="s">
        <v>1369</v>
      </c>
      <c r="J68" s="1709"/>
      <c r="K68" s="1709"/>
      <c r="L68" s="1709"/>
      <c r="M68" s="1717" t="s">
        <v>22</v>
      </c>
      <c r="N68" s="779">
        <v>945</v>
      </c>
      <c r="O68" s="582">
        <v>2117</v>
      </c>
      <c r="P68" s="582">
        <v>1832</v>
      </c>
      <c r="Q68" s="583">
        <v>1292</v>
      </c>
      <c r="R68" s="583">
        <v>834</v>
      </c>
      <c r="S68" s="583">
        <v>567</v>
      </c>
      <c r="T68" s="584">
        <v>520</v>
      </c>
      <c r="U68" s="585">
        <v>516</v>
      </c>
      <c r="V68" s="583">
        <v>924</v>
      </c>
      <c r="W68" s="582">
        <v>849</v>
      </c>
      <c r="X68" s="586">
        <v>825</v>
      </c>
      <c r="Y68" s="582">
        <v>1187</v>
      </c>
      <c r="Z68" s="587">
        <v>1435</v>
      </c>
      <c r="AA68" s="588">
        <v>1443</v>
      </c>
      <c r="AB68" s="589">
        <v>1436</v>
      </c>
      <c r="AC68" s="590">
        <v>1379</v>
      </c>
      <c r="AD68" s="588">
        <v>1280</v>
      </c>
      <c r="AE68" s="589">
        <v>1197</v>
      </c>
      <c r="AF68" s="590">
        <v>1070</v>
      </c>
      <c r="AG68" s="591">
        <v>962</v>
      </c>
      <c r="AH68" s="589">
        <v>863</v>
      </c>
      <c r="AI68" s="592">
        <v>863</v>
      </c>
      <c r="AJ68" s="588">
        <v>922</v>
      </c>
      <c r="AK68" s="593">
        <v>945</v>
      </c>
      <c r="AL68" s="582">
        <v>945</v>
      </c>
      <c r="AM68" s="587">
        <v>1075</v>
      </c>
      <c r="AN68" s="588">
        <v>1042</v>
      </c>
      <c r="AO68" s="593">
        <v>997</v>
      </c>
      <c r="AP68" s="590">
        <v>911</v>
      </c>
      <c r="AQ68" s="588">
        <v>826</v>
      </c>
      <c r="AR68" s="589">
        <v>785</v>
      </c>
      <c r="AS68" s="590">
        <v>734</v>
      </c>
      <c r="AT68" s="588">
        <v>695</v>
      </c>
      <c r="AU68" s="589">
        <v>646</v>
      </c>
      <c r="AV68" s="592">
        <v>627</v>
      </c>
      <c r="AW68" s="588">
        <v>621</v>
      </c>
      <c r="AX68" s="593">
        <v>596</v>
      </c>
      <c r="AY68" s="583">
        <v>596</v>
      </c>
      <c r="AZ68" s="586">
        <v>759</v>
      </c>
      <c r="BA68" s="588">
        <v>779</v>
      </c>
      <c r="BB68" s="589">
        <v>782</v>
      </c>
      <c r="BC68" s="586">
        <v>729</v>
      </c>
      <c r="BD68" s="588">
        <v>686</v>
      </c>
      <c r="BE68" s="589">
        <v>673</v>
      </c>
      <c r="BF68" s="586">
        <v>621</v>
      </c>
      <c r="BG68" s="588">
        <v>577</v>
      </c>
      <c r="BH68" s="589">
        <v>536</v>
      </c>
      <c r="BI68" s="589">
        <v>527</v>
      </c>
      <c r="BJ68" s="594">
        <v>551</v>
      </c>
      <c r="BK68" s="589">
        <v>607</v>
      </c>
      <c r="BL68" s="589">
        <v>694</v>
      </c>
      <c r="BM68" s="589">
        <v>691</v>
      </c>
      <c r="BN68" s="589">
        <v>677</v>
      </c>
      <c r="BO68" s="589">
        <v>618</v>
      </c>
      <c r="BP68" s="589">
        <v>600</v>
      </c>
      <c r="BQ68" s="589">
        <v>557</v>
      </c>
      <c r="BR68" s="589">
        <v>517</v>
      </c>
      <c r="BS68" s="589">
        <v>491</v>
      </c>
      <c r="BT68" s="589">
        <v>457</v>
      </c>
      <c r="BU68" s="589">
        <v>445</v>
      </c>
      <c r="BV68" s="589">
        <v>465</v>
      </c>
      <c r="BW68" s="589">
        <v>497</v>
      </c>
      <c r="BX68" s="589">
        <v>555</v>
      </c>
      <c r="BY68" s="593">
        <v>570</v>
      </c>
      <c r="BZ68" s="593">
        <v>544</v>
      </c>
      <c r="CA68" s="593">
        <v>546</v>
      </c>
      <c r="CB68" s="593">
        <v>528</v>
      </c>
      <c r="CC68" s="593">
        <v>511</v>
      </c>
      <c r="CD68" s="593">
        <v>478</v>
      </c>
      <c r="CE68" s="593">
        <v>444</v>
      </c>
      <c r="CF68" s="593">
        <v>431</v>
      </c>
      <c r="CG68" s="593">
        <v>413</v>
      </c>
      <c r="CH68" s="593">
        <v>432</v>
      </c>
      <c r="CI68" s="593">
        <v>428</v>
      </c>
      <c r="CJ68" s="593">
        <v>463</v>
      </c>
      <c r="CK68" s="595">
        <v>464</v>
      </c>
      <c r="CL68" s="596">
        <v>437</v>
      </c>
      <c r="CM68" s="596">
        <v>407</v>
      </c>
      <c r="CN68" s="596">
        <v>423</v>
      </c>
      <c r="CO68" s="596">
        <v>441</v>
      </c>
      <c r="CP68" s="596">
        <v>441</v>
      </c>
      <c r="CQ68" s="596">
        <v>456</v>
      </c>
      <c r="CR68" s="596">
        <v>420</v>
      </c>
      <c r="CS68" s="596">
        <v>419</v>
      </c>
      <c r="CT68" s="596">
        <v>462</v>
      </c>
      <c r="CU68" s="596">
        <v>477</v>
      </c>
      <c r="CV68" s="596">
        <v>506</v>
      </c>
      <c r="CW68" s="596">
        <v>490</v>
      </c>
      <c r="CX68" s="596">
        <v>436</v>
      </c>
      <c r="CY68" s="596">
        <v>425</v>
      </c>
      <c r="CZ68" s="596">
        <v>406</v>
      </c>
      <c r="DA68" s="596">
        <v>413</v>
      </c>
      <c r="DB68" s="596">
        <v>411</v>
      </c>
      <c r="DC68" s="596">
        <v>408</v>
      </c>
      <c r="DD68" s="596">
        <v>377</v>
      </c>
      <c r="DE68" s="596">
        <v>417</v>
      </c>
      <c r="DF68" s="596">
        <v>400</v>
      </c>
      <c r="DG68" s="596">
        <v>405</v>
      </c>
      <c r="DH68" s="596">
        <v>445</v>
      </c>
      <c r="DI68" s="596">
        <v>441</v>
      </c>
      <c r="DJ68" s="596">
        <v>452</v>
      </c>
      <c r="DK68" s="596">
        <v>488</v>
      </c>
      <c r="DL68" s="596">
        <v>516</v>
      </c>
      <c r="DM68" s="596">
        <v>506</v>
      </c>
      <c r="DN68" s="596">
        <v>482</v>
      </c>
      <c r="DO68" s="596">
        <v>466</v>
      </c>
      <c r="DP68" s="596">
        <v>481</v>
      </c>
      <c r="DQ68" s="596">
        <v>464</v>
      </c>
      <c r="DR68" s="596">
        <v>442</v>
      </c>
      <c r="DS68" s="596">
        <v>431</v>
      </c>
      <c r="DT68" s="596">
        <v>461</v>
      </c>
      <c r="DU68" s="596">
        <v>450</v>
      </c>
      <c r="DV68" s="596">
        <v>407</v>
      </c>
    </row>
    <row r="69" spans="1:126" s="250" customFormat="1" ht="20.25">
      <c r="A69" s="244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717" t="s">
        <v>1317</v>
      </c>
      <c r="N69" s="794"/>
      <c r="O69" s="597"/>
      <c r="P69" s="597"/>
      <c r="Q69" s="598"/>
      <c r="R69" s="598"/>
      <c r="S69" s="598"/>
      <c r="T69" s="599"/>
      <c r="U69" s="600"/>
      <c r="V69" s="598"/>
      <c r="W69" s="582"/>
      <c r="X69" s="586"/>
      <c r="Y69" s="582"/>
      <c r="Z69" s="587"/>
      <c r="AA69" s="588"/>
      <c r="AB69" s="589"/>
      <c r="AC69" s="590"/>
      <c r="AD69" s="588"/>
      <c r="AE69" s="589"/>
      <c r="AF69" s="590"/>
      <c r="AG69" s="591"/>
      <c r="AH69" s="589"/>
      <c r="AI69" s="592"/>
      <c r="AJ69" s="588"/>
      <c r="AK69" s="593"/>
      <c r="AL69" s="582"/>
      <c r="AM69" s="587"/>
      <c r="AN69" s="588"/>
      <c r="AO69" s="593"/>
      <c r="AP69" s="590"/>
      <c r="AQ69" s="588"/>
      <c r="AR69" s="589"/>
      <c r="AS69" s="590"/>
      <c r="AT69" s="588"/>
      <c r="AU69" s="589"/>
      <c r="AV69" s="592"/>
      <c r="AW69" s="588"/>
      <c r="AX69" s="593"/>
      <c r="AY69" s="583" t="s">
        <v>55</v>
      </c>
      <c r="AZ69" s="586">
        <v>1922</v>
      </c>
      <c r="BA69" s="588">
        <v>1920</v>
      </c>
      <c r="BB69" s="589">
        <v>1860</v>
      </c>
      <c r="BC69" s="586">
        <v>1815</v>
      </c>
      <c r="BD69" s="588">
        <v>1692</v>
      </c>
      <c r="BE69" s="589">
        <v>1574</v>
      </c>
      <c r="BF69" s="586">
        <v>1458</v>
      </c>
      <c r="BG69" s="588">
        <v>1439</v>
      </c>
      <c r="BH69" s="589">
        <v>1466</v>
      </c>
      <c r="BI69" s="589">
        <v>1390</v>
      </c>
      <c r="BJ69" s="594">
        <v>1387</v>
      </c>
      <c r="BK69" s="589">
        <v>1405</v>
      </c>
      <c r="BL69" s="589">
        <v>1528</v>
      </c>
      <c r="BM69" s="589">
        <v>1591</v>
      </c>
      <c r="BN69" s="589">
        <v>1548</v>
      </c>
      <c r="BO69" s="589">
        <v>1405</v>
      </c>
      <c r="BP69" s="589">
        <v>1334</v>
      </c>
      <c r="BQ69" s="589">
        <v>1241</v>
      </c>
      <c r="BR69" s="589">
        <v>1193</v>
      </c>
      <c r="BS69" s="589">
        <v>1145</v>
      </c>
      <c r="BT69" s="589">
        <v>1153</v>
      </c>
      <c r="BU69" s="589">
        <v>1171</v>
      </c>
      <c r="BV69" s="589">
        <v>1136</v>
      </c>
      <c r="BW69" s="589">
        <v>1098</v>
      </c>
      <c r="BX69" s="589">
        <v>1158</v>
      </c>
      <c r="BY69" s="593">
        <v>1129</v>
      </c>
      <c r="BZ69" s="593">
        <v>1098</v>
      </c>
      <c r="CA69" s="593">
        <v>1014</v>
      </c>
      <c r="CB69" s="593">
        <v>924</v>
      </c>
      <c r="CC69" s="593">
        <v>907</v>
      </c>
      <c r="CD69" s="593">
        <v>922</v>
      </c>
      <c r="CE69" s="593">
        <v>949</v>
      </c>
      <c r="CF69" s="593">
        <v>942</v>
      </c>
      <c r="CG69" s="593">
        <v>921</v>
      </c>
      <c r="CH69" s="593">
        <v>858</v>
      </c>
      <c r="CI69" s="593">
        <v>831</v>
      </c>
      <c r="CJ69" s="593">
        <v>914</v>
      </c>
      <c r="CK69" s="595">
        <v>915</v>
      </c>
      <c r="CL69" s="596">
        <v>868</v>
      </c>
      <c r="CM69" s="596">
        <v>831</v>
      </c>
      <c r="CN69" s="596">
        <v>795</v>
      </c>
      <c r="CO69" s="596">
        <v>766</v>
      </c>
      <c r="CP69" s="596">
        <v>731</v>
      </c>
      <c r="CQ69" s="596">
        <v>767</v>
      </c>
      <c r="CR69" s="596">
        <v>784</v>
      </c>
      <c r="CS69" s="596">
        <v>803</v>
      </c>
      <c r="CT69" s="596">
        <v>812</v>
      </c>
      <c r="CU69" s="596">
        <v>777</v>
      </c>
      <c r="CV69" s="596">
        <v>804</v>
      </c>
      <c r="CW69" s="596">
        <v>809</v>
      </c>
      <c r="CX69" s="596">
        <v>792</v>
      </c>
      <c r="CY69" s="596">
        <v>734</v>
      </c>
      <c r="CZ69" s="596">
        <v>706</v>
      </c>
      <c r="DA69" s="596">
        <v>678</v>
      </c>
      <c r="DB69" s="596">
        <v>701</v>
      </c>
      <c r="DC69" s="596">
        <v>704</v>
      </c>
      <c r="DD69" s="596">
        <v>666</v>
      </c>
      <c r="DE69" s="596">
        <v>653</v>
      </c>
      <c r="DF69" s="596">
        <v>636</v>
      </c>
      <c r="DG69" s="596">
        <v>637</v>
      </c>
      <c r="DH69" s="596">
        <v>706</v>
      </c>
      <c r="DI69" s="596">
        <v>702</v>
      </c>
      <c r="DJ69" s="596">
        <v>693</v>
      </c>
      <c r="DK69" s="596">
        <v>775</v>
      </c>
      <c r="DL69" s="596">
        <v>823</v>
      </c>
      <c r="DM69" s="596">
        <v>843</v>
      </c>
      <c r="DN69" s="596">
        <v>838</v>
      </c>
      <c r="DO69" s="596">
        <v>840</v>
      </c>
      <c r="DP69" s="596">
        <v>848</v>
      </c>
      <c r="DQ69" s="596">
        <v>866</v>
      </c>
      <c r="DR69" s="596">
        <v>845</v>
      </c>
      <c r="DS69" s="596">
        <v>822</v>
      </c>
      <c r="DT69" s="596">
        <v>873</v>
      </c>
      <c r="DU69" s="596">
        <v>865</v>
      </c>
      <c r="DV69" s="596">
        <v>844</v>
      </c>
    </row>
    <row r="70" spans="1:126" s="250" customFormat="1" ht="20.25">
      <c r="A70" s="244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717" t="s">
        <v>871</v>
      </c>
      <c r="N70" s="798" t="s">
        <v>55</v>
      </c>
      <c r="O70" s="601" t="s">
        <v>55</v>
      </c>
      <c r="P70" s="601" t="s">
        <v>55</v>
      </c>
      <c r="Q70" s="601" t="s">
        <v>55</v>
      </c>
      <c r="R70" s="598">
        <v>2461</v>
      </c>
      <c r="S70" s="601">
        <v>1627</v>
      </c>
      <c r="T70" s="602">
        <v>1214</v>
      </c>
      <c r="U70" s="603">
        <v>1103</v>
      </c>
      <c r="V70" s="601">
        <v>1337</v>
      </c>
      <c r="W70" s="583">
        <v>1451</v>
      </c>
      <c r="X70" s="604">
        <v>1274</v>
      </c>
      <c r="Y70" s="583">
        <v>1332</v>
      </c>
      <c r="Z70" s="605">
        <v>1534</v>
      </c>
      <c r="AA70" s="606">
        <v>1533</v>
      </c>
      <c r="AB70" s="607">
        <v>1511</v>
      </c>
      <c r="AC70" s="608">
        <v>1398</v>
      </c>
      <c r="AD70" s="606">
        <v>1328</v>
      </c>
      <c r="AE70" s="607">
        <v>1291</v>
      </c>
      <c r="AF70" s="608">
        <v>1252</v>
      </c>
      <c r="AG70" s="609">
        <v>1209</v>
      </c>
      <c r="AH70" s="607">
        <v>1329</v>
      </c>
      <c r="AI70" s="610">
        <v>1354</v>
      </c>
      <c r="AJ70" s="606">
        <v>1356</v>
      </c>
      <c r="AK70" s="611">
        <v>1387</v>
      </c>
      <c r="AL70" s="583">
        <v>1387</v>
      </c>
      <c r="AM70" s="605">
        <v>1445</v>
      </c>
      <c r="AN70" s="606">
        <v>1388</v>
      </c>
      <c r="AO70" s="611">
        <v>1334</v>
      </c>
      <c r="AP70" s="608">
        <v>1187</v>
      </c>
      <c r="AQ70" s="606">
        <v>1024</v>
      </c>
      <c r="AR70" s="607">
        <v>956</v>
      </c>
      <c r="AS70" s="608">
        <v>931</v>
      </c>
      <c r="AT70" s="606">
        <v>914</v>
      </c>
      <c r="AU70" s="607">
        <v>937</v>
      </c>
      <c r="AV70" s="610">
        <v>904</v>
      </c>
      <c r="AW70" s="606">
        <v>895</v>
      </c>
      <c r="AX70" s="611">
        <v>904</v>
      </c>
      <c r="AY70" s="583">
        <v>904</v>
      </c>
      <c r="AZ70" s="604">
        <v>965</v>
      </c>
      <c r="BA70" s="606">
        <v>970</v>
      </c>
      <c r="BB70" s="607">
        <v>932</v>
      </c>
      <c r="BC70" s="604">
        <v>891</v>
      </c>
      <c r="BD70" s="606">
        <v>825</v>
      </c>
      <c r="BE70" s="607">
        <v>747</v>
      </c>
      <c r="BF70" s="604">
        <v>682</v>
      </c>
      <c r="BG70" s="606">
        <v>668</v>
      </c>
      <c r="BH70" s="607">
        <v>723</v>
      </c>
      <c r="BI70" s="607">
        <v>677</v>
      </c>
      <c r="BJ70" s="612">
        <v>654</v>
      </c>
      <c r="BK70" s="607">
        <v>663</v>
      </c>
      <c r="BL70" s="607">
        <v>736</v>
      </c>
      <c r="BM70" s="607">
        <v>763</v>
      </c>
      <c r="BN70" s="607">
        <v>727</v>
      </c>
      <c r="BO70" s="607">
        <v>651</v>
      </c>
      <c r="BP70" s="607">
        <v>635</v>
      </c>
      <c r="BQ70" s="607">
        <v>598</v>
      </c>
      <c r="BR70" s="607">
        <v>573</v>
      </c>
      <c r="BS70" s="607">
        <v>572</v>
      </c>
      <c r="BT70" s="607">
        <v>599</v>
      </c>
      <c r="BU70" s="607">
        <v>600</v>
      </c>
      <c r="BV70" s="607">
        <v>567</v>
      </c>
      <c r="BW70" s="607">
        <v>535</v>
      </c>
      <c r="BX70" s="607">
        <v>584</v>
      </c>
      <c r="BY70" s="611">
        <v>562</v>
      </c>
      <c r="BZ70" s="611">
        <v>547</v>
      </c>
      <c r="CA70" s="611">
        <v>496</v>
      </c>
      <c r="CB70" s="611">
        <v>455</v>
      </c>
      <c r="CC70" s="611">
        <v>449</v>
      </c>
      <c r="CD70" s="611">
        <v>457</v>
      </c>
      <c r="CE70" s="611">
        <v>473</v>
      </c>
      <c r="CF70" s="611">
        <v>471</v>
      </c>
      <c r="CG70" s="611">
        <v>464</v>
      </c>
      <c r="CH70" s="611">
        <v>415</v>
      </c>
      <c r="CI70" s="611">
        <v>400</v>
      </c>
      <c r="CJ70" s="611">
        <v>449</v>
      </c>
      <c r="CK70" s="613">
        <v>459</v>
      </c>
      <c r="CL70" s="614">
        <v>426</v>
      </c>
      <c r="CM70" s="614">
        <v>401</v>
      </c>
      <c r="CN70" s="614">
        <v>379</v>
      </c>
      <c r="CO70" s="614">
        <v>364</v>
      </c>
      <c r="CP70" s="614">
        <v>348</v>
      </c>
      <c r="CQ70" s="614">
        <v>357</v>
      </c>
      <c r="CR70" s="614">
        <v>381</v>
      </c>
      <c r="CS70" s="614">
        <v>395</v>
      </c>
      <c r="CT70" s="614">
        <v>395</v>
      </c>
      <c r="CU70" s="614">
        <v>376</v>
      </c>
      <c r="CV70" s="614">
        <v>381</v>
      </c>
      <c r="CW70" s="614">
        <v>379</v>
      </c>
      <c r="CX70" s="614">
        <v>362</v>
      </c>
      <c r="CY70" s="614">
        <v>315</v>
      </c>
      <c r="CZ70" s="614">
        <v>311</v>
      </c>
      <c r="DA70" s="614">
        <v>300</v>
      </c>
      <c r="DB70" s="614">
        <v>311</v>
      </c>
      <c r="DC70" s="614">
        <v>323</v>
      </c>
      <c r="DD70" s="614">
        <v>320</v>
      </c>
      <c r="DE70" s="614">
        <v>321</v>
      </c>
      <c r="DF70" s="614">
        <v>312</v>
      </c>
      <c r="DG70" s="614">
        <v>297</v>
      </c>
      <c r="DH70" s="614">
        <v>337</v>
      </c>
      <c r="DI70" s="614">
        <v>336</v>
      </c>
      <c r="DJ70" s="614">
        <v>330</v>
      </c>
      <c r="DK70" s="614">
        <v>357</v>
      </c>
      <c r="DL70" s="614">
        <v>381</v>
      </c>
      <c r="DM70" s="614">
        <v>384</v>
      </c>
      <c r="DN70" s="614">
        <v>367</v>
      </c>
      <c r="DO70" s="614">
        <v>362</v>
      </c>
      <c r="DP70" s="614">
        <v>387</v>
      </c>
      <c r="DQ70" s="614">
        <v>411</v>
      </c>
      <c r="DR70" s="614">
        <v>399</v>
      </c>
      <c r="DS70" s="614">
        <v>379</v>
      </c>
      <c r="DT70" s="614">
        <v>412</v>
      </c>
      <c r="DU70" s="614">
        <v>397</v>
      </c>
      <c r="DV70" s="614">
        <v>376</v>
      </c>
    </row>
    <row r="71" spans="1:126" s="250" customFormat="1" ht="21" thickBot="1">
      <c r="A71" s="244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722" t="s">
        <v>1836</v>
      </c>
      <c r="N71" s="1721"/>
      <c r="O71" s="1666"/>
      <c r="P71" s="1667"/>
      <c r="Q71" s="1668"/>
      <c r="R71" s="1666"/>
      <c r="S71" s="1669"/>
      <c r="T71" s="1670"/>
      <c r="U71" s="1671"/>
      <c r="V71" s="1666"/>
      <c r="W71" s="1666"/>
      <c r="X71" s="1672"/>
      <c r="Y71" s="1666"/>
      <c r="Z71" s="1673"/>
      <c r="AA71" s="1674"/>
      <c r="AB71" s="1675"/>
      <c r="AC71" s="1676"/>
      <c r="AD71" s="1674"/>
      <c r="AE71" s="1677"/>
      <c r="AF71" s="1676"/>
      <c r="AG71" s="1678"/>
      <c r="AH71" s="1675"/>
      <c r="AI71" s="1679"/>
      <c r="AJ71" s="1678"/>
      <c r="AK71" s="1677"/>
      <c r="AL71" s="1666"/>
      <c r="AM71" s="1673"/>
      <c r="AN71" s="1674"/>
      <c r="AO71" s="1677"/>
      <c r="AP71" s="1676"/>
      <c r="AQ71" s="1674"/>
      <c r="AR71" s="1675"/>
      <c r="AS71" s="1676"/>
      <c r="AT71" s="1674"/>
      <c r="AU71" s="1675"/>
      <c r="AV71" s="1679"/>
      <c r="AW71" s="1674"/>
      <c r="AX71" s="1677"/>
      <c r="AY71" s="1666"/>
      <c r="AZ71" s="1680"/>
      <c r="BA71" s="1674"/>
      <c r="BB71" s="1675"/>
      <c r="BC71" s="1680"/>
      <c r="BD71" s="1674"/>
      <c r="BE71" s="1675"/>
      <c r="BF71" s="1680"/>
      <c r="BG71" s="1674"/>
      <c r="BH71" s="1675"/>
      <c r="BI71" s="1675"/>
      <c r="BJ71" s="1676"/>
      <c r="BK71" s="1681"/>
      <c r="BL71" s="1681"/>
      <c r="BM71" s="1681"/>
      <c r="BN71" s="1681"/>
      <c r="BO71" s="1681"/>
      <c r="BP71" s="1681"/>
      <c r="BQ71" s="1681"/>
      <c r="BR71" s="1681"/>
      <c r="BS71" s="1681"/>
      <c r="BT71" s="1681"/>
      <c r="BU71" s="1681"/>
      <c r="BV71" s="1681"/>
      <c r="BW71" s="1681"/>
      <c r="BX71" s="1681"/>
      <c r="BY71" s="1682"/>
      <c r="BZ71" s="1682"/>
      <c r="CA71" s="1682"/>
      <c r="CB71" s="1682"/>
      <c r="CC71" s="1682"/>
      <c r="CD71" s="1682"/>
      <c r="CE71" s="1682"/>
      <c r="CF71" s="1682"/>
      <c r="CG71" s="1682"/>
      <c r="CH71" s="1682"/>
      <c r="CI71" s="1682"/>
      <c r="CJ71" s="1682"/>
      <c r="CK71" s="1680"/>
      <c r="CL71" s="1665"/>
      <c r="CM71" s="1665"/>
      <c r="CN71" s="1665"/>
      <c r="CO71" s="1665"/>
      <c r="CP71" s="1665"/>
      <c r="CQ71" s="1665"/>
      <c r="CR71" s="1665"/>
      <c r="CS71" s="1665"/>
      <c r="CT71" s="1665"/>
      <c r="CU71" s="1665"/>
      <c r="CV71" s="1665"/>
      <c r="CW71" s="1665"/>
      <c r="CX71" s="1665"/>
      <c r="CY71" s="1665"/>
      <c r="CZ71" s="1665"/>
      <c r="DA71" s="1665"/>
      <c r="DB71" s="1665"/>
      <c r="DC71" s="1665"/>
      <c r="DD71" s="1665"/>
      <c r="DE71" s="1665"/>
      <c r="DF71" s="1665"/>
      <c r="DG71" s="1665"/>
      <c r="DH71" s="1665"/>
      <c r="DI71" s="1665"/>
      <c r="DJ71" s="1665"/>
      <c r="DK71" s="1665"/>
      <c r="DL71" s="1665"/>
      <c r="DM71" s="1665"/>
      <c r="DN71" s="1665"/>
      <c r="DO71" s="1665"/>
      <c r="DP71" s="1665"/>
      <c r="DQ71" s="1665"/>
      <c r="DR71" s="1665"/>
      <c r="DS71" s="1665"/>
      <c r="DT71" s="1665"/>
      <c r="DU71" s="1665">
        <v>923</v>
      </c>
      <c r="DV71" s="1665">
        <v>901</v>
      </c>
    </row>
    <row r="72" spans="1:126" s="250" customFormat="1" ht="24" customHeight="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718" t="s">
        <v>77</v>
      </c>
      <c r="N72" s="637" t="s">
        <v>299</v>
      </c>
      <c r="O72" s="629" t="s">
        <v>300</v>
      </c>
      <c r="P72" s="629" t="s">
        <v>600</v>
      </c>
      <c r="Q72" s="629" t="s">
        <v>822</v>
      </c>
      <c r="R72" s="629" t="s">
        <v>902</v>
      </c>
      <c r="S72" s="616">
        <v>9018</v>
      </c>
      <c r="T72" s="617">
        <v>8352</v>
      </c>
      <c r="U72" s="618">
        <v>8083</v>
      </c>
      <c r="V72" s="616">
        <v>10173</v>
      </c>
      <c r="W72" s="619">
        <v>10253</v>
      </c>
      <c r="X72" s="620">
        <v>8647</v>
      </c>
      <c r="Y72" s="621">
        <v>9460</v>
      </c>
      <c r="Z72" s="622">
        <v>1327</v>
      </c>
      <c r="AA72" s="623">
        <v>787</v>
      </c>
      <c r="AB72" s="624">
        <v>747</v>
      </c>
      <c r="AC72" s="625">
        <v>661</v>
      </c>
      <c r="AD72" s="623">
        <v>625</v>
      </c>
      <c r="AE72" s="624">
        <v>624</v>
      </c>
      <c r="AF72" s="625">
        <v>853</v>
      </c>
      <c r="AG72" s="626">
        <v>834</v>
      </c>
      <c r="AH72" s="624">
        <v>966</v>
      </c>
      <c r="AI72" s="627">
        <v>971</v>
      </c>
      <c r="AJ72" s="623">
        <v>816</v>
      </c>
      <c r="AK72" s="628">
        <v>811</v>
      </c>
      <c r="AL72" s="621">
        <v>10022</v>
      </c>
      <c r="AM72" s="622">
        <v>968</v>
      </c>
      <c r="AN72" s="623">
        <v>653</v>
      </c>
      <c r="AO72" s="628">
        <v>640</v>
      </c>
      <c r="AP72" s="625">
        <v>538</v>
      </c>
      <c r="AQ72" s="623">
        <v>537</v>
      </c>
      <c r="AR72" s="624">
        <v>560</v>
      </c>
      <c r="AS72" s="625">
        <v>766</v>
      </c>
      <c r="AT72" s="623">
        <v>595</v>
      </c>
      <c r="AU72" s="624">
        <v>755</v>
      </c>
      <c r="AV72" s="627">
        <v>887</v>
      </c>
      <c r="AW72" s="623">
        <v>664</v>
      </c>
      <c r="AX72" s="628">
        <v>688</v>
      </c>
      <c r="AY72" s="629">
        <v>8251</v>
      </c>
      <c r="AZ72" s="620">
        <v>898</v>
      </c>
      <c r="BA72" s="623">
        <v>650</v>
      </c>
      <c r="BB72" s="624">
        <v>644</v>
      </c>
      <c r="BC72" s="620">
        <v>584</v>
      </c>
      <c r="BD72" s="623">
        <v>602</v>
      </c>
      <c r="BE72" s="624">
        <v>514</v>
      </c>
      <c r="BF72" s="620">
        <v>596</v>
      </c>
      <c r="BG72" s="623">
        <v>575</v>
      </c>
      <c r="BH72" s="624">
        <v>767</v>
      </c>
      <c r="BI72" s="624">
        <v>671</v>
      </c>
      <c r="BJ72" s="630">
        <v>806</v>
      </c>
      <c r="BK72" s="624">
        <v>722</v>
      </c>
      <c r="BL72" s="624">
        <v>799</v>
      </c>
      <c r="BM72" s="624">
        <v>667</v>
      </c>
      <c r="BN72" s="624">
        <v>675</v>
      </c>
      <c r="BO72" s="624">
        <v>540</v>
      </c>
      <c r="BP72" s="624">
        <v>502</v>
      </c>
      <c r="BQ72" s="624">
        <v>506</v>
      </c>
      <c r="BR72" s="624">
        <v>552</v>
      </c>
      <c r="BS72" s="624">
        <v>577</v>
      </c>
      <c r="BT72" s="624">
        <v>615</v>
      </c>
      <c r="BU72" s="624">
        <v>653</v>
      </c>
      <c r="BV72" s="624">
        <v>571</v>
      </c>
      <c r="BW72" s="624">
        <v>561</v>
      </c>
      <c r="BX72" s="624">
        <v>693</v>
      </c>
      <c r="BY72" s="628">
        <v>542</v>
      </c>
      <c r="BZ72" s="628">
        <v>644</v>
      </c>
      <c r="CA72" s="628">
        <v>439</v>
      </c>
      <c r="CB72" s="628">
        <v>450</v>
      </c>
      <c r="CC72" s="628">
        <v>521</v>
      </c>
      <c r="CD72" s="628">
        <v>540</v>
      </c>
      <c r="CE72" s="628">
        <v>541</v>
      </c>
      <c r="CF72" s="628">
        <v>590</v>
      </c>
      <c r="CG72" s="628">
        <v>622</v>
      </c>
      <c r="CH72" s="628">
        <v>536</v>
      </c>
      <c r="CI72" s="628">
        <v>422</v>
      </c>
      <c r="CJ72" s="628">
        <v>625</v>
      </c>
      <c r="CK72" s="631">
        <v>437</v>
      </c>
      <c r="CL72" s="632">
        <v>465</v>
      </c>
      <c r="CM72" s="632">
        <v>450</v>
      </c>
      <c r="CN72" s="632">
        <v>413</v>
      </c>
      <c r="CO72" s="632">
        <v>413</v>
      </c>
      <c r="CP72" s="632">
        <v>453</v>
      </c>
      <c r="CQ72" s="632">
        <v>473</v>
      </c>
      <c r="CR72" s="632">
        <v>456</v>
      </c>
      <c r="CS72" s="632">
        <v>589</v>
      </c>
      <c r="CT72" s="632">
        <v>540</v>
      </c>
      <c r="CU72" s="632">
        <v>395</v>
      </c>
      <c r="CV72" s="632">
        <v>538</v>
      </c>
      <c r="CW72" s="632">
        <v>401</v>
      </c>
      <c r="CX72" s="632">
        <v>438</v>
      </c>
      <c r="CY72" s="632">
        <v>396</v>
      </c>
      <c r="CZ72" s="632">
        <v>384</v>
      </c>
      <c r="DA72" s="632">
        <v>325</v>
      </c>
      <c r="DB72" s="632">
        <v>490</v>
      </c>
      <c r="DC72" s="632">
        <v>410</v>
      </c>
      <c r="DD72" s="632">
        <v>386</v>
      </c>
      <c r="DE72" s="632">
        <v>487</v>
      </c>
      <c r="DF72" s="632">
        <v>501</v>
      </c>
      <c r="DG72" s="632">
        <v>374</v>
      </c>
      <c r="DH72" s="632">
        <v>538</v>
      </c>
      <c r="DI72" s="632">
        <v>394</v>
      </c>
      <c r="DJ72" s="632">
        <v>402</v>
      </c>
      <c r="DK72" s="632">
        <v>292</v>
      </c>
      <c r="DL72" s="632">
        <v>308</v>
      </c>
      <c r="DM72" s="632">
        <v>347</v>
      </c>
      <c r="DN72" s="632">
        <v>373</v>
      </c>
      <c r="DO72" s="632">
        <v>316</v>
      </c>
      <c r="DP72" s="632">
        <v>474</v>
      </c>
      <c r="DQ72" s="632">
        <v>412</v>
      </c>
      <c r="DR72" s="632">
        <v>307</v>
      </c>
      <c r="DS72" s="632">
        <v>322</v>
      </c>
      <c r="DT72" s="632">
        <v>383</v>
      </c>
      <c r="DU72" s="632">
        <v>308</v>
      </c>
      <c r="DV72" s="632">
        <v>351</v>
      </c>
    </row>
    <row r="73" spans="1:126" s="250" customFormat="1" ht="2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718" t="s">
        <v>89</v>
      </c>
      <c r="N73" s="637" t="s">
        <v>309</v>
      </c>
      <c r="O73" s="629" t="s">
        <v>310</v>
      </c>
      <c r="P73" s="629" t="s">
        <v>601</v>
      </c>
      <c r="Q73" s="629" t="s">
        <v>823</v>
      </c>
      <c r="R73" s="629" t="s">
        <v>903</v>
      </c>
      <c r="S73" s="616">
        <v>11068</v>
      </c>
      <c r="T73" s="617">
        <v>9708</v>
      </c>
      <c r="U73" s="618">
        <v>9268</v>
      </c>
      <c r="V73" s="616">
        <v>9047</v>
      </c>
      <c r="W73" s="619">
        <v>9700</v>
      </c>
      <c r="X73" s="620">
        <v>8879</v>
      </c>
      <c r="Y73" s="619">
        <v>8443</v>
      </c>
      <c r="Z73" s="622">
        <v>552</v>
      </c>
      <c r="AA73" s="623">
        <v>601</v>
      </c>
      <c r="AB73" s="624">
        <v>708</v>
      </c>
      <c r="AC73" s="625">
        <v>989</v>
      </c>
      <c r="AD73" s="623">
        <v>870</v>
      </c>
      <c r="AE73" s="624">
        <v>777</v>
      </c>
      <c r="AF73" s="625">
        <v>967</v>
      </c>
      <c r="AG73" s="626">
        <v>950</v>
      </c>
      <c r="AH73" s="624">
        <v>833</v>
      </c>
      <c r="AI73" s="627">
        <v>972</v>
      </c>
      <c r="AJ73" s="623">
        <v>802</v>
      </c>
      <c r="AK73" s="628">
        <v>688</v>
      </c>
      <c r="AL73" s="619">
        <v>9709</v>
      </c>
      <c r="AM73" s="622">
        <v>530</v>
      </c>
      <c r="AN73" s="623">
        <v>659</v>
      </c>
      <c r="AO73" s="628">
        <v>771</v>
      </c>
      <c r="AP73" s="625">
        <v>991</v>
      </c>
      <c r="AQ73" s="623">
        <v>1029</v>
      </c>
      <c r="AR73" s="624">
        <v>850</v>
      </c>
      <c r="AS73" s="625">
        <v>885</v>
      </c>
      <c r="AT73" s="623">
        <v>742</v>
      </c>
      <c r="AU73" s="624">
        <v>889</v>
      </c>
      <c r="AV73" s="627">
        <v>901</v>
      </c>
      <c r="AW73" s="623">
        <v>641</v>
      </c>
      <c r="AX73" s="628">
        <v>657</v>
      </c>
      <c r="AY73" s="629">
        <v>9545</v>
      </c>
      <c r="AZ73" s="620">
        <v>494</v>
      </c>
      <c r="BA73" s="623">
        <v>593</v>
      </c>
      <c r="BB73" s="624">
        <v>702</v>
      </c>
      <c r="BC73" s="620">
        <v>838</v>
      </c>
      <c r="BD73" s="623">
        <v>766</v>
      </c>
      <c r="BE73" s="624">
        <v>746</v>
      </c>
      <c r="BF73" s="620">
        <v>906</v>
      </c>
      <c r="BG73" s="623">
        <v>775</v>
      </c>
      <c r="BH73" s="624">
        <v>814</v>
      </c>
      <c r="BI73" s="624">
        <v>868</v>
      </c>
      <c r="BJ73" s="630">
        <v>709</v>
      </c>
      <c r="BK73" s="624">
        <v>667</v>
      </c>
      <c r="BL73" s="624">
        <v>440</v>
      </c>
      <c r="BM73" s="624">
        <v>527</v>
      </c>
      <c r="BN73" s="624">
        <v>715</v>
      </c>
      <c r="BO73" s="624">
        <v>825</v>
      </c>
      <c r="BP73" s="624">
        <v>686</v>
      </c>
      <c r="BQ73" s="624">
        <v>750</v>
      </c>
      <c r="BR73" s="624">
        <v>630</v>
      </c>
      <c r="BS73" s="624">
        <v>695</v>
      </c>
      <c r="BT73" s="624">
        <v>770</v>
      </c>
      <c r="BU73" s="624">
        <v>645</v>
      </c>
      <c r="BV73" s="624">
        <v>556</v>
      </c>
      <c r="BW73" s="624">
        <v>536</v>
      </c>
      <c r="BX73" s="624">
        <v>475</v>
      </c>
      <c r="BY73" s="628">
        <v>534</v>
      </c>
      <c r="BZ73" s="628">
        <v>739</v>
      </c>
      <c r="CA73" s="628">
        <v>715</v>
      </c>
      <c r="CB73" s="628">
        <v>626</v>
      </c>
      <c r="CC73" s="628">
        <v>647</v>
      </c>
      <c r="CD73" s="628">
        <v>543</v>
      </c>
      <c r="CE73" s="628">
        <v>555</v>
      </c>
      <c r="CF73" s="628">
        <v>671</v>
      </c>
      <c r="CG73" s="628">
        <v>745</v>
      </c>
      <c r="CH73" s="628">
        <v>607</v>
      </c>
      <c r="CI73" s="628">
        <v>424</v>
      </c>
      <c r="CJ73" s="628">
        <v>428</v>
      </c>
      <c r="CK73" s="631">
        <v>448</v>
      </c>
      <c r="CL73" s="632">
        <v>559</v>
      </c>
      <c r="CM73" s="632">
        <v>630</v>
      </c>
      <c r="CN73" s="632">
        <v>514</v>
      </c>
      <c r="CO73" s="632">
        <v>480</v>
      </c>
      <c r="CP73" s="632">
        <v>509</v>
      </c>
      <c r="CQ73" s="632">
        <v>400</v>
      </c>
      <c r="CR73" s="632">
        <v>527</v>
      </c>
      <c r="CS73" s="632">
        <v>581</v>
      </c>
      <c r="CT73" s="632">
        <v>469</v>
      </c>
      <c r="CU73" s="632">
        <v>414</v>
      </c>
      <c r="CV73" s="632">
        <v>379</v>
      </c>
      <c r="CW73" s="632">
        <v>429</v>
      </c>
      <c r="CX73" s="632">
        <v>533</v>
      </c>
      <c r="CY73" s="632">
        <v>627</v>
      </c>
      <c r="CZ73" s="632">
        <v>489</v>
      </c>
      <c r="DA73" s="632">
        <v>480</v>
      </c>
      <c r="DB73" s="632">
        <v>492</v>
      </c>
      <c r="DC73" s="632">
        <v>435</v>
      </c>
      <c r="DD73" s="632">
        <v>545</v>
      </c>
      <c r="DE73" s="632">
        <v>553</v>
      </c>
      <c r="DF73" s="632">
        <v>458</v>
      </c>
      <c r="DG73" s="632">
        <v>350</v>
      </c>
      <c r="DH73" s="632">
        <v>293</v>
      </c>
      <c r="DI73" s="632">
        <v>416</v>
      </c>
      <c r="DJ73" s="632">
        <v>438</v>
      </c>
      <c r="DK73" s="632">
        <v>143</v>
      </c>
      <c r="DL73" s="632">
        <v>162</v>
      </c>
      <c r="DM73" s="632">
        <v>267</v>
      </c>
      <c r="DN73" s="632">
        <v>315</v>
      </c>
      <c r="DO73" s="632">
        <v>318</v>
      </c>
      <c r="DP73" s="632">
        <v>455</v>
      </c>
      <c r="DQ73" s="632">
        <v>396</v>
      </c>
      <c r="DR73" s="632">
        <v>332</v>
      </c>
      <c r="DS73" s="632">
        <v>302</v>
      </c>
      <c r="DT73" s="632">
        <v>189</v>
      </c>
      <c r="DU73" s="632">
        <v>277</v>
      </c>
      <c r="DV73" s="632">
        <v>394</v>
      </c>
    </row>
    <row r="74" spans="1:126" s="250" customFormat="1" ht="2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718" t="s">
        <v>100</v>
      </c>
      <c r="N74" s="637" t="s">
        <v>319</v>
      </c>
      <c r="O74" s="629" t="s">
        <v>320</v>
      </c>
      <c r="P74" s="629" t="s">
        <v>602</v>
      </c>
      <c r="Q74" s="629" t="s">
        <v>824</v>
      </c>
      <c r="R74" s="629" t="s">
        <v>904</v>
      </c>
      <c r="S74" s="616">
        <v>2933</v>
      </c>
      <c r="T74" s="617">
        <v>2813</v>
      </c>
      <c r="U74" s="618">
        <v>2635</v>
      </c>
      <c r="V74" s="616">
        <v>2736</v>
      </c>
      <c r="W74" s="619">
        <v>3224</v>
      </c>
      <c r="X74" s="620">
        <v>2531</v>
      </c>
      <c r="Y74" s="619">
        <v>2401</v>
      </c>
      <c r="Z74" s="622">
        <v>83</v>
      </c>
      <c r="AA74" s="623">
        <v>142</v>
      </c>
      <c r="AB74" s="624">
        <v>272</v>
      </c>
      <c r="AC74" s="625">
        <v>405</v>
      </c>
      <c r="AD74" s="623">
        <v>166</v>
      </c>
      <c r="AE74" s="624">
        <v>219</v>
      </c>
      <c r="AF74" s="625">
        <v>307</v>
      </c>
      <c r="AG74" s="626">
        <v>303</v>
      </c>
      <c r="AH74" s="624">
        <v>199</v>
      </c>
      <c r="AI74" s="627">
        <v>278</v>
      </c>
      <c r="AJ74" s="623">
        <v>138</v>
      </c>
      <c r="AK74" s="628">
        <v>91</v>
      </c>
      <c r="AL74" s="619">
        <v>2603</v>
      </c>
      <c r="AM74" s="622">
        <v>132</v>
      </c>
      <c r="AN74" s="623">
        <v>240</v>
      </c>
      <c r="AO74" s="628">
        <v>334</v>
      </c>
      <c r="AP74" s="625">
        <v>337</v>
      </c>
      <c r="AQ74" s="623">
        <v>247</v>
      </c>
      <c r="AR74" s="624">
        <v>273</v>
      </c>
      <c r="AS74" s="625">
        <v>454</v>
      </c>
      <c r="AT74" s="623">
        <v>267</v>
      </c>
      <c r="AU74" s="624">
        <v>373</v>
      </c>
      <c r="AV74" s="627">
        <v>315</v>
      </c>
      <c r="AW74" s="623">
        <v>197</v>
      </c>
      <c r="AX74" s="628">
        <v>105</v>
      </c>
      <c r="AY74" s="629">
        <v>3274</v>
      </c>
      <c r="AZ74" s="620">
        <v>349</v>
      </c>
      <c r="BA74" s="623">
        <v>207</v>
      </c>
      <c r="BB74" s="624">
        <v>412</v>
      </c>
      <c r="BC74" s="620">
        <v>357</v>
      </c>
      <c r="BD74" s="623">
        <v>477</v>
      </c>
      <c r="BE74" s="624">
        <v>455</v>
      </c>
      <c r="BF74" s="620">
        <v>449</v>
      </c>
      <c r="BG74" s="623">
        <v>338</v>
      </c>
      <c r="BH74" s="624">
        <v>416</v>
      </c>
      <c r="BI74" s="624">
        <v>422</v>
      </c>
      <c r="BJ74" s="630">
        <v>209</v>
      </c>
      <c r="BK74" s="624">
        <v>109</v>
      </c>
      <c r="BL74" s="624">
        <v>300</v>
      </c>
      <c r="BM74" s="624">
        <v>265</v>
      </c>
      <c r="BN74" s="624">
        <v>569</v>
      </c>
      <c r="BO74" s="624">
        <v>404</v>
      </c>
      <c r="BP74" s="624">
        <v>303</v>
      </c>
      <c r="BQ74" s="624">
        <v>372</v>
      </c>
      <c r="BR74" s="624">
        <v>478</v>
      </c>
      <c r="BS74" s="624">
        <v>515</v>
      </c>
      <c r="BT74" s="624">
        <v>324</v>
      </c>
      <c r="BU74" s="624">
        <v>559</v>
      </c>
      <c r="BV74" s="624">
        <v>534</v>
      </c>
      <c r="BW74" s="624">
        <v>179</v>
      </c>
      <c r="BX74" s="624">
        <v>326</v>
      </c>
      <c r="BY74" s="628">
        <v>368</v>
      </c>
      <c r="BZ74" s="628">
        <v>463</v>
      </c>
      <c r="CA74" s="628">
        <v>422</v>
      </c>
      <c r="CB74" s="628">
        <v>429</v>
      </c>
      <c r="CC74" s="628">
        <v>573</v>
      </c>
      <c r="CD74" s="628">
        <v>386</v>
      </c>
      <c r="CE74" s="628">
        <v>409</v>
      </c>
      <c r="CF74" s="628">
        <v>388</v>
      </c>
      <c r="CG74" s="628">
        <v>693</v>
      </c>
      <c r="CH74" s="628">
        <v>340</v>
      </c>
      <c r="CI74" s="628">
        <v>457</v>
      </c>
      <c r="CJ74" s="628">
        <v>354</v>
      </c>
      <c r="CK74" s="631">
        <v>461</v>
      </c>
      <c r="CL74" s="632">
        <v>853</v>
      </c>
      <c r="CM74" s="632">
        <v>306</v>
      </c>
      <c r="CN74" s="632">
        <v>349</v>
      </c>
      <c r="CO74" s="632">
        <v>296</v>
      </c>
      <c r="CP74" s="632">
        <v>373</v>
      </c>
      <c r="CQ74" s="632">
        <v>442</v>
      </c>
      <c r="CR74" s="632">
        <v>292</v>
      </c>
      <c r="CS74" s="632">
        <v>605</v>
      </c>
      <c r="CT74" s="632">
        <v>360</v>
      </c>
      <c r="CU74" s="632">
        <v>124</v>
      </c>
      <c r="CV74" s="632">
        <v>278</v>
      </c>
      <c r="CW74" s="632">
        <v>396</v>
      </c>
      <c r="CX74" s="632">
        <v>419</v>
      </c>
      <c r="CY74" s="632">
        <v>646</v>
      </c>
      <c r="CZ74" s="632">
        <v>325</v>
      </c>
      <c r="DA74" s="632">
        <v>176</v>
      </c>
      <c r="DB74" s="632">
        <v>536</v>
      </c>
      <c r="DC74" s="632">
        <v>290</v>
      </c>
      <c r="DD74" s="632">
        <v>284</v>
      </c>
      <c r="DE74" s="632">
        <v>440</v>
      </c>
      <c r="DF74" s="632">
        <v>190</v>
      </c>
      <c r="DG74" s="632">
        <v>92</v>
      </c>
      <c r="DH74" s="632">
        <v>373</v>
      </c>
      <c r="DI74" s="632">
        <v>369</v>
      </c>
      <c r="DJ74" s="632">
        <v>412</v>
      </c>
      <c r="DK74" s="632">
        <v>133</v>
      </c>
      <c r="DL74" s="632">
        <v>268</v>
      </c>
      <c r="DM74" s="632">
        <v>349</v>
      </c>
      <c r="DN74" s="632">
        <v>570</v>
      </c>
      <c r="DO74" s="632">
        <v>232</v>
      </c>
      <c r="DP74" s="632">
        <v>521</v>
      </c>
      <c r="DQ74" s="632">
        <v>318</v>
      </c>
      <c r="DR74" s="632">
        <v>394</v>
      </c>
      <c r="DS74" s="632">
        <v>262</v>
      </c>
      <c r="DT74" s="632">
        <v>350</v>
      </c>
      <c r="DU74" s="632">
        <v>525</v>
      </c>
      <c r="DV74" s="632">
        <v>457</v>
      </c>
    </row>
    <row r="75" spans="1:126" s="250" customFormat="1" ht="14.25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718" t="s">
        <v>782</v>
      </c>
      <c r="N75" s="637" t="s">
        <v>329</v>
      </c>
      <c r="O75" s="629" t="s">
        <v>330</v>
      </c>
      <c r="P75" s="629" t="s">
        <v>603</v>
      </c>
      <c r="Q75" s="629" t="s">
        <v>825</v>
      </c>
      <c r="R75" s="629" t="s">
        <v>905</v>
      </c>
      <c r="S75" s="616">
        <v>4693</v>
      </c>
      <c r="T75" s="617">
        <v>4041</v>
      </c>
      <c r="U75" s="618">
        <v>3209</v>
      </c>
      <c r="V75" s="616">
        <v>3187</v>
      </c>
      <c r="W75" s="619">
        <v>3348</v>
      </c>
      <c r="X75" s="620">
        <v>3682</v>
      </c>
      <c r="Y75" s="619">
        <v>3690</v>
      </c>
      <c r="Z75" s="622">
        <v>302</v>
      </c>
      <c r="AA75" s="623">
        <v>287</v>
      </c>
      <c r="AB75" s="624">
        <v>305</v>
      </c>
      <c r="AC75" s="625">
        <v>410</v>
      </c>
      <c r="AD75" s="623">
        <v>363</v>
      </c>
      <c r="AE75" s="624">
        <v>353</v>
      </c>
      <c r="AF75" s="625">
        <v>382</v>
      </c>
      <c r="AG75" s="626">
        <v>328</v>
      </c>
      <c r="AH75" s="624">
        <v>405</v>
      </c>
      <c r="AI75" s="627">
        <v>490</v>
      </c>
      <c r="AJ75" s="623">
        <v>408</v>
      </c>
      <c r="AK75" s="628">
        <v>405</v>
      </c>
      <c r="AL75" s="619">
        <v>4438</v>
      </c>
      <c r="AM75" s="622">
        <v>275</v>
      </c>
      <c r="AN75" s="623">
        <v>304</v>
      </c>
      <c r="AO75" s="628">
        <v>345</v>
      </c>
      <c r="AP75" s="625">
        <v>419</v>
      </c>
      <c r="AQ75" s="623">
        <v>372</v>
      </c>
      <c r="AR75" s="624">
        <v>389</v>
      </c>
      <c r="AS75" s="625">
        <v>410</v>
      </c>
      <c r="AT75" s="623">
        <v>319</v>
      </c>
      <c r="AU75" s="624">
        <v>427</v>
      </c>
      <c r="AV75" s="627">
        <v>426</v>
      </c>
      <c r="AW75" s="623">
        <v>312</v>
      </c>
      <c r="AX75" s="628">
        <v>387</v>
      </c>
      <c r="AY75" s="629">
        <v>4385</v>
      </c>
      <c r="AZ75" s="620">
        <v>273</v>
      </c>
      <c r="BA75" s="623">
        <v>315</v>
      </c>
      <c r="BB75" s="624">
        <v>429</v>
      </c>
      <c r="BC75" s="620">
        <v>428</v>
      </c>
      <c r="BD75" s="623">
        <v>388</v>
      </c>
      <c r="BE75" s="624">
        <v>330</v>
      </c>
      <c r="BF75" s="620">
        <v>306</v>
      </c>
      <c r="BG75" s="623">
        <v>301</v>
      </c>
      <c r="BH75" s="624">
        <v>311</v>
      </c>
      <c r="BI75" s="624">
        <v>310</v>
      </c>
      <c r="BJ75" s="630">
        <v>306</v>
      </c>
      <c r="BK75" s="624">
        <v>340</v>
      </c>
      <c r="BL75" s="624">
        <v>233</v>
      </c>
      <c r="BM75" s="624">
        <v>197</v>
      </c>
      <c r="BN75" s="624">
        <v>319</v>
      </c>
      <c r="BO75" s="624">
        <v>315</v>
      </c>
      <c r="BP75" s="624">
        <v>272</v>
      </c>
      <c r="BQ75" s="624">
        <v>298</v>
      </c>
      <c r="BR75" s="624">
        <v>238</v>
      </c>
      <c r="BS75" s="624">
        <v>250</v>
      </c>
      <c r="BT75" s="624">
        <v>334</v>
      </c>
      <c r="BU75" s="624">
        <v>281</v>
      </c>
      <c r="BV75" s="624">
        <v>236</v>
      </c>
      <c r="BW75" s="624">
        <v>233</v>
      </c>
      <c r="BX75" s="624">
        <v>229</v>
      </c>
      <c r="BY75" s="628">
        <v>204</v>
      </c>
      <c r="BZ75" s="628">
        <v>363</v>
      </c>
      <c r="CA75" s="628">
        <v>280</v>
      </c>
      <c r="CB75" s="628">
        <v>248</v>
      </c>
      <c r="CC75" s="628">
        <v>226</v>
      </c>
      <c r="CD75" s="628">
        <v>197</v>
      </c>
      <c r="CE75" s="628">
        <v>228</v>
      </c>
      <c r="CF75" s="628">
        <v>308</v>
      </c>
      <c r="CG75" s="628">
        <v>261</v>
      </c>
      <c r="CH75" s="628">
        <v>258</v>
      </c>
      <c r="CI75" s="628">
        <v>201</v>
      </c>
      <c r="CJ75" s="628">
        <v>192</v>
      </c>
      <c r="CK75" s="631">
        <v>176</v>
      </c>
      <c r="CL75" s="632">
        <v>255</v>
      </c>
      <c r="CM75" s="632">
        <v>260</v>
      </c>
      <c r="CN75" s="632">
        <v>215</v>
      </c>
      <c r="CO75" s="632">
        <v>171</v>
      </c>
      <c r="CP75" s="632">
        <v>213</v>
      </c>
      <c r="CQ75" s="632">
        <v>156</v>
      </c>
      <c r="CR75" s="632">
        <v>260</v>
      </c>
      <c r="CS75" s="632">
        <v>218</v>
      </c>
      <c r="CT75" s="632">
        <v>220</v>
      </c>
      <c r="CU75" s="632">
        <v>185</v>
      </c>
      <c r="CV75" s="632">
        <v>170</v>
      </c>
      <c r="CW75" s="632">
        <v>196</v>
      </c>
      <c r="CX75" s="632">
        <v>218</v>
      </c>
      <c r="CY75" s="632">
        <v>246</v>
      </c>
      <c r="CZ75" s="632">
        <v>194</v>
      </c>
      <c r="DA75" s="632">
        <v>171</v>
      </c>
      <c r="DB75" s="632">
        <v>201</v>
      </c>
      <c r="DC75" s="632">
        <v>187</v>
      </c>
      <c r="DD75" s="632">
        <v>236</v>
      </c>
      <c r="DE75" s="632">
        <v>246</v>
      </c>
      <c r="DF75" s="632">
        <v>251</v>
      </c>
      <c r="DG75" s="632">
        <v>203</v>
      </c>
      <c r="DH75" s="632">
        <v>146</v>
      </c>
      <c r="DI75" s="632">
        <v>222</v>
      </c>
      <c r="DJ75" s="632">
        <v>242</v>
      </c>
      <c r="DK75" s="632">
        <v>92</v>
      </c>
      <c r="DL75" s="632">
        <v>123</v>
      </c>
      <c r="DM75" s="632">
        <v>199</v>
      </c>
      <c r="DN75" s="632">
        <v>239</v>
      </c>
      <c r="DO75" s="632">
        <v>180</v>
      </c>
      <c r="DP75" s="632">
        <v>317</v>
      </c>
      <c r="DQ75" s="632">
        <v>253</v>
      </c>
      <c r="DR75" s="632">
        <v>227</v>
      </c>
      <c r="DS75" s="632">
        <v>209</v>
      </c>
      <c r="DT75" s="632">
        <v>129</v>
      </c>
      <c r="DU75" s="632">
        <v>187</v>
      </c>
      <c r="DV75" s="632">
        <v>240</v>
      </c>
    </row>
    <row r="76" spans="1:126" s="250" customFormat="1" ht="14.25" customHeigh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718" t="s">
        <v>121</v>
      </c>
      <c r="N76" s="637" t="s">
        <v>339</v>
      </c>
      <c r="O76" s="629" t="s">
        <v>340</v>
      </c>
      <c r="P76" s="629" t="s">
        <v>604</v>
      </c>
      <c r="Q76" s="629" t="s">
        <v>826</v>
      </c>
      <c r="R76" s="629" t="s">
        <v>906</v>
      </c>
      <c r="S76" s="616">
        <v>4419</v>
      </c>
      <c r="T76" s="617">
        <v>3715</v>
      </c>
      <c r="U76" s="618">
        <v>2863</v>
      </c>
      <c r="V76" s="616">
        <v>2808</v>
      </c>
      <c r="W76" s="619">
        <v>2867</v>
      </c>
      <c r="X76" s="620">
        <v>3504</v>
      </c>
      <c r="Y76" s="619">
        <v>3464</v>
      </c>
      <c r="Z76" s="622">
        <v>300</v>
      </c>
      <c r="AA76" s="623">
        <v>284</v>
      </c>
      <c r="AB76" s="624">
        <v>301</v>
      </c>
      <c r="AC76" s="625">
        <v>378</v>
      </c>
      <c r="AD76" s="623">
        <v>351</v>
      </c>
      <c r="AE76" s="624">
        <v>329</v>
      </c>
      <c r="AF76" s="625">
        <v>354</v>
      </c>
      <c r="AG76" s="626">
        <v>287</v>
      </c>
      <c r="AH76" s="624">
        <v>377</v>
      </c>
      <c r="AI76" s="627">
        <v>472</v>
      </c>
      <c r="AJ76" s="623">
        <v>383</v>
      </c>
      <c r="AK76" s="628">
        <v>329</v>
      </c>
      <c r="AL76" s="619">
        <v>4145</v>
      </c>
      <c r="AM76" s="622">
        <v>273</v>
      </c>
      <c r="AN76" s="623">
        <v>298</v>
      </c>
      <c r="AO76" s="628">
        <v>332</v>
      </c>
      <c r="AP76" s="625">
        <v>402</v>
      </c>
      <c r="AQ76" s="623">
        <v>331</v>
      </c>
      <c r="AR76" s="624">
        <v>365</v>
      </c>
      <c r="AS76" s="625">
        <v>369</v>
      </c>
      <c r="AT76" s="623">
        <v>295</v>
      </c>
      <c r="AU76" s="624">
        <v>397</v>
      </c>
      <c r="AV76" s="627">
        <v>372</v>
      </c>
      <c r="AW76" s="623">
        <v>278</v>
      </c>
      <c r="AX76" s="628">
        <v>337</v>
      </c>
      <c r="AY76" s="629">
        <v>4049</v>
      </c>
      <c r="AZ76" s="620">
        <v>270</v>
      </c>
      <c r="BA76" s="623">
        <v>305</v>
      </c>
      <c r="BB76" s="624">
        <v>394</v>
      </c>
      <c r="BC76" s="620">
        <v>379</v>
      </c>
      <c r="BD76" s="623">
        <v>345</v>
      </c>
      <c r="BE76" s="624">
        <v>298</v>
      </c>
      <c r="BF76" s="620">
        <v>256</v>
      </c>
      <c r="BG76" s="623">
        <v>258</v>
      </c>
      <c r="BH76" s="624">
        <v>268</v>
      </c>
      <c r="BI76" s="624">
        <v>259</v>
      </c>
      <c r="BJ76" s="630">
        <v>269</v>
      </c>
      <c r="BK76" s="624">
        <v>280</v>
      </c>
      <c r="BL76" s="624">
        <v>223</v>
      </c>
      <c r="BM76" s="624">
        <v>184</v>
      </c>
      <c r="BN76" s="624">
        <v>272</v>
      </c>
      <c r="BO76" s="624">
        <v>205</v>
      </c>
      <c r="BP76" s="624">
        <v>199</v>
      </c>
      <c r="BQ76" s="624">
        <v>214</v>
      </c>
      <c r="BR76" s="624">
        <v>180</v>
      </c>
      <c r="BS76" s="624">
        <v>176</v>
      </c>
      <c r="BT76" s="624">
        <v>270</v>
      </c>
      <c r="BU76" s="624">
        <v>239</v>
      </c>
      <c r="BV76" s="624">
        <v>186</v>
      </c>
      <c r="BW76" s="624">
        <v>171</v>
      </c>
      <c r="BX76" s="624">
        <v>203</v>
      </c>
      <c r="BY76" s="628">
        <v>175</v>
      </c>
      <c r="BZ76" s="628">
        <v>293</v>
      </c>
      <c r="CA76" s="628">
        <v>222</v>
      </c>
      <c r="CB76" s="628">
        <v>178</v>
      </c>
      <c r="CC76" s="628">
        <v>173</v>
      </c>
      <c r="CD76" s="628">
        <v>146</v>
      </c>
      <c r="CE76" s="628">
        <v>180</v>
      </c>
      <c r="CF76" s="628">
        <v>252</v>
      </c>
      <c r="CG76" s="628">
        <v>199</v>
      </c>
      <c r="CH76" s="628">
        <v>188</v>
      </c>
      <c r="CI76" s="628">
        <v>135</v>
      </c>
      <c r="CJ76" s="628">
        <v>183</v>
      </c>
      <c r="CK76" s="631">
        <v>160</v>
      </c>
      <c r="CL76" s="632">
        <v>198</v>
      </c>
      <c r="CM76" s="632">
        <v>207</v>
      </c>
      <c r="CN76" s="632">
        <v>165</v>
      </c>
      <c r="CO76" s="632">
        <v>129</v>
      </c>
      <c r="CP76" s="632">
        <v>164</v>
      </c>
      <c r="CQ76" s="632">
        <v>109</v>
      </c>
      <c r="CR76" s="632">
        <v>218</v>
      </c>
      <c r="CS76" s="632">
        <v>176</v>
      </c>
      <c r="CT76" s="632">
        <v>171</v>
      </c>
      <c r="CU76" s="632">
        <v>136</v>
      </c>
      <c r="CV76" s="632">
        <v>162</v>
      </c>
      <c r="CW76" s="632">
        <v>154</v>
      </c>
      <c r="CX76" s="632">
        <v>181</v>
      </c>
      <c r="CY76" s="632">
        <v>191</v>
      </c>
      <c r="CZ76" s="632">
        <v>153</v>
      </c>
      <c r="DA76" s="632">
        <v>127</v>
      </c>
      <c r="DB76" s="632">
        <v>154</v>
      </c>
      <c r="DC76" s="632">
        <v>149</v>
      </c>
      <c r="DD76" s="632">
        <v>206</v>
      </c>
      <c r="DE76" s="632">
        <v>211</v>
      </c>
      <c r="DF76" s="632">
        <v>209</v>
      </c>
      <c r="DG76" s="632">
        <v>177</v>
      </c>
      <c r="DH76" s="632">
        <v>142</v>
      </c>
      <c r="DI76" s="632">
        <v>198</v>
      </c>
      <c r="DJ76" s="632">
        <v>210</v>
      </c>
      <c r="DK76" s="632">
        <v>88</v>
      </c>
      <c r="DL76" s="632">
        <v>110</v>
      </c>
      <c r="DM76" s="632">
        <v>184</v>
      </c>
      <c r="DN76" s="632">
        <v>212</v>
      </c>
      <c r="DO76" s="632">
        <v>163</v>
      </c>
      <c r="DP76" s="632">
        <v>279</v>
      </c>
      <c r="DQ76" s="632">
        <v>209</v>
      </c>
      <c r="DR76" s="632">
        <v>196</v>
      </c>
      <c r="DS76" s="632">
        <v>159</v>
      </c>
      <c r="DT76" s="632">
        <v>127</v>
      </c>
      <c r="DU76" s="632">
        <v>177</v>
      </c>
      <c r="DV76" s="632">
        <v>205</v>
      </c>
    </row>
    <row r="77" spans="1:126" s="406" customFormat="1" ht="20.25" customHeight="1">
      <c r="A77" s="11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1718" t="s">
        <v>151</v>
      </c>
      <c r="N77" s="637" t="s">
        <v>362</v>
      </c>
      <c r="O77" s="629" t="s">
        <v>363</v>
      </c>
      <c r="P77" s="629" t="s">
        <v>605</v>
      </c>
      <c r="Q77" s="629" t="s">
        <v>137</v>
      </c>
      <c r="R77" s="629" t="s">
        <v>360</v>
      </c>
      <c r="S77" s="616">
        <v>69</v>
      </c>
      <c r="T77" s="617">
        <v>66</v>
      </c>
      <c r="U77" s="618">
        <v>49</v>
      </c>
      <c r="V77" s="616">
        <v>48</v>
      </c>
      <c r="W77" s="619">
        <v>75</v>
      </c>
      <c r="X77" s="620">
        <v>36</v>
      </c>
      <c r="Y77" s="619">
        <v>59</v>
      </c>
      <c r="Z77" s="622">
        <v>2</v>
      </c>
      <c r="AA77" s="623">
        <v>3</v>
      </c>
      <c r="AB77" s="624">
        <v>4</v>
      </c>
      <c r="AC77" s="625">
        <v>3</v>
      </c>
      <c r="AD77" s="623">
        <v>2</v>
      </c>
      <c r="AE77" s="624">
        <v>0</v>
      </c>
      <c r="AF77" s="625">
        <v>11</v>
      </c>
      <c r="AG77" s="626">
        <v>6</v>
      </c>
      <c r="AH77" s="624">
        <v>11</v>
      </c>
      <c r="AI77" s="627">
        <v>8</v>
      </c>
      <c r="AJ77" s="623">
        <v>4</v>
      </c>
      <c r="AK77" s="628">
        <v>0</v>
      </c>
      <c r="AL77" s="619">
        <v>54</v>
      </c>
      <c r="AM77" s="622">
        <v>1</v>
      </c>
      <c r="AN77" s="623">
        <v>5</v>
      </c>
      <c r="AO77" s="628">
        <v>8</v>
      </c>
      <c r="AP77" s="625">
        <v>9</v>
      </c>
      <c r="AQ77" s="623">
        <v>6</v>
      </c>
      <c r="AR77" s="624">
        <v>5</v>
      </c>
      <c r="AS77" s="625">
        <v>5</v>
      </c>
      <c r="AT77" s="623">
        <v>1</v>
      </c>
      <c r="AU77" s="624">
        <v>10</v>
      </c>
      <c r="AV77" s="627">
        <v>17</v>
      </c>
      <c r="AW77" s="623">
        <v>10</v>
      </c>
      <c r="AX77" s="628">
        <v>1</v>
      </c>
      <c r="AY77" s="629">
        <v>78</v>
      </c>
      <c r="AZ77" s="620">
        <v>0</v>
      </c>
      <c r="BA77" s="623">
        <v>4</v>
      </c>
      <c r="BB77" s="624">
        <v>12</v>
      </c>
      <c r="BC77" s="620">
        <v>13</v>
      </c>
      <c r="BD77" s="623">
        <v>11</v>
      </c>
      <c r="BE77" s="624">
        <v>10</v>
      </c>
      <c r="BF77" s="620">
        <v>16</v>
      </c>
      <c r="BG77" s="623">
        <v>19</v>
      </c>
      <c r="BH77" s="624">
        <v>17</v>
      </c>
      <c r="BI77" s="624">
        <v>21</v>
      </c>
      <c r="BJ77" s="630">
        <v>23</v>
      </c>
      <c r="BK77" s="624">
        <v>10</v>
      </c>
      <c r="BL77" s="624">
        <v>2</v>
      </c>
      <c r="BM77" s="624">
        <v>7</v>
      </c>
      <c r="BN77" s="624">
        <v>5</v>
      </c>
      <c r="BO77" s="624">
        <v>24</v>
      </c>
      <c r="BP77" s="624">
        <v>19</v>
      </c>
      <c r="BQ77" s="624">
        <v>19</v>
      </c>
      <c r="BR77" s="624">
        <v>14</v>
      </c>
      <c r="BS77" s="624">
        <v>21</v>
      </c>
      <c r="BT77" s="624">
        <v>17</v>
      </c>
      <c r="BU77" s="624">
        <v>27</v>
      </c>
      <c r="BV77" s="624">
        <v>12</v>
      </c>
      <c r="BW77" s="624">
        <v>14</v>
      </c>
      <c r="BX77" s="624">
        <v>9</v>
      </c>
      <c r="BY77" s="628">
        <v>10</v>
      </c>
      <c r="BZ77" s="628">
        <v>19</v>
      </c>
      <c r="CA77" s="628">
        <v>19</v>
      </c>
      <c r="CB77" s="628">
        <v>22</v>
      </c>
      <c r="CC77" s="628">
        <v>19</v>
      </c>
      <c r="CD77" s="628">
        <v>14</v>
      </c>
      <c r="CE77" s="628">
        <v>11</v>
      </c>
      <c r="CF77" s="628">
        <v>6</v>
      </c>
      <c r="CG77" s="628">
        <v>15</v>
      </c>
      <c r="CH77" s="628">
        <v>19</v>
      </c>
      <c r="CI77" s="628">
        <v>12</v>
      </c>
      <c r="CJ77" s="628">
        <v>5</v>
      </c>
      <c r="CK77" s="631">
        <v>4</v>
      </c>
      <c r="CL77" s="632">
        <v>28</v>
      </c>
      <c r="CM77" s="632">
        <v>17</v>
      </c>
      <c r="CN77" s="632">
        <v>17</v>
      </c>
      <c r="CO77" s="632">
        <v>16</v>
      </c>
      <c r="CP77" s="632">
        <v>9</v>
      </c>
      <c r="CQ77" s="632">
        <v>15</v>
      </c>
      <c r="CR77" s="632">
        <v>18</v>
      </c>
      <c r="CS77" s="632">
        <v>20</v>
      </c>
      <c r="CT77" s="632">
        <v>16</v>
      </c>
      <c r="CU77" s="632">
        <v>10</v>
      </c>
      <c r="CV77" s="632">
        <v>4</v>
      </c>
      <c r="CW77" s="632">
        <v>20</v>
      </c>
      <c r="CX77" s="632">
        <v>18</v>
      </c>
      <c r="CY77" s="632">
        <v>17</v>
      </c>
      <c r="CZ77" s="632">
        <v>6</v>
      </c>
      <c r="DA77" s="632">
        <v>18</v>
      </c>
      <c r="DB77" s="632">
        <v>21</v>
      </c>
      <c r="DC77" s="632">
        <v>18</v>
      </c>
      <c r="DD77" s="632">
        <v>16</v>
      </c>
      <c r="DE77" s="632">
        <v>17</v>
      </c>
      <c r="DF77" s="632">
        <v>15</v>
      </c>
      <c r="DG77" s="632">
        <v>3</v>
      </c>
      <c r="DH77" s="632">
        <v>0</v>
      </c>
      <c r="DI77" s="632">
        <v>19</v>
      </c>
      <c r="DJ77" s="632">
        <v>16</v>
      </c>
      <c r="DK77" s="632">
        <v>2</v>
      </c>
      <c r="DL77" s="632">
        <v>2</v>
      </c>
      <c r="DM77" s="632">
        <v>3</v>
      </c>
      <c r="DN77" s="632">
        <v>6</v>
      </c>
      <c r="DO77" s="632">
        <v>6</v>
      </c>
      <c r="DP77" s="632">
        <v>16</v>
      </c>
      <c r="DQ77" s="632">
        <v>12</v>
      </c>
      <c r="DR77" s="632">
        <v>9</v>
      </c>
      <c r="DS77" s="632">
        <v>8</v>
      </c>
      <c r="DT77" s="632">
        <v>0</v>
      </c>
      <c r="DU77" s="632">
        <v>6</v>
      </c>
      <c r="DV77" s="632">
        <v>14</v>
      </c>
    </row>
    <row r="78" spans="1:126" s="250" customFormat="1" ht="20.25">
      <c r="A78" s="111"/>
      <c r="B78" s="111"/>
      <c r="C78" s="244"/>
      <c r="D78" s="111"/>
      <c r="E78" s="111"/>
      <c r="F78" s="111"/>
      <c r="G78" s="111"/>
      <c r="H78" s="111"/>
      <c r="I78" s="111"/>
      <c r="J78" s="111"/>
      <c r="K78" s="111"/>
      <c r="L78" s="111"/>
      <c r="M78" s="1718" t="s">
        <v>174</v>
      </c>
      <c r="N78" s="637" t="s">
        <v>349</v>
      </c>
      <c r="O78" s="629" t="s">
        <v>198</v>
      </c>
      <c r="P78" s="629" t="s">
        <v>134</v>
      </c>
      <c r="Q78" s="629" t="s">
        <v>827</v>
      </c>
      <c r="R78" s="629" t="s">
        <v>146</v>
      </c>
      <c r="S78" s="616">
        <v>20</v>
      </c>
      <c r="T78" s="617">
        <v>16</v>
      </c>
      <c r="U78" s="618">
        <v>5</v>
      </c>
      <c r="V78" s="616">
        <v>1</v>
      </c>
      <c r="W78" s="619">
        <v>21</v>
      </c>
      <c r="X78" s="620">
        <v>1</v>
      </c>
      <c r="Y78" s="619">
        <v>4</v>
      </c>
      <c r="Z78" s="622">
        <v>0</v>
      </c>
      <c r="AA78" s="623">
        <v>0</v>
      </c>
      <c r="AB78" s="624">
        <v>0</v>
      </c>
      <c r="AC78" s="625">
        <v>0</v>
      </c>
      <c r="AD78" s="623">
        <v>3</v>
      </c>
      <c r="AE78" s="624">
        <v>0</v>
      </c>
      <c r="AF78" s="625">
        <v>0</v>
      </c>
      <c r="AG78" s="626">
        <v>0</v>
      </c>
      <c r="AH78" s="624">
        <v>0</v>
      </c>
      <c r="AI78" s="627">
        <v>0</v>
      </c>
      <c r="AJ78" s="623">
        <v>0</v>
      </c>
      <c r="AK78" s="628">
        <v>0</v>
      </c>
      <c r="AL78" s="619">
        <v>3</v>
      </c>
      <c r="AM78" s="622">
        <v>0</v>
      </c>
      <c r="AN78" s="623">
        <v>0</v>
      </c>
      <c r="AO78" s="628">
        <v>0</v>
      </c>
      <c r="AP78" s="625">
        <v>0</v>
      </c>
      <c r="AQ78" s="623">
        <v>2</v>
      </c>
      <c r="AR78" s="624">
        <v>0</v>
      </c>
      <c r="AS78" s="625">
        <v>0</v>
      </c>
      <c r="AT78" s="623">
        <v>0</v>
      </c>
      <c r="AU78" s="624">
        <v>0</v>
      </c>
      <c r="AV78" s="627">
        <v>0</v>
      </c>
      <c r="AW78" s="623">
        <v>1</v>
      </c>
      <c r="AX78" s="628">
        <v>0</v>
      </c>
      <c r="AY78" s="629">
        <v>3</v>
      </c>
      <c r="AZ78" s="620">
        <v>0</v>
      </c>
      <c r="BA78" s="623">
        <v>0</v>
      </c>
      <c r="BB78" s="624">
        <v>0</v>
      </c>
      <c r="BC78" s="620">
        <v>0</v>
      </c>
      <c r="BD78" s="623">
        <v>3</v>
      </c>
      <c r="BE78" s="624">
        <v>5</v>
      </c>
      <c r="BF78" s="620">
        <v>1</v>
      </c>
      <c r="BG78" s="623">
        <v>0</v>
      </c>
      <c r="BH78" s="624">
        <v>0</v>
      </c>
      <c r="BI78" s="624">
        <v>0</v>
      </c>
      <c r="BJ78" s="630">
        <v>1</v>
      </c>
      <c r="BK78" s="624">
        <v>1</v>
      </c>
      <c r="BL78" s="624">
        <v>2</v>
      </c>
      <c r="BM78" s="624">
        <v>0</v>
      </c>
      <c r="BN78" s="624">
        <v>3</v>
      </c>
      <c r="BO78" s="624">
        <v>0</v>
      </c>
      <c r="BP78" s="624">
        <v>3</v>
      </c>
      <c r="BQ78" s="624">
        <v>1</v>
      </c>
      <c r="BR78" s="624">
        <v>0</v>
      </c>
      <c r="BS78" s="624">
        <v>3</v>
      </c>
      <c r="BT78" s="624">
        <v>3</v>
      </c>
      <c r="BU78" s="624">
        <v>0</v>
      </c>
      <c r="BV78" s="624">
        <v>0</v>
      </c>
      <c r="BW78" s="624">
        <v>0</v>
      </c>
      <c r="BX78" s="624">
        <v>2</v>
      </c>
      <c r="BY78" s="628">
        <v>0</v>
      </c>
      <c r="BZ78" s="628">
        <v>3</v>
      </c>
      <c r="CA78" s="628">
        <v>2</v>
      </c>
      <c r="CB78" s="628">
        <v>3</v>
      </c>
      <c r="CC78" s="628">
        <v>0</v>
      </c>
      <c r="CD78" s="628">
        <v>3</v>
      </c>
      <c r="CE78" s="628">
        <v>0</v>
      </c>
      <c r="CF78" s="628">
        <v>0</v>
      </c>
      <c r="CG78" s="628">
        <v>0</v>
      </c>
      <c r="CH78" s="628">
        <v>0</v>
      </c>
      <c r="CI78" s="628">
        <v>0</v>
      </c>
      <c r="CJ78" s="628">
        <v>0</v>
      </c>
      <c r="CK78" s="631">
        <v>1</v>
      </c>
      <c r="CL78" s="632">
        <v>0</v>
      </c>
      <c r="CM78" s="632">
        <v>5</v>
      </c>
      <c r="CN78" s="632">
        <v>1</v>
      </c>
      <c r="CO78" s="632">
        <v>0</v>
      </c>
      <c r="CP78" s="632">
        <v>1</v>
      </c>
      <c r="CQ78" s="632">
        <v>0</v>
      </c>
      <c r="CR78" s="632">
        <v>1</v>
      </c>
      <c r="CS78" s="632">
        <v>0</v>
      </c>
      <c r="CT78" s="632">
        <v>2</v>
      </c>
      <c r="CU78" s="632">
        <v>0</v>
      </c>
      <c r="CV78" s="632">
        <v>0</v>
      </c>
      <c r="CW78" s="632">
        <v>0</v>
      </c>
      <c r="CX78" s="632">
        <v>1</v>
      </c>
      <c r="CY78" s="632">
        <v>0</v>
      </c>
      <c r="CZ78" s="632">
        <v>0</v>
      </c>
      <c r="DA78" s="632">
        <v>4</v>
      </c>
      <c r="DB78" s="632">
        <v>0</v>
      </c>
      <c r="DC78" s="632">
        <v>0</v>
      </c>
      <c r="DD78" s="632">
        <v>4</v>
      </c>
      <c r="DE78" s="632">
        <v>0</v>
      </c>
      <c r="DF78" s="632">
        <v>0</v>
      </c>
      <c r="DG78" s="632">
        <v>0</v>
      </c>
      <c r="DH78" s="632">
        <v>0</v>
      </c>
      <c r="DI78" s="632">
        <v>0</v>
      </c>
      <c r="DJ78" s="632">
        <v>0</v>
      </c>
      <c r="DK78" s="632">
        <v>0</v>
      </c>
      <c r="DL78" s="632">
        <v>0</v>
      </c>
      <c r="DM78" s="632">
        <v>0</v>
      </c>
      <c r="DN78" s="632">
        <v>0</v>
      </c>
      <c r="DO78" s="632">
        <v>0</v>
      </c>
      <c r="DP78" s="632">
        <v>0</v>
      </c>
      <c r="DQ78" s="632">
        <v>0</v>
      </c>
      <c r="DR78" s="632">
        <v>0</v>
      </c>
      <c r="DS78" s="632">
        <v>0</v>
      </c>
      <c r="DT78" s="632">
        <v>0</v>
      </c>
      <c r="DU78" s="632">
        <v>0</v>
      </c>
      <c r="DV78" s="632">
        <v>0</v>
      </c>
    </row>
    <row r="79" spans="1:126" s="250" customFormat="1" ht="2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718" t="s">
        <v>780</v>
      </c>
      <c r="N79" s="637" t="s">
        <v>55</v>
      </c>
      <c r="O79" s="629" t="s">
        <v>55</v>
      </c>
      <c r="P79" s="629" t="s">
        <v>55</v>
      </c>
      <c r="Q79" s="616" t="s">
        <v>55</v>
      </c>
      <c r="R79" s="616" t="s">
        <v>172</v>
      </c>
      <c r="S79" s="616">
        <v>143</v>
      </c>
      <c r="T79" s="617">
        <v>186</v>
      </c>
      <c r="U79" s="618">
        <v>228</v>
      </c>
      <c r="V79" s="616">
        <v>262</v>
      </c>
      <c r="W79" s="619">
        <v>263</v>
      </c>
      <c r="X79" s="620">
        <v>107</v>
      </c>
      <c r="Y79" s="619">
        <v>107</v>
      </c>
      <c r="Z79" s="622">
        <v>0</v>
      </c>
      <c r="AA79" s="623">
        <v>0</v>
      </c>
      <c r="AB79" s="624">
        <v>0</v>
      </c>
      <c r="AC79" s="625">
        <v>20</v>
      </c>
      <c r="AD79" s="623">
        <v>0</v>
      </c>
      <c r="AE79" s="624">
        <v>19</v>
      </c>
      <c r="AF79" s="625">
        <v>3</v>
      </c>
      <c r="AG79" s="626">
        <v>31</v>
      </c>
      <c r="AH79" s="624">
        <v>10</v>
      </c>
      <c r="AI79" s="627">
        <v>5</v>
      </c>
      <c r="AJ79" s="623">
        <v>9</v>
      </c>
      <c r="AK79" s="628">
        <v>40</v>
      </c>
      <c r="AL79" s="619">
        <v>137</v>
      </c>
      <c r="AM79" s="622">
        <v>0</v>
      </c>
      <c r="AN79" s="623">
        <v>0</v>
      </c>
      <c r="AO79" s="628">
        <v>0</v>
      </c>
      <c r="AP79" s="625">
        <v>2</v>
      </c>
      <c r="AQ79" s="623">
        <v>28</v>
      </c>
      <c r="AR79" s="624">
        <v>13</v>
      </c>
      <c r="AS79" s="625">
        <v>17</v>
      </c>
      <c r="AT79" s="623">
        <v>12</v>
      </c>
      <c r="AU79" s="624">
        <v>14</v>
      </c>
      <c r="AV79" s="627">
        <v>24</v>
      </c>
      <c r="AW79" s="623">
        <v>11</v>
      </c>
      <c r="AX79" s="628">
        <v>23</v>
      </c>
      <c r="AY79" s="629">
        <v>144</v>
      </c>
      <c r="AZ79" s="620">
        <v>0</v>
      </c>
      <c r="BA79" s="623">
        <v>0</v>
      </c>
      <c r="BB79" s="624">
        <v>0</v>
      </c>
      <c r="BC79" s="620">
        <v>27</v>
      </c>
      <c r="BD79" s="623">
        <v>11</v>
      </c>
      <c r="BE79" s="624">
        <v>6</v>
      </c>
      <c r="BF79" s="620">
        <v>20</v>
      </c>
      <c r="BG79" s="623">
        <v>15</v>
      </c>
      <c r="BH79" s="624">
        <v>13</v>
      </c>
      <c r="BI79" s="624">
        <v>16</v>
      </c>
      <c r="BJ79" s="630">
        <v>1</v>
      </c>
      <c r="BK79" s="624">
        <v>27</v>
      </c>
      <c r="BL79" s="624">
        <v>0</v>
      </c>
      <c r="BM79" s="624">
        <v>0</v>
      </c>
      <c r="BN79" s="624">
        <v>5</v>
      </c>
      <c r="BO79" s="624">
        <v>31</v>
      </c>
      <c r="BP79" s="624">
        <v>0</v>
      </c>
      <c r="BQ79" s="624">
        <v>21</v>
      </c>
      <c r="BR79" s="624">
        <v>15</v>
      </c>
      <c r="BS79" s="624">
        <v>16</v>
      </c>
      <c r="BT79" s="624">
        <v>16</v>
      </c>
      <c r="BU79" s="624">
        <v>0</v>
      </c>
      <c r="BV79" s="624">
        <v>19</v>
      </c>
      <c r="BW79" s="624">
        <v>24</v>
      </c>
      <c r="BX79" s="624">
        <v>0</v>
      </c>
      <c r="BY79" s="628">
        <v>0</v>
      </c>
      <c r="BZ79" s="628">
        <v>17</v>
      </c>
      <c r="CA79" s="628">
        <v>8</v>
      </c>
      <c r="CB79" s="628">
        <v>16</v>
      </c>
      <c r="CC79" s="628">
        <v>17</v>
      </c>
      <c r="CD79" s="628">
        <v>15</v>
      </c>
      <c r="CE79" s="628">
        <v>9</v>
      </c>
      <c r="CF79" s="628">
        <v>16</v>
      </c>
      <c r="CG79" s="628">
        <v>2</v>
      </c>
      <c r="CH79" s="628">
        <v>20</v>
      </c>
      <c r="CI79" s="628">
        <v>26</v>
      </c>
      <c r="CJ79" s="628">
        <v>0</v>
      </c>
      <c r="CK79" s="631">
        <v>4</v>
      </c>
      <c r="CL79" s="632">
        <v>13</v>
      </c>
      <c r="CM79" s="632">
        <v>18</v>
      </c>
      <c r="CN79" s="632">
        <v>18</v>
      </c>
      <c r="CO79" s="632">
        <v>9</v>
      </c>
      <c r="CP79" s="632">
        <v>19</v>
      </c>
      <c r="CQ79" s="632">
        <v>3</v>
      </c>
      <c r="CR79" s="632">
        <v>11</v>
      </c>
      <c r="CS79" s="632">
        <v>16</v>
      </c>
      <c r="CT79" s="632">
        <v>11</v>
      </c>
      <c r="CU79" s="632">
        <v>22</v>
      </c>
      <c r="CV79" s="632">
        <v>0</v>
      </c>
      <c r="CW79" s="632">
        <v>2</v>
      </c>
      <c r="CX79" s="632">
        <v>11</v>
      </c>
      <c r="CY79" s="632">
        <v>20</v>
      </c>
      <c r="CZ79" s="632">
        <v>18</v>
      </c>
      <c r="DA79" s="632">
        <v>5</v>
      </c>
      <c r="DB79" s="632">
        <v>3</v>
      </c>
      <c r="DC79" s="632">
        <v>4</v>
      </c>
      <c r="DD79" s="632">
        <v>0</v>
      </c>
      <c r="DE79" s="632">
        <v>7</v>
      </c>
      <c r="DF79" s="632">
        <v>6</v>
      </c>
      <c r="DG79" s="632">
        <v>15</v>
      </c>
      <c r="DH79" s="632">
        <v>1</v>
      </c>
      <c r="DI79" s="632">
        <v>0</v>
      </c>
      <c r="DJ79" s="632">
        <v>6</v>
      </c>
      <c r="DK79" s="632">
        <v>0</v>
      </c>
      <c r="DL79" s="632">
        <v>5</v>
      </c>
      <c r="DM79" s="632">
        <v>11</v>
      </c>
      <c r="DN79" s="632">
        <v>15</v>
      </c>
      <c r="DO79" s="632">
        <v>9</v>
      </c>
      <c r="DP79" s="632">
        <v>16</v>
      </c>
      <c r="DQ79" s="632">
        <v>20</v>
      </c>
      <c r="DR79" s="632">
        <v>6</v>
      </c>
      <c r="DS79" s="632">
        <v>26</v>
      </c>
      <c r="DT79" s="632">
        <v>0</v>
      </c>
      <c r="DU79" s="632">
        <v>2</v>
      </c>
      <c r="DV79" s="632">
        <v>6</v>
      </c>
    </row>
    <row r="80" spans="1:126" s="404" customFormat="1" ht="60.75">
      <c r="A80" s="111"/>
      <c r="B80" s="112"/>
      <c r="C80" s="112"/>
      <c r="D80" s="112"/>
      <c r="E80" s="112"/>
      <c r="F80" s="112"/>
      <c r="G80" s="112"/>
      <c r="H80" s="112"/>
      <c r="I80" s="111"/>
      <c r="J80" s="111"/>
      <c r="K80" s="111"/>
      <c r="L80" s="111"/>
      <c r="M80" s="1719" t="s">
        <v>781</v>
      </c>
      <c r="N80" s="637" t="s">
        <v>55</v>
      </c>
      <c r="O80" s="629" t="s">
        <v>55</v>
      </c>
      <c r="P80" s="629" t="s">
        <v>55</v>
      </c>
      <c r="Q80" s="616" t="s">
        <v>55</v>
      </c>
      <c r="R80" s="616" t="s">
        <v>515</v>
      </c>
      <c r="S80" s="616">
        <v>42</v>
      </c>
      <c r="T80" s="615">
        <v>58</v>
      </c>
      <c r="U80" s="633">
        <v>64</v>
      </c>
      <c r="V80" s="629">
        <v>68</v>
      </c>
      <c r="W80" s="619">
        <v>122</v>
      </c>
      <c r="X80" s="620">
        <v>34</v>
      </c>
      <c r="Y80" s="619">
        <v>56</v>
      </c>
      <c r="Z80" s="622">
        <v>0</v>
      </c>
      <c r="AA80" s="623">
        <v>0</v>
      </c>
      <c r="AB80" s="624">
        <v>0</v>
      </c>
      <c r="AC80" s="625">
        <v>9</v>
      </c>
      <c r="AD80" s="623">
        <v>7</v>
      </c>
      <c r="AE80" s="624">
        <v>5</v>
      </c>
      <c r="AF80" s="625">
        <v>14</v>
      </c>
      <c r="AG80" s="626">
        <v>4</v>
      </c>
      <c r="AH80" s="624">
        <v>7</v>
      </c>
      <c r="AI80" s="627">
        <v>5</v>
      </c>
      <c r="AJ80" s="623">
        <v>11</v>
      </c>
      <c r="AK80" s="628">
        <v>30</v>
      </c>
      <c r="AL80" s="619">
        <v>92</v>
      </c>
      <c r="AM80" s="622">
        <v>1</v>
      </c>
      <c r="AN80" s="623">
        <v>1</v>
      </c>
      <c r="AO80" s="628">
        <v>4</v>
      </c>
      <c r="AP80" s="625">
        <v>6</v>
      </c>
      <c r="AQ80" s="623">
        <v>5</v>
      </c>
      <c r="AR80" s="624">
        <v>5</v>
      </c>
      <c r="AS80" s="625">
        <v>19</v>
      </c>
      <c r="AT80" s="623">
        <v>11</v>
      </c>
      <c r="AU80" s="624">
        <v>6</v>
      </c>
      <c r="AV80" s="627">
        <v>11</v>
      </c>
      <c r="AW80" s="623">
        <v>8</v>
      </c>
      <c r="AX80" s="628">
        <v>24</v>
      </c>
      <c r="AY80" s="629">
        <v>101</v>
      </c>
      <c r="AZ80" s="620">
        <v>3</v>
      </c>
      <c r="BA80" s="623">
        <v>2</v>
      </c>
      <c r="BB80" s="624">
        <v>4</v>
      </c>
      <c r="BC80" s="620">
        <v>5</v>
      </c>
      <c r="BD80" s="623">
        <v>15</v>
      </c>
      <c r="BE80" s="624">
        <v>6</v>
      </c>
      <c r="BF80" s="620">
        <v>9</v>
      </c>
      <c r="BG80" s="623">
        <v>8</v>
      </c>
      <c r="BH80" s="624">
        <v>11</v>
      </c>
      <c r="BI80" s="624">
        <v>11</v>
      </c>
      <c r="BJ80" s="630">
        <v>7</v>
      </c>
      <c r="BK80" s="624">
        <v>21</v>
      </c>
      <c r="BL80" s="624">
        <v>4</v>
      </c>
      <c r="BM80" s="624">
        <v>5</v>
      </c>
      <c r="BN80" s="624">
        <v>10</v>
      </c>
      <c r="BO80" s="624">
        <v>8</v>
      </c>
      <c r="BP80" s="624">
        <v>9</v>
      </c>
      <c r="BQ80" s="624">
        <v>7</v>
      </c>
      <c r="BR80" s="624">
        <v>10</v>
      </c>
      <c r="BS80" s="624">
        <v>12</v>
      </c>
      <c r="BT80" s="624">
        <v>15</v>
      </c>
      <c r="BU80" s="624">
        <v>7</v>
      </c>
      <c r="BV80" s="624">
        <v>7</v>
      </c>
      <c r="BW80" s="624">
        <v>15</v>
      </c>
      <c r="BX80" s="624">
        <v>3</v>
      </c>
      <c r="BY80" s="628">
        <v>4</v>
      </c>
      <c r="BZ80" s="628">
        <v>1</v>
      </c>
      <c r="CA80" s="628">
        <v>7</v>
      </c>
      <c r="CB80" s="628">
        <v>9</v>
      </c>
      <c r="CC80" s="628">
        <v>9</v>
      </c>
      <c r="CD80" s="628">
        <v>8</v>
      </c>
      <c r="CE80" s="628">
        <v>9</v>
      </c>
      <c r="CF80" s="628">
        <v>8</v>
      </c>
      <c r="CG80" s="628">
        <v>10</v>
      </c>
      <c r="CH80" s="628">
        <v>10</v>
      </c>
      <c r="CI80" s="628">
        <v>20</v>
      </c>
      <c r="CJ80" s="628">
        <v>0</v>
      </c>
      <c r="CK80" s="631">
        <v>1</v>
      </c>
      <c r="CL80" s="632">
        <v>3</v>
      </c>
      <c r="CM80" s="632">
        <v>7</v>
      </c>
      <c r="CN80" s="632">
        <v>9</v>
      </c>
      <c r="CO80" s="632">
        <v>12</v>
      </c>
      <c r="CP80" s="632">
        <v>13</v>
      </c>
      <c r="CQ80" s="632">
        <v>10</v>
      </c>
      <c r="CR80" s="632">
        <v>5</v>
      </c>
      <c r="CS80" s="632">
        <v>4</v>
      </c>
      <c r="CT80" s="632">
        <v>16</v>
      </c>
      <c r="CU80" s="632">
        <v>12</v>
      </c>
      <c r="CV80" s="632">
        <v>3</v>
      </c>
      <c r="CW80" s="632">
        <v>3</v>
      </c>
      <c r="CX80" s="632">
        <v>2</v>
      </c>
      <c r="CY80" s="632">
        <v>9</v>
      </c>
      <c r="CZ80" s="632">
        <v>10</v>
      </c>
      <c r="DA80" s="632">
        <v>14</v>
      </c>
      <c r="DB80" s="632">
        <v>19</v>
      </c>
      <c r="DC80" s="632">
        <v>6</v>
      </c>
      <c r="DD80" s="632">
        <v>5</v>
      </c>
      <c r="DE80" s="632">
        <v>5</v>
      </c>
      <c r="DF80" s="632">
        <v>6</v>
      </c>
      <c r="DG80" s="632">
        <v>5</v>
      </c>
      <c r="DH80" s="632">
        <v>2</v>
      </c>
      <c r="DI80" s="632">
        <v>2</v>
      </c>
      <c r="DJ80" s="632">
        <v>4</v>
      </c>
      <c r="DK80" s="632">
        <v>2</v>
      </c>
      <c r="DL80" s="632">
        <v>5</v>
      </c>
      <c r="DM80" s="632">
        <v>0</v>
      </c>
      <c r="DN80" s="632">
        <v>5</v>
      </c>
      <c r="DO80" s="632">
        <v>2</v>
      </c>
      <c r="DP80" s="632">
        <v>3</v>
      </c>
      <c r="DQ80" s="632">
        <v>9</v>
      </c>
      <c r="DR80" s="632">
        <v>13</v>
      </c>
      <c r="DS80" s="632">
        <v>11</v>
      </c>
      <c r="DT80" s="632">
        <v>0</v>
      </c>
      <c r="DU80" s="632">
        <v>1</v>
      </c>
      <c r="DV80" s="632">
        <v>1</v>
      </c>
    </row>
    <row r="81" spans="1:126" s="250" customFormat="1" ht="20.25">
      <c r="A81" s="111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1718" t="s">
        <v>783</v>
      </c>
      <c r="N81" s="637" t="s">
        <v>381</v>
      </c>
      <c r="O81" s="629" t="s">
        <v>382</v>
      </c>
      <c r="P81" s="629" t="s">
        <v>606</v>
      </c>
      <c r="Q81" s="629" t="s">
        <v>637</v>
      </c>
      <c r="R81" s="629" t="s">
        <v>907</v>
      </c>
      <c r="S81" s="616">
        <v>920</v>
      </c>
      <c r="T81" s="617">
        <v>788</v>
      </c>
      <c r="U81" s="618">
        <v>753</v>
      </c>
      <c r="V81" s="616">
        <v>719</v>
      </c>
      <c r="W81" s="619">
        <v>854</v>
      </c>
      <c r="X81" s="620">
        <v>220</v>
      </c>
      <c r="Y81" s="635">
        <v>242</v>
      </c>
      <c r="Z81" s="622">
        <v>7</v>
      </c>
      <c r="AA81" s="623">
        <v>17</v>
      </c>
      <c r="AB81" s="624">
        <v>6</v>
      </c>
      <c r="AC81" s="625">
        <v>18</v>
      </c>
      <c r="AD81" s="623">
        <v>59</v>
      </c>
      <c r="AE81" s="624">
        <v>23</v>
      </c>
      <c r="AF81" s="625">
        <v>57</v>
      </c>
      <c r="AG81" s="626">
        <v>94</v>
      </c>
      <c r="AH81" s="624">
        <v>52</v>
      </c>
      <c r="AI81" s="627">
        <v>32</v>
      </c>
      <c r="AJ81" s="623">
        <v>67</v>
      </c>
      <c r="AK81" s="628">
        <v>12</v>
      </c>
      <c r="AL81" s="635">
        <v>444</v>
      </c>
      <c r="AM81" s="622">
        <v>0</v>
      </c>
      <c r="AN81" s="623">
        <v>24</v>
      </c>
      <c r="AO81" s="628">
        <v>10</v>
      </c>
      <c r="AP81" s="625">
        <v>27</v>
      </c>
      <c r="AQ81" s="623">
        <v>74</v>
      </c>
      <c r="AR81" s="624">
        <v>85</v>
      </c>
      <c r="AS81" s="625">
        <v>25</v>
      </c>
      <c r="AT81" s="623">
        <v>56</v>
      </c>
      <c r="AU81" s="624">
        <v>28</v>
      </c>
      <c r="AV81" s="627">
        <v>51</v>
      </c>
      <c r="AW81" s="623">
        <v>16</v>
      </c>
      <c r="AX81" s="628">
        <v>5</v>
      </c>
      <c r="AY81" s="616">
        <v>401</v>
      </c>
      <c r="AZ81" s="636">
        <v>2</v>
      </c>
      <c r="BA81" s="623">
        <v>1</v>
      </c>
      <c r="BB81" s="624">
        <v>0</v>
      </c>
      <c r="BC81" s="636">
        <v>11</v>
      </c>
      <c r="BD81" s="623">
        <v>19</v>
      </c>
      <c r="BE81" s="624">
        <v>18</v>
      </c>
      <c r="BF81" s="636">
        <v>20</v>
      </c>
      <c r="BG81" s="623">
        <v>73</v>
      </c>
      <c r="BH81" s="624">
        <v>64</v>
      </c>
      <c r="BI81" s="624">
        <v>84</v>
      </c>
      <c r="BJ81" s="630">
        <v>49</v>
      </c>
      <c r="BK81" s="624">
        <v>2</v>
      </c>
      <c r="BL81" s="624">
        <v>5</v>
      </c>
      <c r="BM81" s="624">
        <v>6</v>
      </c>
      <c r="BN81" s="624">
        <v>37</v>
      </c>
      <c r="BO81" s="624">
        <v>8</v>
      </c>
      <c r="BP81" s="624">
        <v>3</v>
      </c>
      <c r="BQ81" s="624">
        <v>37</v>
      </c>
      <c r="BR81" s="624">
        <v>46</v>
      </c>
      <c r="BS81" s="624">
        <v>50</v>
      </c>
      <c r="BT81" s="624">
        <v>54</v>
      </c>
      <c r="BU81" s="624">
        <v>31</v>
      </c>
      <c r="BV81" s="624">
        <v>18</v>
      </c>
      <c r="BW81" s="624">
        <v>15</v>
      </c>
      <c r="BX81" s="624">
        <v>8</v>
      </c>
      <c r="BY81" s="628">
        <v>7</v>
      </c>
      <c r="BZ81" s="628">
        <v>9</v>
      </c>
      <c r="CA81" s="628">
        <v>7</v>
      </c>
      <c r="CB81" s="628">
        <v>26</v>
      </c>
      <c r="CC81" s="628">
        <v>33</v>
      </c>
      <c r="CD81" s="628">
        <v>17</v>
      </c>
      <c r="CE81" s="628">
        <v>45</v>
      </c>
      <c r="CF81" s="628">
        <v>30</v>
      </c>
      <c r="CG81" s="628">
        <v>23</v>
      </c>
      <c r="CH81" s="628">
        <v>27</v>
      </c>
      <c r="CI81" s="628">
        <v>18</v>
      </c>
      <c r="CJ81" s="628">
        <v>0</v>
      </c>
      <c r="CK81" s="631">
        <v>11</v>
      </c>
      <c r="CL81" s="632">
        <v>16</v>
      </c>
      <c r="CM81" s="632">
        <v>8</v>
      </c>
      <c r="CN81" s="632">
        <v>11</v>
      </c>
      <c r="CO81" s="632">
        <v>20</v>
      </c>
      <c r="CP81" s="632">
        <v>16</v>
      </c>
      <c r="CQ81" s="632">
        <v>23</v>
      </c>
      <c r="CR81" s="632">
        <v>12</v>
      </c>
      <c r="CS81" s="632">
        <v>41</v>
      </c>
      <c r="CT81" s="632">
        <v>23</v>
      </c>
      <c r="CU81" s="632">
        <v>1</v>
      </c>
      <c r="CV81" s="632">
        <v>4</v>
      </c>
      <c r="CW81" s="632">
        <v>9</v>
      </c>
      <c r="CX81" s="632">
        <v>33</v>
      </c>
      <c r="CY81" s="632">
        <v>18</v>
      </c>
      <c r="CZ81" s="632">
        <v>23</v>
      </c>
      <c r="DA81" s="632">
        <v>4</v>
      </c>
      <c r="DB81" s="632">
        <v>7</v>
      </c>
      <c r="DC81" s="632">
        <v>13</v>
      </c>
      <c r="DD81" s="632">
        <v>10</v>
      </c>
      <c r="DE81" s="632">
        <v>16</v>
      </c>
      <c r="DF81" s="632">
        <v>26</v>
      </c>
      <c r="DG81" s="632">
        <v>3</v>
      </c>
      <c r="DH81" s="632">
        <v>0</v>
      </c>
      <c r="DI81" s="632">
        <v>2</v>
      </c>
      <c r="DJ81" s="632">
        <v>19</v>
      </c>
      <c r="DK81" s="632">
        <v>0</v>
      </c>
      <c r="DL81" s="632">
        <v>0</v>
      </c>
      <c r="DM81" s="632">
        <v>1</v>
      </c>
      <c r="DN81" s="632">
        <v>16</v>
      </c>
      <c r="DO81" s="632">
        <v>13</v>
      </c>
      <c r="DP81" s="632">
        <v>11</v>
      </c>
      <c r="DQ81" s="632">
        <v>4</v>
      </c>
      <c r="DR81" s="632">
        <v>14</v>
      </c>
      <c r="DS81" s="632">
        <v>1</v>
      </c>
      <c r="DT81" s="632">
        <v>0</v>
      </c>
      <c r="DU81" s="632">
        <v>0</v>
      </c>
      <c r="DV81" s="632">
        <v>12</v>
      </c>
    </row>
    <row r="82" spans="1:126" s="250" customFormat="1" ht="2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718" t="s">
        <v>784</v>
      </c>
      <c r="N82" s="637" t="s">
        <v>353</v>
      </c>
      <c r="O82" s="629" t="s">
        <v>354</v>
      </c>
      <c r="P82" s="629" t="s">
        <v>148</v>
      </c>
      <c r="Q82" s="629" t="s">
        <v>690</v>
      </c>
      <c r="R82" s="629" t="s">
        <v>908</v>
      </c>
      <c r="S82" s="616">
        <v>466</v>
      </c>
      <c r="T82" s="617">
        <v>636</v>
      </c>
      <c r="U82" s="618">
        <v>559</v>
      </c>
      <c r="V82" s="616">
        <v>819</v>
      </c>
      <c r="W82" s="619">
        <v>912</v>
      </c>
      <c r="X82" s="620">
        <v>409</v>
      </c>
      <c r="Y82" s="619">
        <v>592</v>
      </c>
      <c r="Z82" s="622">
        <v>3</v>
      </c>
      <c r="AA82" s="623">
        <v>61</v>
      </c>
      <c r="AB82" s="624">
        <v>108</v>
      </c>
      <c r="AC82" s="625">
        <v>124</v>
      </c>
      <c r="AD82" s="623">
        <v>88</v>
      </c>
      <c r="AE82" s="624">
        <v>62</v>
      </c>
      <c r="AF82" s="625">
        <v>52</v>
      </c>
      <c r="AG82" s="626">
        <v>133</v>
      </c>
      <c r="AH82" s="624">
        <v>17</v>
      </c>
      <c r="AI82" s="627">
        <v>20</v>
      </c>
      <c r="AJ82" s="623">
        <v>16</v>
      </c>
      <c r="AK82" s="628">
        <v>3</v>
      </c>
      <c r="AL82" s="619">
        <v>687</v>
      </c>
      <c r="AM82" s="622">
        <v>2</v>
      </c>
      <c r="AN82" s="623">
        <v>75</v>
      </c>
      <c r="AO82" s="628">
        <v>137</v>
      </c>
      <c r="AP82" s="625">
        <v>107</v>
      </c>
      <c r="AQ82" s="623">
        <v>123</v>
      </c>
      <c r="AR82" s="624">
        <v>39</v>
      </c>
      <c r="AS82" s="625">
        <v>83</v>
      </c>
      <c r="AT82" s="623">
        <v>58</v>
      </c>
      <c r="AU82" s="624">
        <v>51</v>
      </c>
      <c r="AV82" s="627">
        <v>59</v>
      </c>
      <c r="AW82" s="623">
        <v>61</v>
      </c>
      <c r="AX82" s="628">
        <v>13</v>
      </c>
      <c r="AY82" s="629">
        <v>808</v>
      </c>
      <c r="AZ82" s="620">
        <v>14</v>
      </c>
      <c r="BA82" s="623">
        <v>30</v>
      </c>
      <c r="BB82" s="624">
        <v>59</v>
      </c>
      <c r="BC82" s="620">
        <v>20</v>
      </c>
      <c r="BD82" s="623">
        <v>109</v>
      </c>
      <c r="BE82" s="624">
        <v>106</v>
      </c>
      <c r="BF82" s="620">
        <v>108</v>
      </c>
      <c r="BG82" s="623">
        <v>65</v>
      </c>
      <c r="BH82" s="624">
        <v>94</v>
      </c>
      <c r="BI82" s="624">
        <v>79</v>
      </c>
      <c r="BJ82" s="630">
        <v>41</v>
      </c>
      <c r="BK82" s="624">
        <v>26</v>
      </c>
      <c r="BL82" s="624">
        <v>16</v>
      </c>
      <c r="BM82" s="624">
        <v>48</v>
      </c>
      <c r="BN82" s="624">
        <v>65</v>
      </c>
      <c r="BO82" s="624">
        <v>120</v>
      </c>
      <c r="BP82" s="624">
        <v>65</v>
      </c>
      <c r="BQ82" s="624">
        <v>65</v>
      </c>
      <c r="BR82" s="624">
        <v>48</v>
      </c>
      <c r="BS82" s="624">
        <v>48</v>
      </c>
      <c r="BT82" s="624">
        <v>63</v>
      </c>
      <c r="BU82" s="624">
        <v>52</v>
      </c>
      <c r="BV82" s="624">
        <v>39</v>
      </c>
      <c r="BW82" s="624">
        <v>27</v>
      </c>
      <c r="BX82" s="624">
        <v>20</v>
      </c>
      <c r="BY82" s="628">
        <v>35</v>
      </c>
      <c r="BZ82" s="628">
        <v>74</v>
      </c>
      <c r="CA82" s="628">
        <v>69</v>
      </c>
      <c r="CB82" s="628">
        <v>58</v>
      </c>
      <c r="CC82" s="628">
        <v>53</v>
      </c>
      <c r="CD82" s="628">
        <v>45</v>
      </c>
      <c r="CE82" s="628">
        <v>43</v>
      </c>
      <c r="CF82" s="628">
        <v>39</v>
      </c>
      <c r="CG82" s="628">
        <v>52</v>
      </c>
      <c r="CH82" s="628">
        <v>50</v>
      </c>
      <c r="CI82" s="628">
        <v>31</v>
      </c>
      <c r="CJ82" s="628">
        <v>33</v>
      </c>
      <c r="CK82" s="631">
        <v>23</v>
      </c>
      <c r="CL82" s="632">
        <v>41</v>
      </c>
      <c r="CM82" s="632">
        <v>43</v>
      </c>
      <c r="CN82" s="632">
        <v>40</v>
      </c>
      <c r="CO82" s="632">
        <v>34</v>
      </c>
      <c r="CP82" s="632">
        <v>43</v>
      </c>
      <c r="CQ82" s="632">
        <v>28</v>
      </c>
      <c r="CR82" s="632">
        <v>30</v>
      </c>
      <c r="CS82" s="632">
        <v>38</v>
      </c>
      <c r="CT82" s="632">
        <v>20</v>
      </c>
      <c r="CU82" s="632">
        <v>13</v>
      </c>
      <c r="CV82" s="632">
        <v>20</v>
      </c>
      <c r="CW82" s="632">
        <v>36</v>
      </c>
      <c r="CX82" s="632">
        <v>32</v>
      </c>
      <c r="CY82" s="632">
        <v>46</v>
      </c>
      <c r="CZ82" s="632">
        <v>41</v>
      </c>
      <c r="DA82" s="632">
        <v>15</v>
      </c>
      <c r="DB82" s="632">
        <v>22</v>
      </c>
      <c r="DC82" s="632">
        <v>14</v>
      </c>
      <c r="DD82" s="632">
        <v>44</v>
      </c>
      <c r="DE82" s="632">
        <v>32</v>
      </c>
      <c r="DF82" s="632">
        <v>25</v>
      </c>
      <c r="DG82" s="632">
        <v>12</v>
      </c>
      <c r="DH82" s="632">
        <v>7</v>
      </c>
      <c r="DI82" s="632">
        <v>27</v>
      </c>
      <c r="DJ82" s="632">
        <v>53</v>
      </c>
      <c r="DK82" s="632">
        <v>4</v>
      </c>
      <c r="DL82" s="632">
        <v>7</v>
      </c>
      <c r="DM82" s="632">
        <v>9</v>
      </c>
      <c r="DN82" s="632">
        <v>15</v>
      </c>
      <c r="DO82" s="632">
        <v>30</v>
      </c>
      <c r="DP82" s="632">
        <v>30</v>
      </c>
      <c r="DQ82" s="632">
        <v>31</v>
      </c>
      <c r="DR82" s="632">
        <v>20</v>
      </c>
      <c r="DS82" s="632">
        <v>16</v>
      </c>
      <c r="DT82" s="632">
        <v>3</v>
      </c>
      <c r="DU82" s="632">
        <v>29</v>
      </c>
      <c r="DV82" s="632">
        <v>39</v>
      </c>
    </row>
    <row r="83" spans="1:126" s="250" customFormat="1" ht="2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718" t="s">
        <v>785</v>
      </c>
      <c r="N83" s="637" t="s">
        <v>55</v>
      </c>
      <c r="O83" s="637" t="s">
        <v>55</v>
      </c>
      <c r="P83" s="637" t="s">
        <v>55</v>
      </c>
      <c r="Q83" s="629" t="s">
        <v>55</v>
      </c>
      <c r="R83" s="629" t="s">
        <v>909</v>
      </c>
      <c r="S83" s="629">
        <v>307</v>
      </c>
      <c r="T83" s="615">
        <v>278</v>
      </c>
      <c r="U83" s="633">
        <v>236</v>
      </c>
      <c r="V83" s="629">
        <v>18</v>
      </c>
      <c r="W83" s="619">
        <v>8</v>
      </c>
      <c r="X83" s="620">
        <v>0</v>
      </c>
      <c r="Y83" s="619">
        <v>1</v>
      </c>
      <c r="Z83" s="622">
        <v>0</v>
      </c>
      <c r="AA83" s="623">
        <v>0</v>
      </c>
      <c r="AB83" s="624">
        <v>0</v>
      </c>
      <c r="AC83" s="625">
        <v>0</v>
      </c>
      <c r="AD83" s="623">
        <v>0</v>
      </c>
      <c r="AE83" s="624">
        <v>0</v>
      </c>
      <c r="AF83" s="625">
        <v>0</v>
      </c>
      <c r="AG83" s="626">
        <v>0</v>
      </c>
      <c r="AH83" s="624">
        <v>0</v>
      </c>
      <c r="AI83" s="627">
        <v>0</v>
      </c>
      <c r="AJ83" s="623">
        <v>0</v>
      </c>
      <c r="AK83" s="628">
        <v>0</v>
      </c>
      <c r="AL83" s="619">
        <v>0</v>
      </c>
      <c r="AM83" s="622">
        <v>0</v>
      </c>
      <c r="AN83" s="623">
        <v>0</v>
      </c>
      <c r="AO83" s="628">
        <v>0</v>
      </c>
      <c r="AP83" s="625">
        <v>0</v>
      </c>
      <c r="AQ83" s="623">
        <v>0</v>
      </c>
      <c r="AR83" s="624">
        <v>0</v>
      </c>
      <c r="AS83" s="625">
        <v>0</v>
      </c>
      <c r="AT83" s="623">
        <v>0</v>
      </c>
      <c r="AU83" s="624">
        <v>0</v>
      </c>
      <c r="AV83" s="627">
        <v>0</v>
      </c>
      <c r="AW83" s="623">
        <v>2</v>
      </c>
      <c r="AX83" s="628">
        <v>1</v>
      </c>
      <c r="AY83" s="629">
        <v>3</v>
      </c>
      <c r="AZ83" s="620">
        <v>2</v>
      </c>
      <c r="BA83" s="623">
        <v>0</v>
      </c>
      <c r="BB83" s="624">
        <v>0</v>
      </c>
      <c r="BC83" s="620">
        <v>0</v>
      </c>
      <c r="BD83" s="623">
        <v>0</v>
      </c>
      <c r="BE83" s="624">
        <v>0</v>
      </c>
      <c r="BF83" s="620">
        <v>0</v>
      </c>
      <c r="BG83" s="623">
        <v>0</v>
      </c>
      <c r="BH83" s="624">
        <v>0</v>
      </c>
      <c r="BI83" s="624">
        <v>0</v>
      </c>
      <c r="BJ83" s="630">
        <v>0</v>
      </c>
      <c r="BK83" s="624">
        <v>0</v>
      </c>
      <c r="BL83" s="624">
        <v>0</v>
      </c>
      <c r="BM83" s="624">
        <v>0</v>
      </c>
      <c r="BN83" s="624">
        <v>0</v>
      </c>
      <c r="BO83" s="624">
        <v>0</v>
      </c>
      <c r="BP83" s="624">
        <v>0</v>
      </c>
      <c r="BQ83" s="624">
        <v>0</v>
      </c>
      <c r="BR83" s="624">
        <v>0</v>
      </c>
      <c r="BS83" s="624">
        <v>0</v>
      </c>
      <c r="BT83" s="624">
        <v>0</v>
      </c>
      <c r="BU83" s="624">
        <v>0</v>
      </c>
      <c r="BV83" s="624">
        <v>0</v>
      </c>
      <c r="BW83" s="624">
        <v>0</v>
      </c>
      <c r="BX83" s="624">
        <v>0</v>
      </c>
      <c r="BY83" s="628">
        <v>0</v>
      </c>
      <c r="BZ83" s="628">
        <v>0</v>
      </c>
      <c r="CA83" s="628">
        <v>0</v>
      </c>
      <c r="CB83" s="628">
        <v>0</v>
      </c>
      <c r="CC83" s="628">
        <v>0</v>
      </c>
      <c r="CD83" s="628">
        <v>0</v>
      </c>
      <c r="CE83" s="628">
        <v>0</v>
      </c>
      <c r="CF83" s="628">
        <v>0</v>
      </c>
      <c r="CG83" s="628">
        <v>0</v>
      </c>
      <c r="CH83" s="628">
        <v>0</v>
      </c>
      <c r="CI83" s="628">
        <v>0</v>
      </c>
      <c r="CJ83" s="628">
        <v>0</v>
      </c>
      <c r="CK83" s="631">
        <v>0</v>
      </c>
      <c r="CL83" s="632">
        <v>0</v>
      </c>
      <c r="CM83" s="632">
        <v>0</v>
      </c>
      <c r="CN83" s="632">
        <v>0</v>
      </c>
      <c r="CO83" s="632">
        <v>0</v>
      </c>
      <c r="CP83" s="632">
        <v>0</v>
      </c>
      <c r="CQ83" s="632">
        <v>0</v>
      </c>
      <c r="CR83" s="632">
        <v>0</v>
      </c>
      <c r="CS83" s="632">
        <v>0</v>
      </c>
      <c r="CT83" s="632">
        <v>0</v>
      </c>
      <c r="CU83" s="632">
        <v>0</v>
      </c>
      <c r="CV83" s="632">
        <v>0</v>
      </c>
      <c r="CW83" s="632">
        <v>0</v>
      </c>
      <c r="CX83" s="632">
        <v>0</v>
      </c>
      <c r="CY83" s="632">
        <v>0</v>
      </c>
      <c r="CZ83" s="632">
        <v>0</v>
      </c>
      <c r="DA83" s="632">
        <v>0</v>
      </c>
      <c r="DB83" s="632">
        <v>0</v>
      </c>
      <c r="DC83" s="632">
        <v>0</v>
      </c>
      <c r="DD83" s="632">
        <v>0</v>
      </c>
      <c r="DE83" s="632">
        <v>0</v>
      </c>
      <c r="DF83" s="632">
        <v>0</v>
      </c>
      <c r="DG83" s="632">
        <v>0</v>
      </c>
      <c r="DH83" s="632">
        <v>0</v>
      </c>
      <c r="DI83" s="632">
        <v>0</v>
      </c>
      <c r="DJ83" s="632">
        <v>0</v>
      </c>
      <c r="DK83" s="632">
        <v>0</v>
      </c>
      <c r="DL83" s="632">
        <v>0</v>
      </c>
      <c r="DM83" s="632">
        <v>0</v>
      </c>
      <c r="DN83" s="632">
        <v>0</v>
      </c>
      <c r="DO83" s="632">
        <v>0</v>
      </c>
      <c r="DP83" s="632">
        <v>0</v>
      </c>
      <c r="DQ83" s="632">
        <v>0</v>
      </c>
      <c r="DR83" s="632">
        <v>0</v>
      </c>
      <c r="DS83" s="632">
        <v>0</v>
      </c>
      <c r="DT83" s="632">
        <v>0</v>
      </c>
      <c r="DU83" s="632">
        <v>0</v>
      </c>
      <c r="DV83" s="632">
        <v>0</v>
      </c>
    </row>
    <row r="84" spans="1:126" s="250" customFormat="1" ht="21" thickBo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720" t="s">
        <v>884</v>
      </c>
      <c r="N84" s="638"/>
      <c r="O84" s="638"/>
      <c r="P84" s="638"/>
      <c r="Q84" s="638"/>
      <c r="R84" s="639" t="s">
        <v>55</v>
      </c>
      <c r="S84" s="639">
        <v>133</v>
      </c>
      <c r="T84" s="640">
        <v>163</v>
      </c>
      <c r="U84" s="641">
        <v>134</v>
      </c>
      <c r="V84" s="639">
        <v>132</v>
      </c>
      <c r="W84" s="642">
        <v>131</v>
      </c>
      <c r="X84" s="643">
        <v>68</v>
      </c>
      <c r="Y84" s="644">
        <v>78</v>
      </c>
      <c r="Z84" s="645">
        <v>0</v>
      </c>
      <c r="AA84" s="646">
        <v>0</v>
      </c>
      <c r="AB84" s="647">
        <v>0</v>
      </c>
      <c r="AC84" s="648">
        <v>75</v>
      </c>
      <c r="AD84" s="646">
        <v>1</v>
      </c>
      <c r="AE84" s="647">
        <v>2</v>
      </c>
      <c r="AF84" s="648">
        <v>4</v>
      </c>
      <c r="AG84" s="649">
        <v>11</v>
      </c>
      <c r="AH84" s="647">
        <v>0</v>
      </c>
      <c r="AI84" s="650">
        <v>0</v>
      </c>
      <c r="AJ84" s="646">
        <v>0</v>
      </c>
      <c r="AK84" s="651">
        <v>0</v>
      </c>
      <c r="AL84" s="644">
        <v>93</v>
      </c>
      <c r="AM84" s="645">
        <v>0</v>
      </c>
      <c r="AN84" s="646">
        <v>0</v>
      </c>
      <c r="AO84" s="651">
        <v>0</v>
      </c>
      <c r="AP84" s="648">
        <v>106</v>
      </c>
      <c r="AQ84" s="646">
        <v>0</v>
      </c>
      <c r="AR84" s="647">
        <v>2</v>
      </c>
      <c r="AS84" s="648">
        <v>0</v>
      </c>
      <c r="AT84" s="646">
        <v>0</v>
      </c>
      <c r="AU84" s="647">
        <v>0</v>
      </c>
      <c r="AV84" s="650">
        <v>0</v>
      </c>
      <c r="AW84" s="646">
        <v>0</v>
      </c>
      <c r="AX84" s="651">
        <v>27</v>
      </c>
      <c r="AY84" s="639">
        <v>135</v>
      </c>
      <c r="AZ84" s="643">
        <v>0</v>
      </c>
      <c r="BA84" s="646">
        <v>0</v>
      </c>
      <c r="BB84" s="647">
        <v>0</v>
      </c>
      <c r="BC84" s="643">
        <v>95</v>
      </c>
      <c r="BD84" s="646">
        <v>9</v>
      </c>
      <c r="BE84" s="647">
        <v>2</v>
      </c>
      <c r="BF84" s="643">
        <v>21</v>
      </c>
      <c r="BG84" s="646">
        <v>36</v>
      </c>
      <c r="BH84" s="647">
        <v>0</v>
      </c>
      <c r="BI84" s="647">
        <v>30</v>
      </c>
      <c r="BJ84" s="652">
        <v>2</v>
      </c>
      <c r="BK84" s="647">
        <v>0</v>
      </c>
      <c r="BL84" s="647">
        <v>0</v>
      </c>
      <c r="BM84" s="647">
        <v>0</v>
      </c>
      <c r="BN84" s="647">
        <v>0</v>
      </c>
      <c r="BO84" s="647">
        <v>96</v>
      </c>
      <c r="BP84" s="647">
        <v>1</v>
      </c>
      <c r="BQ84" s="647">
        <v>1</v>
      </c>
      <c r="BR84" s="647">
        <v>0</v>
      </c>
      <c r="BS84" s="647">
        <v>6</v>
      </c>
      <c r="BT84" s="647">
        <v>18</v>
      </c>
      <c r="BU84" s="647">
        <v>2</v>
      </c>
      <c r="BV84" s="647">
        <v>1</v>
      </c>
      <c r="BW84" s="647">
        <v>0</v>
      </c>
      <c r="BX84" s="647">
        <v>0</v>
      </c>
      <c r="BY84" s="651">
        <v>0</v>
      </c>
      <c r="BZ84" s="651">
        <v>0</v>
      </c>
      <c r="CA84" s="651">
        <v>102</v>
      </c>
      <c r="CB84" s="651">
        <v>3</v>
      </c>
      <c r="CC84" s="651">
        <v>6</v>
      </c>
      <c r="CD84" s="651">
        <v>1</v>
      </c>
      <c r="CE84" s="651">
        <v>1</v>
      </c>
      <c r="CF84" s="651">
        <v>13</v>
      </c>
      <c r="CG84" s="651">
        <v>0</v>
      </c>
      <c r="CH84" s="651">
        <v>0</v>
      </c>
      <c r="CI84" s="651">
        <v>0</v>
      </c>
      <c r="CJ84" s="651">
        <v>0</v>
      </c>
      <c r="CK84" s="653">
        <v>0</v>
      </c>
      <c r="CL84" s="654">
        <v>0</v>
      </c>
      <c r="CM84" s="654">
        <v>76</v>
      </c>
      <c r="CN84" s="654">
        <v>5</v>
      </c>
      <c r="CO84" s="654">
        <v>6</v>
      </c>
      <c r="CP84" s="654">
        <v>1</v>
      </c>
      <c r="CQ84" s="654">
        <v>0</v>
      </c>
      <c r="CR84" s="654">
        <v>15</v>
      </c>
      <c r="CS84" s="654">
        <v>2</v>
      </c>
      <c r="CT84" s="654">
        <v>1</v>
      </c>
      <c r="CU84" s="654">
        <v>0</v>
      </c>
      <c r="CV84" s="654">
        <v>0</v>
      </c>
      <c r="CW84" s="654">
        <v>2</v>
      </c>
      <c r="CX84" s="654">
        <v>35</v>
      </c>
      <c r="CY84" s="654">
        <v>52</v>
      </c>
      <c r="CZ84" s="654">
        <v>1</v>
      </c>
      <c r="DA84" s="654">
        <v>1</v>
      </c>
      <c r="DB84" s="654">
        <v>1</v>
      </c>
      <c r="DC84" s="654">
        <v>1</v>
      </c>
      <c r="DD84" s="654">
        <v>8</v>
      </c>
      <c r="DE84" s="654">
        <v>3</v>
      </c>
      <c r="DF84" s="654">
        <v>0</v>
      </c>
      <c r="DG84" s="654">
        <v>0</v>
      </c>
      <c r="DH84" s="654">
        <v>0</v>
      </c>
      <c r="DI84" s="654">
        <v>1</v>
      </c>
      <c r="DJ84" s="654">
        <v>3</v>
      </c>
      <c r="DK84" s="654">
        <v>19</v>
      </c>
      <c r="DL84" s="654">
        <v>0</v>
      </c>
      <c r="DM84" s="654">
        <v>1</v>
      </c>
      <c r="DN84" s="654">
        <v>4</v>
      </c>
      <c r="DO84" s="654">
        <v>15</v>
      </c>
      <c r="DP84" s="654">
        <v>8</v>
      </c>
      <c r="DQ84" s="654">
        <v>3</v>
      </c>
      <c r="DR84" s="654">
        <v>2</v>
      </c>
      <c r="DS84" s="654">
        <v>0</v>
      </c>
      <c r="DT84" s="654">
        <v>0</v>
      </c>
      <c r="DU84" s="654">
        <v>0</v>
      </c>
      <c r="DV84" s="654">
        <v>15</v>
      </c>
    </row>
    <row r="85" spans="1:126" s="250" customFormat="1" ht="21" hidden="1" customHeight="1" thickBot="1">
      <c r="A85" s="249" t="str">
        <f>DV63</f>
        <v>chrzanowski</v>
      </c>
      <c r="B85" s="250">
        <f>SUM(BL85:DV85)</f>
        <v>12</v>
      </c>
      <c r="C85" s="250">
        <f>SUM(BL86:DV86)</f>
        <v>132</v>
      </c>
      <c r="D85" s="250">
        <f>SUM(BL87:DV87)</f>
        <v>24</v>
      </c>
      <c r="E85" s="250">
        <f>SUM(BL88:DV88)</f>
        <v>345</v>
      </c>
      <c r="F85" s="250">
        <f>SUM(BL89:DV89)</f>
        <v>13</v>
      </c>
      <c r="G85" s="250">
        <f>SUM(BL90:DV90)</f>
        <v>130</v>
      </c>
      <c r="H85" s="250">
        <f>SUM(BL91:DV91)</f>
        <v>0</v>
      </c>
      <c r="I85" s="250">
        <f>SUM(BL92:DV92)</f>
        <v>0</v>
      </c>
      <c r="M85" s="738" t="s">
        <v>1724</v>
      </c>
      <c r="N85" s="656"/>
      <c r="O85" s="656"/>
      <c r="P85" s="656"/>
      <c r="Q85" s="656"/>
      <c r="R85" s="656"/>
      <c r="S85" s="656"/>
      <c r="T85" s="657"/>
      <c r="U85" s="656"/>
      <c r="V85" s="658"/>
      <c r="W85" s="659"/>
      <c r="X85" s="660"/>
      <c r="Y85" s="661"/>
      <c r="Z85" s="660"/>
      <c r="AA85" s="662"/>
      <c r="AB85" s="663"/>
      <c r="AC85" s="664"/>
      <c r="AD85" s="662"/>
      <c r="AE85" s="663"/>
      <c r="AF85" s="664"/>
      <c r="AG85" s="660"/>
      <c r="AH85" s="663"/>
      <c r="AI85" s="665"/>
      <c r="AJ85" s="662"/>
      <c r="AK85" s="666"/>
      <c r="AL85" s="661"/>
      <c r="AM85" s="660"/>
      <c r="AN85" s="662"/>
      <c r="AO85" s="663"/>
      <c r="AP85" s="664"/>
      <c r="AQ85" s="662"/>
      <c r="AR85" s="663"/>
      <c r="AS85" s="664"/>
      <c r="AT85" s="660"/>
      <c r="AU85" s="663"/>
      <c r="AV85" s="665"/>
      <c r="AW85" s="662"/>
      <c r="AX85" s="666"/>
      <c r="AY85" s="658"/>
      <c r="AZ85" s="667"/>
      <c r="BA85" s="662"/>
      <c r="BB85" s="663"/>
      <c r="BC85" s="667"/>
      <c r="BD85" s="662"/>
      <c r="BE85" s="663"/>
      <c r="BF85" s="667"/>
      <c r="BG85" s="668"/>
      <c r="BH85" s="668"/>
      <c r="BI85" s="668"/>
      <c r="BJ85" s="668"/>
      <c r="BK85" s="668"/>
      <c r="BL85" s="668"/>
      <c r="BM85" s="668"/>
      <c r="BN85" s="655">
        <v>0</v>
      </c>
      <c r="BO85" s="655">
        <v>0</v>
      </c>
      <c r="BP85" s="655">
        <v>0</v>
      </c>
      <c r="BQ85" s="655">
        <v>1</v>
      </c>
      <c r="BR85" s="655">
        <v>0</v>
      </c>
      <c r="BS85" s="655">
        <v>1</v>
      </c>
      <c r="BT85" s="655">
        <v>0</v>
      </c>
      <c r="BU85" s="655">
        <v>0</v>
      </c>
      <c r="BV85" s="655">
        <v>0</v>
      </c>
      <c r="BW85" s="655">
        <v>0</v>
      </c>
      <c r="BX85" s="655">
        <v>0</v>
      </c>
      <c r="BY85" s="655">
        <v>0</v>
      </c>
      <c r="BZ85" s="655">
        <v>0</v>
      </c>
      <c r="CA85" s="655">
        <v>0</v>
      </c>
      <c r="CB85" s="655">
        <v>1</v>
      </c>
      <c r="CC85" s="655">
        <v>0</v>
      </c>
      <c r="CD85" s="655">
        <v>1</v>
      </c>
      <c r="CE85" s="655">
        <v>0</v>
      </c>
      <c r="CF85" s="655">
        <v>0</v>
      </c>
      <c r="CG85" s="655">
        <v>0</v>
      </c>
      <c r="CH85" s="655">
        <v>0</v>
      </c>
      <c r="CI85" s="655">
        <v>0</v>
      </c>
      <c r="CJ85" s="655">
        <v>0</v>
      </c>
      <c r="CK85" s="669">
        <v>0</v>
      </c>
      <c r="CL85" s="670">
        <v>0</v>
      </c>
      <c r="CM85" s="670">
        <v>0</v>
      </c>
      <c r="CN85" s="670">
        <v>0</v>
      </c>
      <c r="CO85" s="670">
        <v>0</v>
      </c>
      <c r="CP85" s="670">
        <v>1</v>
      </c>
      <c r="CQ85" s="670">
        <v>0</v>
      </c>
      <c r="CR85" s="670">
        <v>1</v>
      </c>
      <c r="CS85" s="670">
        <v>0</v>
      </c>
      <c r="CT85" s="670">
        <v>1</v>
      </c>
      <c r="CU85" s="670">
        <v>0</v>
      </c>
      <c r="CV85" s="670">
        <v>0</v>
      </c>
      <c r="CW85" s="670">
        <v>0</v>
      </c>
      <c r="CX85" s="670">
        <v>0</v>
      </c>
      <c r="CY85" s="670">
        <v>0</v>
      </c>
      <c r="CZ85" s="670">
        <v>1</v>
      </c>
      <c r="DA85" s="670">
        <v>0</v>
      </c>
      <c r="DB85" s="670">
        <v>0</v>
      </c>
      <c r="DC85" s="670">
        <v>0</v>
      </c>
      <c r="DD85" s="670">
        <v>0</v>
      </c>
      <c r="DE85" s="670">
        <v>1</v>
      </c>
      <c r="DF85" s="670">
        <v>0</v>
      </c>
      <c r="DG85" s="670">
        <v>1</v>
      </c>
      <c r="DH85" s="670">
        <v>0</v>
      </c>
      <c r="DI85" s="670">
        <v>0</v>
      </c>
      <c r="DJ85" s="670">
        <v>0</v>
      </c>
      <c r="DK85" s="670">
        <v>0</v>
      </c>
      <c r="DL85" s="670">
        <v>1</v>
      </c>
      <c r="DM85" s="670">
        <v>0</v>
      </c>
      <c r="DN85" s="670">
        <v>0</v>
      </c>
      <c r="DO85" s="670">
        <v>1</v>
      </c>
      <c r="DP85" s="670">
        <v>0</v>
      </c>
      <c r="DQ85" s="670">
        <v>0</v>
      </c>
      <c r="DR85" s="670">
        <v>0</v>
      </c>
      <c r="DS85" s="670">
        <v>0</v>
      </c>
      <c r="DT85" s="670">
        <v>0</v>
      </c>
      <c r="DU85" s="670">
        <v>0</v>
      </c>
      <c r="DV85" s="670">
        <v>0</v>
      </c>
    </row>
    <row r="86" spans="1:126" s="250" customFormat="1" ht="21" hidden="1" customHeight="1" thickBo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655" t="s">
        <v>1725</v>
      </c>
      <c r="N86" s="656"/>
      <c r="O86" s="656"/>
      <c r="P86" s="656"/>
      <c r="Q86" s="656"/>
      <c r="R86" s="656"/>
      <c r="S86" s="656"/>
      <c r="T86" s="657"/>
      <c r="U86" s="656"/>
      <c r="V86" s="658"/>
      <c r="W86" s="659"/>
      <c r="X86" s="660"/>
      <c r="Y86" s="661"/>
      <c r="Z86" s="660"/>
      <c r="AA86" s="662"/>
      <c r="AB86" s="663"/>
      <c r="AC86" s="664"/>
      <c r="AD86" s="662"/>
      <c r="AE86" s="663"/>
      <c r="AF86" s="664"/>
      <c r="AG86" s="660"/>
      <c r="AH86" s="663"/>
      <c r="AI86" s="665"/>
      <c r="AJ86" s="662"/>
      <c r="AK86" s="666"/>
      <c r="AL86" s="661"/>
      <c r="AM86" s="660"/>
      <c r="AN86" s="662"/>
      <c r="AO86" s="663"/>
      <c r="AP86" s="664"/>
      <c r="AQ86" s="662"/>
      <c r="AR86" s="663"/>
      <c r="AS86" s="664"/>
      <c r="AT86" s="660"/>
      <c r="AU86" s="663"/>
      <c r="AV86" s="665"/>
      <c r="AW86" s="662"/>
      <c r="AX86" s="666"/>
      <c r="AY86" s="658"/>
      <c r="AZ86" s="667"/>
      <c r="BA86" s="662"/>
      <c r="BB86" s="663"/>
      <c r="BC86" s="667"/>
      <c r="BD86" s="662"/>
      <c r="BE86" s="663"/>
      <c r="BF86" s="667"/>
      <c r="BG86" s="668"/>
      <c r="BH86" s="668"/>
      <c r="BI86" s="668"/>
      <c r="BJ86" s="668"/>
      <c r="BK86" s="668"/>
      <c r="BL86" s="668"/>
      <c r="BM86" s="668"/>
      <c r="BN86" s="655">
        <v>0</v>
      </c>
      <c r="BO86" s="655">
        <v>0</v>
      </c>
      <c r="BP86" s="655">
        <v>0</v>
      </c>
      <c r="BQ86" s="655">
        <v>2</v>
      </c>
      <c r="BR86" s="655">
        <v>0</v>
      </c>
      <c r="BS86" s="655">
        <v>47</v>
      </c>
      <c r="BT86" s="655">
        <v>0</v>
      </c>
      <c r="BU86" s="655">
        <v>0</v>
      </c>
      <c r="BV86" s="655">
        <v>0</v>
      </c>
      <c r="BW86" s="655">
        <v>0</v>
      </c>
      <c r="BX86" s="655">
        <v>0</v>
      </c>
      <c r="BY86" s="655">
        <v>0</v>
      </c>
      <c r="BZ86" s="655">
        <v>0</v>
      </c>
      <c r="CA86" s="655">
        <v>0</v>
      </c>
      <c r="CB86" s="655">
        <v>2</v>
      </c>
      <c r="CC86" s="655">
        <v>0</v>
      </c>
      <c r="CD86" s="655">
        <v>1</v>
      </c>
      <c r="CE86" s="655">
        <v>0</v>
      </c>
      <c r="CF86" s="655">
        <v>0</v>
      </c>
      <c r="CG86" s="655">
        <v>0</v>
      </c>
      <c r="CH86" s="655">
        <v>0</v>
      </c>
      <c r="CI86" s="655">
        <v>0</v>
      </c>
      <c r="CJ86" s="655">
        <v>0</v>
      </c>
      <c r="CK86" s="669">
        <v>0</v>
      </c>
      <c r="CL86" s="671">
        <v>0</v>
      </c>
      <c r="CM86" s="671">
        <v>0</v>
      </c>
      <c r="CN86" s="671">
        <v>0</v>
      </c>
      <c r="CO86" s="671">
        <v>0</v>
      </c>
      <c r="CP86" s="671">
        <v>1</v>
      </c>
      <c r="CQ86" s="671">
        <v>0</v>
      </c>
      <c r="CR86" s="671">
        <v>8</v>
      </c>
      <c r="CS86" s="671">
        <v>0</v>
      </c>
      <c r="CT86" s="671">
        <v>1</v>
      </c>
      <c r="CU86" s="671">
        <v>0</v>
      </c>
      <c r="CV86" s="671">
        <v>0</v>
      </c>
      <c r="CW86" s="671">
        <v>0</v>
      </c>
      <c r="CX86" s="671">
        <v>0</v>
      </c>
      <c r="CY86" s="671">
        <v>0</v>
      </c>
      <c r="CZ86" s="671">
        <v>24</v>
      </c>
      <c r="DA86" s="671">
        <v>0</v>
      </c>
      <c r="DB86" s="671">
        <v>0</v>
      </c>
      <c r="DC86" s="671">
        <v>0</v>
      </c>
      <c r="DD86" s="671">
        <v>0</v>
      </c>
      <c r="DE86" s="671">
        <v>1</v>
      </c>
      <c r="DF86" s="671">
        <v>0</v>
      </c>
      <c r="DG86" s="671">
        <v>1</v>
      </c>
      <c r="DH86" s="671">
        <v>0</v>
      </c>
      <c r="DI86" s="671">
        <v>0</v>
      </c>
      <c r="DJ86" s="671">
        <v>0</v>
      </c>
      <c r="DK86" s="671">
        <v>0</v>
      </c>
      <c r="DL86" s="671">
        <v>5</v>
      </c>
      <c r="DM86" s="671">
        <v>0</v>
      </c>
      <c r="DN86" s="671">
        <v>0</v>
      </c>
      <c r="DO86" s="671">
        <v>39</v>
      </c>
      <c r="DP86" s="671">
        <v>0</v>
      </c>
      <c r="DQ86" s="671">
        <v>0</v>
      </c>
      <c r="DR86" s="671">
        <v>0</v>
      </c>
      <c r="DS86" s="671">
        <v>0</v>
      </c>
      <c r="DT86" s="671">
        <v>0</v>
      </c>
      <c r="DU86" s="671">
        <v>0</v>
      </c>
      <c r="DV86" s="671">
        <v>0</v>
      </c>
    </row>
    <row r="87" spans="1:126" s="250" customFormat="1" ht="21" hidden="1" customHeight="1" thickBo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672" t="s">
        <v>1726</v>
      </c>
      <c r="N87" s="656"/>
      <c r="O87" s="656"/>
      <c r="P87" s="656"/>
      <c r="Q87" s="656"/>
      <c r="R87" s="656"/>
      <c r="S87" s="656"/>
      <c r="T87" s="657"/>
      <c r="U87" s="656"/>
      <c r="V87" s="658"/>
      <c r="W87" s="659"/>
      <c r="X87" s="660"/>
      <c r="Y87" s="661"/>
      <c r="Z87" s="660"/>
      <c r="AA87" s="662"/>
      <c r="AB87" s="663"/>
      <c r="AC87" s="664"/>
      <c r="AD87" s="662"/>
      <c r="AE87" s="663"/>
      <c r="AF87" s="664"/>
      <c r="AG87" s="660"/>
      <c r="AH87" s="663"/>
      <c r="AI87" s="665"/>
      <c r="AJ87" s="662"/>
      <c r="AK87" s="666"/>
      <c r="AL87" s="661"/>
      <c r="AM87" s="660"/>
      <c r="AN87" s="662"/>
      <c r="AO87" s="663"/>
      <c r="AP87" s="664"/>
      <c r="AQ87" s="662"/>
      <c r="AR87" s="663"/>
      <c r="AS87" s="664"/>
      <c r="AT87" s="660"/>
      <c r="AU87" s="663"/>
      <c r="AV87" s="665"/>
      <c r="AW87" s="662"/>
      <c r="AX87" s="666"/>
      <c r="AY87" s="658"/>
      <c r="AZ87" s="667"/>
      <c r="BA87" s="662"/>
      <c r="BB87" s="663"/>
      <c r="BC87" s="667"/>
      <c r="BD87" s="662"/>
      <c r="BE87" s="663"/>
      <c r="BF87" s="667"/>
      <c r="BG87" s="668"/>
      <c r="BH87" s="668"/>
      <c r="BI87" s="668"/>
      <c r="BJ87" s="668"/>
      <c r="BK87" s="668"/>
      <c r="BL87" s="668"/>
      <c r="BM87" s="668"/>
      <c r="BN87" s="672">
        <v>0</v>
      </c>
      <c r="BO87" s="672">
        <v>0</v>
      </c>
      <c r="BP87" s="672">
        <v>0</v>
      </c>
      <c r="BQ87" s="672">
        <v>1</v>
      </c>
      <c r="BR87" s="672">
        <v>0</v>
      </c>
      <c r="BS87" s="672">
        <v>1</v>
      </c>
      <c r="BT87" s="672">
        <v>1</v>
      </c>
      <c r="BU87" s="672">
        <v>1</v>
      </c>
      <c r="BV87" s="672">
        <v>0</v>
      </c>
      <c r="BW87" s="672">
        <v>0</v>
      </c>
      <c r="BX87" s="672">
        <v>0</v>
      </c>
      <c r="BY87" s="672">
        <v>0</v>
      </c>
      <c r="BZ87" s="672">
        <v>0</v>
      </c>
      <c r="CA87" s="672">
        <v>0</v>
      </c>
      <c r="CB87" s="672">
        <v>1</v>
      </c>
      <c r="CC87" s="672">
        <v>1</v>
      </c>
      <c r="CD87" s="672">
        <v>1</v>
      </c>
      <c r="CE87" s="672">
        <v>0</v>
      </c>
      <c r="CF87" s="672">
        <v>0</v>
      </c>
      <c r="CG87" s="672">
        <v>0</v>
      </c>
      <c r="CH87" s="672">
        <v>0</v>
      </c>
      <c r="CI87" s="672">
        <v>0</v>
      </c>
      <c r="CJ87" s="672">
        <v>0</v>
      </c>
      <c r="CK87" s="673">
        <v>0</v>
      </c>
      <c r="CL87" s="674">
        <v>0</v>
      </c>
      <c r="CM87" s="674">
        <v>0</v>
      </c>
      <c r="CN87" s="674">
        <v>0</v>
      </c>
      <c r="CO87" s="674">
        <v>0</v>
      </c>
      <c r="CP87" s="674">
        <v>1</v>
      </c>
      <c r="CQ87" s="674">
        <v>1</v>
      </c>
      <c r="CR87" s="674">
        <v>1</v>
      </c>
      <c r="CS87" s="674">
        <v>1</v>
      </c>
      <c r="CT87" s="674">
        <v>2</v>
      </c>
      <c r="CU87" s="674">
        <v>2</v>
      </c>
      <c r="CV87" s="674">
        <v>1</v>
      </c>
      <c r="CW87" s="674">
        <v>0</v>
      </c>
      <c r="CX87" s="674">
        <v>0</v>
      </c>
      <c r="CY87" s="674">
        <v>0</v>
      </c>
      <c r="CZ87" s="674">
        <v>1</v>
      </c>
      <c r="DA87" s="674">
        <v>0</v>
      </c>
      <c r="DB87" s="674">
        <v>0</v>
      </c>
      <c r="DC87" s="674">
        <v>0</v>
      </c>
      <c r="DD87" s="674">
        <v>0</v>
      </c>
      <c r="DE87" s="674">
        <v>1</v>
      </c>
      <c r="DF87" s="674">
        <v>0</v>
      </c>
      <c r="DG87" s="674">
        <v>1</v>
      </c>
      <c r="DH87" s="674">
        <v>0</v>
      </c>
      <c r="DI87" s="674">
        <v>0</v>
      </c>
      <c r="DJ87" s="674">
        <v>0</v>
      </c>
      <c r="DK87" s="674">
        <v>0</v>
      </c>
      <c r="DL87" s="674">
        <v>1</v>
      </c>
      <c r="DM87" s="674">
        <v>0</v>
      </c>
      <c r="DN87" s="674">
        <v>0</v>
      </c>
      <c r="DO87" s="674">
        <v>1</v>
      </c>
      <c r="DP87" s="674">
        <v>1</v>
      </c>
      <c r="DQ87" s="674">
        <v>1</v>
      </c>
      <c r="DR87" s="674">
        <v>1</v>
      </c>
      <c r="DS87" s="674">
        <v>0</v>
      </c>
      <c r="DT87" s="674">
        <v>0</v>
      </c>
      <c r="DU87" s="674">
        <v>0</v>
      </c>
      <c r="DV87" s="674">
        <v>0</v>
      </c>
    </row>
    <row r="88" spans="1:126" s="250" customFormat="1" ht="21" hidden="1" customHeight="1" thickBo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672" t="s">
        <v>1727</v>
      </c>
      <c r="N88" s="656"/>
      <c r="O88" s="656"/>
      <c r="P88" s="656"/>
      <c r="Q88" s="656"/>
      <c r="R88" s="656"/>
      <c r="S88" s="656"/>
      <c r="T88" s="657"/>
      <c r="U88" s="656"/>
      <c r="V88" s="658"/>
      <c r="W88" s="659"/>
      <c r="X88" s="660"/>
      <c r="Y88" s="661"/>
      <c r="Z88" s="660"/>
      <c r="AA88" s="662"/>
      <c r="AB88" s="663"/>
      <c r="AC88" s="664"/>
      <c r="AD88" s="662"/>
      <c r="AE88" s="663"/>
      <c r="AF88" s="664"/>
      <c r="AG88" s="660"/>
      <c r="AH88" s="663"/>
      <c r="AI88" s="665"/>
      <c r="AJ88" s="662"/>
      <c r="AK88" s="666"/>
      <c r="AL88" s="661"/>
      <c r="AM88" s="660"/>
      <c r="AN88" s="662"/>
      <c r="AO88" s="663"/>
      <c r="AP88" s="664"/>
      <c r="AQ88" s="662"/>
      <c r="AR88" s="663"/>
      <c r="AS88" s="664"/>
      <c r="AT88" s="660"/>
      <c r="AU88" s="663"/>
      <c r="AV88" s="665"/>
      <c r="AW88" s="662"/>
      <c r="AX88" s="666"/>
      <c r="AY88" s="658"/>
      <c r="AZ88" s="667"/>
      <c r="BA88" s="662"/>
      <c r="BB88" s="663"/>
      <c r="BC88" s="667"/>
      <c r="BD88" s="662"/>
      <c r="BE88" s="663"/>
      <c r="BF88" s="667"/>
      <c r="BG88" s="668"/>
      <c r="BH88" s="668"/>
      <c r="BI88" s="668"/>
      <c r="BJ88" s="668"/>
      <c r="BK88" s="668"/>
      <c r="BL88" s="668"/>
      <c r="BM88" s="668"/>
      <c r="BN88" s="672">
        <v>0</v>
      </c>
      <c r="BO88" s="672">
        <v>0</v>
      </c>
      <c r="BP88" s="672">
        <v>0</v>
      </c>
      <c r="BQ88" s="672">
        <v>2</v>
      </c>
      <c r="BR88" s="672">
        <v>0</v>
      </c>
      <c r="BS88" s="672">
        <v>47</v>
      </c>
      <c r="BT88" s="672">
        <v>45</v>
      </c>
      <c r="BU88" s="672">
        <v>45</v>
      </c>
      <c r="BV88" s="672">
        <v>0</v>
      </c>
      <c r="BW88" s="672">
        <v>0</v>
      </c>
      <c r="BX88" s="672">
        <v>0</v>
      </c>
      <c r="BY88" s="672">
        <v>0</v>
      </c>
      <c r="BZ88" s="672">
        <v>0</v>
      </c>
      <c r="CA88" s="672">
        <v>0</v>
      </c>
      <c r="CB88" s="672">
        <v>1</v>
      </c>
      <c r="CC88" s="672">
        <v>1</v>
      </c>
      <c r="CD88" s="672">
        <v>1</v>
      </c>
      <c r="CE88" s="672">
        <v>0</v>
      </c>
      <c r="CF88" s="672">
        <v>0</v>
      </c>
      <c r="CG88" s="672">
        <v>0</v>
      </c>
      <c r="CH88" s="672">
        <v>0</v>
      </c>
      <c r="CI88" s="672">
        <v>0</v>
      </c>
      <c r="CJ88" s="672">
        <v>0</v>
      </c>
      <c r="CK88" s="673">
        <v>0</v>
      </c>
      <c r="CL88" s="674">
        <v>0</v>
      </c>
      <c r="CM88" s="674">
        <v>0</v>
      </c>
      <c r="CN88" s="674">
        <v>0</v>
      </c>
      <c r="CO88" s="674">
        <v>0</v>
      </c>
      <c r="CP88" s="674">
        <v>1</v>
      </c>
      <c r="CQ88" s="674">
        <v>1</v>
      </c>
      <c r="CR88" s="674">
        <v>8</v>
      </c>
      <c r="CS88" s="674">
        <v>1</v>
      </c>
      <c r="CT88" s="674">
        <v>2</v>
      </c>
      <c r="CU88" s="674">
        <v>2</v>
      </c>
      <c r="CV88" s="674">
        <v>1</v>
      </c>
      <c r="CW88" s="674">
        <v>0</v>
      </c>
      <c r="CX88" s="674">
        <v>0</v>
      </c>
      <c r="CY88" s="674">
        <v>0</v>
      </c>
      <c r="CZ88" s="674">
        <v>24</v>
      </c>
      <c r="DA88" s="674">
        <v>0</v>
      </c>
      <c r="DB88" s="674">
        <v>0</v>
      </c>
      <c r="DC88" s="674">
        <v>0</v>
      </c>
      <c r="DD88" s="674">
        <v>0</v>
      </c>
      <c r="DE88" s="674">
        <v>1</v>
      </c>
      <c r="DF88" s="674">
        <v>0</v>
      </c>
      <c r="DG88" s="674">
        <v>1</v>
      </c>
      <c r="DH88" s="674">
        <v>0</v>
      </c>
      <c r="DI88" s="674">
        <v>0</v>
      </c>
      <c r="DJ88" s="674">
        <v>0</v>
      </c>
      <c r="DK88" s="674">
        <v>0</v>
      </c>
      <c r="DL88" s="674">
        <v>5</v>
      </c>
      <c r="DM88" s="674">
        <v>0</v>
      </c>
      <c r="DN88" s="674">
        <v>0</v>
      </c>
      <c r="DO88" s="674">
        <v>39</v>
      </c>
      <c r="DP88" s="674">
        <v>39</v>
      </c>
      <c r="DQ88" s="674">
        <v>39</v>
      </c>
      <c r="DR88" s="674">
        <v>39</v>
      </c>
      <c r="DS88" s="674">
        <v>0</v>
      </c>
      <c r="DT88" s="674">
        <v>0</v>
      </c>
      <c r="DU88" s="674">
        <v>0</v>
      </c>
      <c r="DV88" s="674">
        <v>0</v>
      </c>
    </row>
    <row r="89" spans="1:126" s="250" customFormat="1" ht="21" hidden="1" customHeight="1" thickBot="1">
      <c r="A89" s="249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675" t="s">
        <v>1397</v>
      </c>
      <c r="N89" s="656"/>
      <c r="O89" s="656"/>
      <c r="P89" s="656"/>
      <c r="Q89" s="656"/>
      <c r="R89" s="656"/>
      <c r="S89" s="656"/>
      <c r="T89" s="657"/>
      <c r="U89" s="656"/>
      <c r="V89" s="658"/>
      <c r="W89" s="659"/>
      <c r="X89" s="660"/>
      <c r="Y89" s="661"/>
      <c r="Z89" s="660"/>
      <c r="AA89" s="662"/>
      <c r="AB89" s="663"/>
      <c r="AC89" s="664"/>
      <c r="AD89" s="662"/>
      <c r="AE89" s="663"/>
      <c r="AF89" s="664"/>
      <c r="AG89" s="660"/>
      <c r="AH89" s="663"/>
      <c r="AI89" s="665"/>
      <c r="AJ89" s="662"/>
      <c r="AK89" s="666"/>
      <c r="AL89" s="661"/>
      <c r="AM89" s="660"/>
      <c r="AN89" s="662"/>
      <c r="AO89" s="663"/>
      <c r="AP89" s="664"/>
      <c r="AQ89" s="662"/>
      <c r="AR89" s="663"/>
      <c r="AS89" s="664"/>
      <c r="AT89" s="660"/>
      <c r="AU89" s="663"/>
      <c r="AV89" s="665"/>
      <c r="AW89" s="662"/>
      <c r="AX89" s="666"/>
      <c r="AY89" s="658"/>
      <c r="AZ89" s="667"/>
      <c r="BA89" s="662"/>
      <c r="BB89" s="663"/>
      <c r="BC89" s="667"/>
      <c r="BD89" s="662"/>
      <c r="BE89" s="663"/>
      <c r="BF89" s="667"/>
      <c r="BG89" s="668"/>
      <c r="BH89" s="668"/>
      <c r="BI89" s="668"/>
      <c r="BJ89" s="668"/>
      <c r="BK89" s="668"/>
      <c r="BL89" s="668"/>
      <c r="BM89" s="668"/>
      <c r="BN89" s="675">
        <v>0</v>
      </c>
      <c r="BO89" s="675">
        <v>0</v>
      </c>
      <c r="BP89" s="675">
        <v>0</v>
      </c>
      <c r="BQ89" s="675">
        <v>1</v>
      </c>
      <c r="BR89" s="675">
        <v>0</v>
      </c>
      <c r="BS89" s="675">
        <v>0</v>
      </c>
      <c r="BT89" s="675">
        <v>1</v>
      </c>
      <c r="BU89" s="675">
        <v>0</v>
      </c>
      <c r="BV89" s="675">
        <v>1</v>
      </c>
      <c r="BW89" s="675">
        <v>0</v>
      </c>
      <c r="BX89" s="675">
        <v>0</v>
      </c>
      <c r="BY89" s="675">
        <v>0</v>
      </c>
      <c r="BZ89" s="675">
        <v>0</v>
      </c>
      <c r="CA89" s="675">
        <v>0</v>
      </c>
      <c r="CB89" s="675">
        <v>1</v>
      </c>
      <c r="CC89" s="675">
        <v>1</v>
      </c>
      <c r="CD89" s="675">
        <v>1</v>
      </c>
      <c r="CE89" s="675">
        <v>0</v>
      </c>
      <c r="CF89" s="675">
        <v>0</v>
      </c>
      <c r="CG89" s="675">
        <v>0</v>
      </c>
      <c r="CH89" s="675">
        <v>0</v>
      </c>
      <c r="CI89" s="675">
        <v>0</v>
      </c>
      <c r="CJ89" s="675">
        <v>0</v>
      </c>
      <c r="CK89" s="676">
        <v>0</v>
      </c>
      <c r="CL89" s="677">
        <v>0</v>
      </c>
      <c r="CM89" s="677">
        <v>0</v>
      </c>
      <c r="CN89" s="677">
        <v>0</v>
      </c>
      <c r="CO89" s="677">
        <v>0</v>
      </c>
      <c r="CP89" s="677">
        <v>0</v>
      </c>
      <c r="CQ89" s="677">
        <v>0</v>
      </c>
      <c r="CR89" s="677">
        <v>0</v>
      </c>
      <c r="CS89" s="677">
        <v>1</v>
      </c>
      <c r="CT89" s="677">
        <v>0</v>
      </c>
      <c r="CU89" s="677">
        <v>1</v>
      </c>
      <c r="CV89" s="677">
        <v>0</v>
      </c>
      <c r="CW89" s="677">
        <v>0</v>
      </c>
      <c r="CX89" s="677">
        <v>0</v>
      </c>
      <c r="CY89" s="677">
        <v>0</v>
      </c>
      <c r="CZ89" s="677">
        <v>1</v>
      </c>
      <c r="DA89" s="677">
        <v>0</v>
      </c>
      <c r="DB89" s="677">
        <v>0</v>
      </c>
      <c r="DC89" s="677">
        <v>0</v>
      </c>
      <c r="DD89" s="677">
        <v>0</v>
      </c>
      <c r="DE89" s="677">
        <v>0</v>
      </c>
      <c r="DF89" s="677">
        <v>1</v>
      </c>
      <c r="DG89" s="677">
        <v>1</v>
      </c>
      <c r="DH89" s="677">
        <v>0</v>
      </c>
      <c r="DI89" s="677">
        <v>0</v>
      </c>
      <c r="DJ89" s="677">
        <v>0</v>
      </c>
      <c r="DK89" s="677">
        <v>0</v>
      </c>
      <c r="DL89" s="677">
        <v>0</v>
      </c>
      <c r="DM89" s="677">
        <v>1</v>
      </c>
      <c r="DN89" s="677">
        <v>0</v>
      </c>
      <c r="DO89" s="677">
        <v>0</v>
      </c>
      <c r="DP89" s="677">
        <v>0</v>
      </c>
      <c r="DQ89" s="677">
        <v>0</v>
      </c>
      <c r="DR89" s="677">
        <v>0</v>
      </c>
      <c r="DS89" s="677">
        <v>1</v>
      </c>
      <c r="DT89" s="677">
        <v>0</v>
      </c>
      <c r="DU89" s="677">
        <v>0</v>
      </c>
      <c r="DV89" s="677">
        <v>0</v>
      </c>
    </row>
    <row r="90" spans="1:126" s="250" customFormat="1" ht="21" hidden="1" customHeight="1" thickBot="1">
      <c r="A90" s="249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675" t="s">
        <v>1398</v>
      </c>
      <c r="N90" s="656"/>
      <c r="O90" s="656"/>
      <c r="P90" s="656"/>
      <c r="Q90" s="656"/>
      <c r="R90" s="656"/>
      <c r="S90" s="656"/>
      <c r="T90" s="657"/>
      <c r="U90" s="656"/>
      <c r="V90" s="658"/>
      <c r="W90" s="659"/>
      <c r="X90" s="660"/>
      <c r="Y90" s="661"/>
      <c r="Z90" s="660"/>
      <c r="AA90" s="662"/>
      <c r="AB90" s="663"/>
      <c r="AC90" s="664"/>
      <c r="AD90" s="662"/>
      <c r="AE90" s="663"/>
      <c r="AF90" s="664"/>
      <c r="AG90" s="660"/>
      <c r="AH90" s="663"/>
      <c r="AI90" s="665"/>
      <c r="AJ90" s="662"/>
      <c r="AK90" s="666"/>
      <c r="AL90" s="661"/>
      <c r="AM90" s="660"/>
      <c r="AN90" s="662"/>
      <c r="AO90" s="663"/>
      <c r="AP90" s="664"/>
      <c r="AQ90" s="662"/>
      <c r="AR90" s="663"/>
      <c r="AS90" s="664"/>
      <c r="AT90" s="660"/>
      <c r="AU90" s="663"/>
      <c r="AV90" s="665"/>
      <c r="AW90" s="662"/>
      <c r="AX90" s="666"/>
      <c r="AY90" s="658"/>
      <c r="AZ90" s="667"/>
      <c r="BA90" s="662"/>
      <c r="BB90" s="663"/>
      <c r="BC90" s="667"/>
      <c r="BD90" s="662"/>
      <c r="BE90" s="663"/>
      <c r="BF90" s="667"/>
      <c r="BG90" s="668"/>
      <c r="BH90" s="668"/>
      <c r="BI90" s="668"/>
      <c r="BJ90" s="668"/>
      <c r="BK90" s="668"/>
      <c r="BL90" s="668"/>
      <c r="BM90" s="668"/>
      <c r="BN90" s="675">
        <v>0</v>
      </c>
      <c r="BO90" s="675">
        <v>0</v>
      </c>
      <c r="BP90" s="675">
        <v>0</v>
      </c>
      <c r="BQ90" s="675">
        <v>2</v>
      </c>
      <c r="BR90" s="675">
        <v>0</v>
      </c>
      <c r="BS90" s="675">
        <v>0</v>
      </c>
      <c r="BT90" s="675">
        <v>2</v>
      </c>
      <c r="BU90" s="675">
        <v>0</v>
      </c>
      <c r="BV90" s="675">
        <v>45</v>
      </c>
      <c r="BW90" s="675">
        <v>0</v>
      </c>
      <c r="BX90" s="675">
        <v>0</v>
      </c>
      <c r="BY90" s="675">
        <v>0</v>
      </c>
      <c r="BZ90" s="675">
        <v>0</v>
      </c>
      <c r="CA90" s="675">
        <v>0</v>
      </c>
      <c r="CB90" s="675">
        <v>1</v>
      </c>
      <c r="CC90" s="675">
        <v>1</v>
      </c>
      <c r="CD90" s="675">
        <v>1</v>
      </c>
      <c r="CE90" s="675">
        <v>0</v>
      </c>
      <c r="CF90" s="675">
        <v>0</v>
      </c>
      <c r="CG90" s="675">
        <v>0</v>
      </c>
      <c r="CH90" s="675">
        <v>0</v>
      </c>
      <c r="CI90" s="675">
        <v>0</v>
      </c>
      <c r="CJ90" s="675">
        <v>0</v>
      </c>
      <c r="CK90" s="676">
        <v>0</v>
      </c>
      <c r="CL90" s="677">
        <v>0</v>
      </c>
      <c r="CM90" s="677">
        <v>0</v>
      </c>
      <c r="CN90" s="677">
        <v>0</v>
      </c>
      <c r="CO90" s="677">
        <v>0</v>
      </c>
      <c r="CP90" s="677">
        <v>0</v>
      </c>
      <c r="CQ90" s="677">
        <v>0</v>
      </c>
      <c r="CR90" s="677">
        <v>0</v>
      </c>
      <c r="CS90" s="677">
        <v>7</v>
      </c>
      <c r="CT90" s="677">
        <v>0</v>
      </c>
      <c r="CU90" s="677">
        <v>1</v>
      </c>
      <c r="CV90" s="677">
        <v>0</v>
      </c>
      <c r="CW90" s="677">
        <v>0</v>
      </c>
      <c r="CX90" s="677">
        <v>0</v>
      </c>
      <c r="CY90" s="677">
        <v>0</v>
      </c>
      <c r="CZ90" s="677">
        <v>24</v>
      </c>
      <c r="DA90" s="677">
        <v>0</v>
      </c>
      <c r="DB90" s="677">
        <v>0</v>
      </c>
      <c r="DC90" s="677">
        <v>0</v>
      </c>
      <c r="DD90" s="677">
        <v>0</v>
      </c>
      <c r="DE90" s="677">
        <v>0</v>
      </c>
      <c r="DF90" s="677">
        <v>1</v>
      </c>
      <c r="DG90" s="677">
        <v>1</v>
      </c>
      <c r="DH90" s="677">
        <v>0</v>
      </c>
      <c r="DI90" s="677">
        <v>0</v>
      </c>
      <c r="DJ90" s="677">
        <v>0</v>
      </c>
      <c r="DK90" s="677">
        <v>0</v>
      </c>
      <c r="DL90" s="677">
        <v>0</v>
      </c>
      <c r="DM90" s="677">
        <v>5</v>
      </c>
      <c r="DN90" s="677">
        <v>0</v>
      </c>
      <c r="DO90" s="677">
        <v>0</v>
      </c>
      <c r="DP90" s="677">
        <v>0</v>
      </c>
      <c r="DQ90" s="677">
        <v>0</v>
      </c>
      <c r="DR90" s="677">
        <v>0</v>
      </c>
      <c r="DS90" s="677">
        <v>39</v>
      </c>
      <c r="DT90" s="677">
        <v>0</v>
      </c>
      <c r="DU90" s="677">
        <v>0</v>
      </c>
      <c r="DV90" s="677">
        <v>0</v>
      </c>
    </row>
    <row r="91" spans="1:126" s="250" customFormat="1" ht="21" hidden="1" customHeight="1" thickBot="1">
      <c r="A91" s="249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678" t="s">
        <v>1399</v>
      </c>
      <c r="N91" s="656"/>
      <c r="O91" s="656"/>
      <c r="P91" s="656"/>
      <c r="Q91" s="656"/>
      <c r="R91" s="656"/>
      <c r="S91" s="656"/>
      <c r="T91" s="657"/>
      <c r="U91" s="656"/>
      <c r="V91" s="658"/>
      <c r="W91" s="659"/>
      <c r="X91" s="660"/>
      <c r="Y91" s="661"/>
      <c r="Z91" s="660"/>
      <c r="AA91" s="662"/>
      <c r="AB91" s="663"/>
      <c r="AC91" s="664"/>
      <c r="AD91" s="662"/>
      <c r="AE91" s="663"/>
      <c r="AF91" s="664"/>
      <c r="AG91" s="660"/>
      <c r="AH91" s="663"/>
      <c r="AI91" s="665"/>
      <c r="AJ91" s="662"/>
      <c r="AK91" s="666"/>
      <c r="AL91" s="661"/>
      <c r="AM91" s="660"/>
      <c r="AN91" s="662"/>
      <c r="AO91" s="663"/>
      <c r="AP91" s="664"/>
      <c r="AQ91" s="662"/>
      <c r="AR91" s="663"/>
      <c r="AS91" s="664"/>
      <c r="AT91" s="660"/>
      <c r="AU91" s="663"/>
      <c r="AV91" s="665"/>
      <c r="AW91" s="662"/>
      <c r="AX91" s="666"/>
      <c r="AY91" s="658"/>
      <c r="AZ91" s="667"/>
      <c r="BA91" s="662"/>
      <c r="BB91" s="663"/>
      <c r="BC91" s="667"/>
      <c r="BD91" s="662"/>
      <c r="BE91" s="663"/>
      <c r="BF91" s="667"/>
      <c r="BG91" s="668"/>
      <c r="BH91" s="668"/>
      <c r="BI91" s="668"/>
      <c r="BJ91" s="668"/>
      <c r="BK91" s="668"/>
      <c r="BL91" s="668"/>
      <c r="BM91" s="668"/>
      <c r="BN91" s="678">
        <v>0</v>
      </c>
      <c r="BO91" s="678">
        <v>0</v>
      </c>
      <c r="BP91" s="678">
        <v>0</v>
      </c>
      <c r="BQ91" s="678">
        <v>0</v>
      </c>
      <c r="BR91" s="678">
        <v>0</v>
      </c>
      <c r="BS91" s="678">
        <v>0</v>
      </c>
      <c r="BT91" s="678">
        <v>0</v>
      </c>
      <c r="BU91" s="678">
        <v>0</v>
      </c>
      <c r="BV91" s="678">
        <v>0</v>
      </c>
      <c r="BW91" s="678">
        <v>0</v>
      </c>
      <c r="BX91" s="678">
        <v>0</v>
      </c>
      <c r="BY91" s="678">
        <v>0</v>
      </c>
      <c r="BZ91" s="678">
        <v>0</v>
      </c>
      <c r="CA91" s="678">
        <v>0</v>
      </c>
      <c r="CB91" s="678">
        <v>0</v>
      </c>
      <c r="CC91" s="678">
        <v>0</v>
      </c>
      <c r="CD91" s="678">
        <v>0</v>
      </c>
      <c r="CE91" s="678">
        <v>0</v>
      </c>
      <c r="CF91" s="678">
        <v>0</v>
      </c>
      <c r="CG91" s="678">
        <v>0</v>
      </c>
      <c r="CH91" s="678">
        <v>0</v>
      </c>
      <c r="CI91" s="678">
        <v>0</v>
      </c>
      <c r="CJ91" s="678">
        <v>0</v>
      </c>
      <c r="CK91" s="679">
        <v>0</v>
      </c>
      <c r="CL91" s="680">
        <v>0</v>
      </c>
      <c r="CM91" s="680">
        <v>0</v>
      </c>
      <c r="CN91" s="680">
        <v>0</v>
      </c>
      <c r="CO91" s="680">
        <v>0</v>
      </c>
      <c r="CP91" s="680">
        <v>0</v>
      </c>
      <c r="CQ91" s="680">
        <v>0</v>
      </c>
      <c r="CR91" s="680">
        <v>0</v>
      </c>
      <c r="CS91" s="680">
        <v>0</v>
      </c>
      <c r="CT91" s="680">
        <v>0</v>
      </c>
      <c r="CU91" s="680">
        <v>0</v>
      </c>
      <c r="CV91" s="680">
        <v>0</v>
      </c>
      <c r="CW91" s="680">
        <v>0</v>
      </c>
      <c r="CX91" s="680">
        <v>0</v>
      </c>
      <c r="CY91" s="680">
        <v>0</v>
      </c>
      <c r="CZ91" s="680">
        <v>0</v>
      </c>
      <c r="DA91" s="680">
        <v>0</v>
      </c>
      <c r="DB91" s="680">
        <v>0</v>
      </c>
      <c r="DC91" s="680">
        <v>0</v>
      </c>
      <c r="DD91" s="680">
        <v>0</v>
      </c>
      <c r="DE91" s="680">
        <v>0</v>
      </c>
      <c r="DF91" s="680">
        <v>0</v>
      </c>
      <c r="DG91" s="680">
        <v>0</v>
      </c>
      <c r="DH91" s="680">
        <v>0</v>
      </c>
      <c r="DI91" s="680">
        <v>0</v>
      </c>
      <c r="DJ91" s="680">
        <v>0</v>
      </c>
      <c r="DK91" s="680">
        <v>0</v>
      </c>
      <c r="DL91" s="680">
        <v>0</v>
      </c>
      <c r="DM91" s="680">
        <v>0</v>
      </c>
      <c r="DN91" s="680">
        <v>0</v>
      </c>
      <c r="DO91" s="680">
        <v>0</v>
      </c>
      <c r="DP91" s="680">
        <v>0</v>
      </c>
      <c r="DQ91" s="680">
        <v>0</v>
      </c>
      <c r="DR91" s="680">
        <v>0</v>
      </c>
      <c r="DS91" s="680">
        <v>0</v>
      </c>
      <c r="DT91" s="680">
        <v>0</v>
      </c>
      <c r="DU91" s="680">
        <v>0</v>
      </c>
      <c r="DV91" s="680">
        <v>0</v>
      </c>
    </row>
    <row r="92" spans="1:126" s="250" customFormat="1" ht="21" hidden="1" customHeight="1" thickBot="1">
      <c r="A92" s="249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678" t="s">
        <v>1400</v>
      </c>
      <c r="N92" s="656"/>
      <c r="O92" s="656"/>
      <c r="P92" s="656"/>
      <c r="Q92" s="656"/>
      <c r="R92" s="656"/>
      <c r="S92" s="656"/>
      <c r="T92" s="657"/>
      <c r="U92" s="656"/>
      <c r="V92" s="658"/>
      <c r="W92" s="659"/>
      <c r="X92" s="660"/>
      <c r="Y92" s="661"/>
      <c r="Z92" s="660"/>
      <c r="AA92" s="662"/>
      <c r="AB92" s="663"/>
      <c r="AC92" s="664"/>
      <c r="AD92" s="662"/>
      <c r="AE92" s="663"/>
      <c r="AF92" s="664"/>
      <c r="AG92" s="660"/>
      <c r="AH92" s="663"/>
      <c r="AI92" s="665"/>
      <c r="AJ92" s="662"/>
      <c r="AK92" s="666"/>
      <c r="AL92" s="661"/>
      <c r="AM92" s="660"/>
      <c r="AN92" s="662"/>
      <c r="AO92" s="663"/>
      <c r="AP92" s="664"/>
      <c r="AQ92" s="662"/>
      <c r="AR92" s="663"/>
      <c r="AS92" s="664"/>
      <c r="AT92" s="660"/>
      <c r="AU92" s="663"/>
      <c r="AV92" s="665"/>
      <c r="AW92" s="662"/>
      <c r="AX92" s="666"/>
      <c r="AY92" s="658"/>
      <c r="AZ92" s="667"/>
      <c r="BA92" s="662"/>
      <c r="BB92" s="663"/>
      <c r="BC92" s="667"/>
      <c r="BD92" s="662"/>
      <c r="BE92" s="663"/>
      <c r="BF92" s="667"/>
      <c r="BG92" s="668"/>
      <c r="BH92" s="668"/>
      <c r="BI92" s="668"/>
      <c r="BJ92" s="668"/>
      <c r="BK92" s="668"/>
      <c r="BL92" s="668"/>
      <c r="BM92" s="668"/>
      <c r="BN92" s="678">
        <v>0</v>
      </c>
      <c r="BO92" s="678">
        <v>0</v>
      </c>
      <c r="BP92" s="678">
        <v>0</v>
      </c>
      <c r="BQ92" s="678">
        <v>0</v>
      </c>
      <c r="BR92" s="678">
        <v>0</v>
      </c>
      <c r="BS92" s="678">
        <v>0</v>
      </c>
      <c r="BT92" s="678">
        <v>0</v>
      </c>
      <c r="BU92" s="678">
        <v>0</v>
      </c>
      <c r="BV92" s="678">
        <v>0</v>
      </c>
      <c r="BW92" s="678">
        <v>0</v>
      </c>
      <c r="BX92" s="678">
        <v>0</v>
      </c>
      <c r="BY92" s="678">
        <v>0</v>
      </c>
      <c r="BZ92" s="678">
        <v>0</v>
      </c>
      <c r="CA92" s="678">
        <v>0</v>
      </c>
      <c r="CB92" s="678">
        <v>0</v>
      </c>
      <c r="CC92" s="678">
        <v>0</v>
      </c>
      <c r="CD92" s="678">
        <v>0</v>
      </c>
      <c r="CE92" s="678">
        <v>0</v>
      </c>
      <c r="CF92" s="678">
        <v>0</v>
      </c>
      <c r="CG92" s="678">
        <v>0</v>
      </c>
      <c r="CH92" s="678">
        <v>0</v>
      </c>
      <c r="CI92" s="678">
        <v>0</v>
      </c>
      <c r="CJ92" s="678">
        <v>0</v>
      </c>
      <c r="CK92" s="679">
        <v>0</v>
      </c>
      <c r="CL92" s="681">
        <v>0</v>
      </c>
      <c r="CM92" s="681">
        <v>0</v>
      </c>
      <c r="CN92" s="681">
        <v>0</v>
      </c>
      <c r="CO92" s="681">
        <v>0</v>
      </c>
      <c r="CP92" s="681">
        <v>0</v>
      </c>
      <c r="CQ92" s="681">
        <v>0</v>
      </c>
      <c r="CR92" s="681">
        <v>0</v>
      </c>
      <c r="CS92" s="681">
        <v>0</v>
      </c>
      <c r="CT92" s="681">
        <v>0</v>
      </c>
      <c r="CU92" s="681">
        <v>0</v>
      </c>
      <c r="CV92" s="681">
        <v>0</v>
      </c>
      <c r="CW92" s="681">
        <v>0</v>
      </c>
      <c r="CX92" s="681">
        <v>0</v>
      </c>
      <c r="CY92" s="681">
        <v>0</v>
      </c>
      <c r="CZ92" s="681">
        <v>0</v>
      </c>
      <c r="DA92" s="681">
        <v>0</v>
      </c>
      <c r="DB92" s="681">
        <v>0</v>
      </c>
      <c r="DC92" s="681">
        <v>0</v>
      </c>
      <c r="DD92" s="681">
        <v>0</v>
      </c>
      <c r="DE92" s="681">
        <v>0</v>
      </c>
      <c r="DF92" s="681">
        <v>0</v>
      </c>
      <c r="DG92" s="681">
        <v>0</v>
      </c>
      <c r="DH92" s="681">
        <v>0</v>
      </c>
      <c r="DI92" s="681">
        <v>0</v>
      </c>
      <c r="DJ92" s="681">
        <v>0</v>
      </c>
      <c r="DK92" s="681">
        <v>0</v>
      </c>
      <c r="DL92" s="681">
        <v>0</v>
      </c>
      <c r="DM92" s="681">
        <v>0</v>
      </c>
      <c r="DN92" s="681">
        <v>0</v>
      </c>
      <c r="DO92" s="681">
        <v>0</v>
      </c>
      <c r="DP92" s="681">
        <v>0</v>
      </c>
      <c r="DQ92" s="681">
        <v>0</v>
      </c>
      <c r="DR92" s="681">
        <v>0</v>
      </c>
      <c r="DS92" s="681">
        <v>0</v>
      </c>
      <c r="DT92" s="681">
        <v>0</v>
      </c>
      <c r="DU92" s="681">
        <v>0</v>
      </c>
      <c r="DV92" s="681"/>
    </row>
    <row r="93" spans="1:126" s="250" customFormat="1" ht="24.75" customHeight="1" thickBot="1">
      <c r="A93" s="249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713" t="s">
        <v>388</v>
      </c>
      <c r="N93" s="535"/>
      <c r="O93" s="535"/>
      <c r="P93" s="535"/>
      <c r="Q93" s="535"/>
      <c r="R93" s="535"/>
      <c r="S93" s="535"/>
      <c r="T93" s="536"/>
      <c r="U93" s="537"/>
      <c r="V93" s="538"/>
      <c r="W93" s="539"/>
      <c r="X93" s="540"/>
      <c r="Y93" s="539"/>
      <c r="Z93" s="540"/>
      <c r="AA93" s="540"/>
      <c r="AB93" s="541"/>
      <c r="AC93" s="542"/>
      <c r="AD93" s="540"/>
      <c r="AE93" s="541"/>
      <c r="AF93" s="542"/>
      <c r="AG93" s="540"/>
      <c r="AH93" s="541"/>
      <c r="AI93" s="542"/>
      <c r="AJ93" s="540"/>
      <c r="AK93" s="541"/>
      <c r="AL93" s="539"/>
      <c r="AM93" s="540"/>
      <c r="AN93" s="540"/>
      <c r="AO93" s="541"/>
      <c r="AP93" s="542"/>
      <c r="AQ93" s="540"/>
      <c r="AR93" s="541"/>
      <c r="AS93" s="542"/>
      <c r="AT93" s="540"/>
      <c r="AU93" s="541"/>
      <c r="AV93" s="542"/>
      <c r="AW93" s="540"/>
      <c r="AX93" s="541"/>
      <c r="AY93" s="659"/>
      <c r="AZ93" s="543"/>
      <c r="BA93" s="540"/>
      <c r="BB93" s="541"/>
      <c r="BC93" s="543"/>
      <c r="BD93" s="540"/>
      <c r="BE93" s="541"/>
      <c r="BF93" s="543"/>
      <c r="BG93" s="543"/>
      <c r="BH93" s="543"/>
      <c r="BI93" s="543"/>
      <c r="BJ93" s="543"/>
      <c r="BK93" s="543"/>
      <c r="BL93" s="543"/>
      <c r="BM93" s="543"/>
      <c r="BN93" s="543"/>
      <c r="BO93" s="543"/>
      <c r="BP93" s="544" t="s">
        <v>1374</v>
      </c>
      <c r="BQ93" s="544" t="s">
        <v>1374</v>
      </c>
      <c r="BR93" s="544" t="s">
        <v>1374</v>
      </c>
      <c r="BS93" s="544" t="s">
        <v>1374</v>
      </c>
      <c r="BT93" s="544" t="s">
        <v>1374</v>
      </c>
      <c r="BU93" s="544" t="s">
        <v>1374</v>
      </c>
      <c r="BV93" s="544" t="s">
        <v>1374</v>
      </c>
      <c r="BW93" s="544" t="s">
        <v>1374</v>
      </c>
      <c r="BX93" s="544" t="s">
        <v>1374</v>
      </c>
      <c r="BY93" s="545" t="s">
        <v>1374</v>
      </c>
      <c r="BZ93" s="545" t="s">
        <v>1374</v>
      </c>
      <c r="CA93" s="545" t="s">
        <v>1374</v>
      </c>
      <c r="CB93" s="545" t="s">
        <v>1374</v>
      </c>
      <c r="CC93" s="545" t="s">
        <v>1374</v>
      </c>
      <c r="CD93" s="545" t="s">
        <v>1374</v>
      </c>
      <c r="CE93" s="545" t="s">
        <v>1374</v>
      </c>
      <c r="CF93" s="545" t="s">
        <v>1374</v>
      </c>
      <c r="CG93" s="545" t="s">
        <v>1374</v>
      </c>
      <c r="CH93" s="545" t="s">
        <v>1374</v>
      </c>
      <c r="CI93" s="545" t="s">
        <v>1374</v>
      </c>
      <c r="CJ93" s="545" t="s">
        <v>1374</v>
      </c>
      <c r="CK93" s="545" t="s">
        <v>1374</v>
      </c>
      <c r="CL93" s="545" t="s">
        <v>1374</v>
      </c>
      <c r="CM93" s="545" t="s">
        <v>1374</v>
      </c>
      <c r="CN93" s="545" t="s">
        <v>1374</v>
      </c>
      <c r="CO93" s="545" t="s">
        <v>1374</v>
      </c>
      <c r="CP93" s="545" t="s">
        <v>1374</v>
      </c>
      <c r="CQ93" s="545" t="s">
        <v>1374</v>
      </c>
      <c r="CR93" s="545" t="s">
        <v>1374</v>
      </c>
      <c r="CS93" s="545" t="s">
        <v>1374</v>
      </c>
      <c r="CT93" s="545" t="s">
        <v>1374</v>
      </c>
      <c r="CU93" s="545" t="s">
        <v>1374</v>
      </c>
      <c r="CV93" s="545" t="s">
        <v>1374</v>
      </c>
      <c r="CW93" s="545" t="s">
        <v>1374</v>
      </c>
      <c r="CX93" s="545" t="s">
        <v>1374</v>
      </c>
      <c r="CY93" s="545" t="s">
        <v>1374</v>
      </c>
      <c r="CZ93" s="545" t="s">
        <v>1374</v>
      </c>
      <c r="DA93" s="545" t="s">
        <v>1374</v>
      </c>
      <c r="DB93" s="545" t="s">
        <v>1374</v>
      </c>
      <c r="DC93" s="545" t="s">
        <v>1374</v>
      </c>
      <c r="DD93" s="545" t="s">
        <v>1374</v>
      </c>
      <c r="DE93" s="545" t="s">
        <v>1374</v>
      </c>
      <c r="DF93" s="545" t="s">
        <v>1374</v>
      </c>
      <c r="DG93" s="545" t="s">
        <v>1374</v>
      </c>
      <c r="DH93" s="545" t="s">
        <v>1374</v>
      </c>
      <c r="DI93" s="545" t="s">
        <v>1374</v>
      </c>
      <c r="DJ93" s="545" t="s">
        <v>1374</v>
      </c>
      <c r="DK93" s="545" t="s">
        <v>1374</v>
      </c>
      <c r="DL93" s="545" t="s">
        <v>1374</v>
      </c>
      <c r="DM93" s="545" t="s">
        <v>1374</v>
      </c>
      <c r="DN93" s="545" t="s">
        <v>1374</v>
      </c>
      <c r="DO93" s="545" t="s">
        <v>1374</v>
      </c>
      <c r="DP93" s="545" t="s">
        <v>1374</v>
      </c>
      <c r="DQ93" s="545" t="s">
        <v>1374</v>
      </c>
      <c r="DR93" s="545" t="s">
        <v>1374</v>
      </c>
      <c r="DS93" s="545" t="s">
        <v>1374</v>
      </c>
      <c r="DT93" s="545" t="s">
        <v>1374</v>
      </c>
      <c r="DU93" s="545" t="s">
        <v>1374</v>
      </c>
      <c r="DV93" s="545" t="s">
        <v>1374</v>
      </c>
    </row>
    <row r="94" spans="1:126" s="250" customFormat="1" ht="21" thickBot="1">
      <c r="A94" s="249"/>
      <c r="B94" s="111" t="str">
        <f>M93</f>
        <v>4. PUP DĄBROWA TARNOWSKA</v>
      </c>
      <c r="C94" s="244">
        <f>DV96</f>
        <v>11.2</v>
      </c>
      <c r="D94" s="111"/>
      <c r="E94" s="249">
        <f>DV94</f>
        <v>2673</v>
      </c>
      <c r="F94" s="249">
        <f>DV97</f>
        <v>1451</v>
      </c>
      <c r="G94" s="249">
        <f>DV102</f>
        <v>284</v>
      </c>
      <c r="H94" s="249">
        <f>DV104</f>
        <v>176</v>
      </c>
      <c r="I94" s="111"/>
      <c r="J94" s="1759">
        <f>DV99</f>
        <v>970</v>
      </c>
      <c r="K94" s="1759">
        <f>DV101</f>
        <v>489</v>
      </c>
      <c r="L94" s="1760">
        <f>DV103</f>
        <v>381</v>
      </c>
      <c r="M94" s="1714" t="s">
        <v>74</v>
      </c>
      <c r="N94" s="860">
        <v>5787</v>
      </c>
      <c r="O94" s="546">
        <v>5744</v>
      </c>
      <c r="P94" s="546">
        <v>5473</v>
      </c>
      <c r="Q94" s="547">
        <v>5140</v>
      </c>
      <c r="R94" s="547">
        <v>4918</v>
      </c>
      <c r="S94" s="547">
        <v>4555</v>
      </c>
      <c r="T94" s="548">
        <v>4104</v>
      </c>
      <c r="U94" s="549">
        <v>3920</v>
      </c>
      <c r="V94" s="547">
        <v>4654</v>
      </c>
      <c r="W94" s="546">
        <v>4675</v>
      </c>
      <c r="X94" s="550">
        <v>4859</v>
      </c>
      <c r="Y94" s="546">
        <v>4919</v>
      </c>
      <c r="Z94" s="551">
        <v>5228</v>
      </c>
      <c r="AA94" s="552">
        <v>5334</v>
      </c>
      <c r="AB94" s="553">
        <v>5223</v>
      </c>
      <c r="AC94" s="554">
        <v>5035</v>
      </c>
      <c r="AD94" s="552">
        <v>4777</v>
      </c>
      <c r="AE94" s="553">
        <v>4696</v>
      </c>
      <c r="AF94" s="554">
        <v>4742</v>
      </c>
      <c r="AG94" s="555">
        <v>4704</v>
      </c>
      <c r="AH94" s="553">
        <v>4836</v>
      </c>
      <c r="AI94" s="556">
        <v>4759</v>
      </c>
      <c r="AJ94" s="552">
        <v>4839</v>
      </c>
      <c r="AK94" s="557">
        <v>5079</v>
      </c>
      <c r="AL94" s="546">
        <v>5079</v>
      </c>
      <c r="AM94" s="551">
        <v>5241</v>
      </c>
      <c r="AN94" s="552">
        <v>5151</v>
      </c>
      <c r="AO94" s="557">
        <v>4898</v>
      </c>
      <c r="AP94" s="554">
        <v>4676</v>
      </c>
      <c r="AQ94" s="552">
        <v>4529</v>
      </c>
      <c r="AR94" s="553">
        <v>4431</v>
      </c>
      <c r="AS94" s="554">
        <v>4336</v>
      </c>
      <c r="AT94" s="552">
        <v>4238</v>
      </c>
      <c r="AU94" s="553">
        <v>4122</v>
      </c>
      <c r="AV94" s="556">
        <v>4020</v>
      </c>
      <c r="AW94" s="552">
        <v>4041</v>
      </c>
      <c r="AX94" s="557">
        <v>4114</v>
      </c>
      <c r="AY94" s="546">
        <v>4114</v>
      </c>
      <c r="AZ94" s="550">
        <v>4358</v>
      </c>
      <c r="BA94" s="552">
        <v>4346</v>
      </c>
      <c r="BB94" s="553">
        <v>4172</v>
      </c>
      <c r="BC94" s="550">
        <v>3960</v>
      </c>
      <c r="BD94" s="552">
        <v>3804</v>
      </c>
      <c r="BE94" s="553">
        <v>3686</v>
      </c>
      <c r="BF94" s="550">
        <v>3669</v>
      </c>
      <c r="BG94" s="552">
        <v>3682</v>
      </c>
      <c r="BH94" s="553">
        <v>3678</v>
      </c>
      <c r="BI94" s="553">
        <v>3658</v>
      </c>
      <c r="BJ94" s="558">
        <v>3695</v>
      </c>
      <c r="BK94" s="553">
        <v>3850</v>
      </c>
      <c r="BL94" s="553">
        <v>4078</v>
      </c>
      <c r="BM94" s="553">
        <v>4109</v>
      </c>
      <c r="BN94" s="553">
        <v>3929</v>
      </c>
      <c r="BO94" s="553">
        <v>3651</v>
      </c>
      <c r="BP94" s="553">
        <v>3452</v>
      </c>
      <c r="BQ94" s="553">
        <v>3313</v>
      </c>
      <c r="BR94" s="553">
        <v>3320</v>
      </c>
      <c r="BS94" s="553">
        <v>3257</v>
      </c>
      <c r="BT94" s="553">
        <v>3203</v>
      </c>
      <c r="BU94" s="553">
        <v>3175</v>
      </c>
      <c r="BV94" s="553">
        <v>3193</v>
      </c>
      <c r="BW94" s="553">
        <v>3263</v>
      </c>
      <c r="BX94" s="553">
        <v>3437</v>
      </c>
      <c r="BY94" s="557">
        <v>3411</v>
      </c>
      <c r="BZ94" s="557">
        <v>3261</v>
      </c>
      <c r="CA94" s="557">
        <v>3070</v>
      </c>
      <c r="CB94" s="557">
        <v>2955</v>
      </c>
      <c r="CC94" s="557">
        <v>2781</v>
      </c>
      <c r="CD94" s="557">
        <v>2799</v>
      </c>
      <c r="CE94" s="557">
        <v>2822</v>
      </c>
      <c r="CF94" s="557">
        <v>2755</v>
      </c>
      <c r="CG94" s="557">
        <v>2673</v>
      </c>
      <c r="CH94" s="557">
        <v>2695</v>
      </c>
      <c r="CI94" s="557">
        <v>2820</v>
      </c>
      <c r="CJ94" s="557">
        <v>2992</v>
      </c>
      <c r="CK94" s="559">
        <v>2971</v>
      </c>
      <c r="CL94" s="560">
        <v>2909</v>
      </c>
      <c r="CM94" s="560">
        <v>2782</v>
      </c>
      <c r="CN94" s="560">
        <v>2631</v>
      </c>
      <c r="CO94" s="560">
        <v>2516</v>
      </c>
      <c r="CP94" s="560">
        <v>2563</v>
      </c>
      <c r="CQ94" s="560">
        <v>2540</v>
      </c>
      <c r="CR94" s="560">
        <v>2499</v>
      </c>
      <c r="CS94" s="560">
        <v>2453</v>
      </c>
      <c r="CT94" s="560">
        <v>2449</v>
      </c>
      <c r="CU94" s="560">
        <v>2550</v>
      </c>
      <c r="CV94" s="560">
        <v>2752</v>
      </c>
      <c r="CW94" s="560">
        <v>2769</v>
      </c>
      <c r="CX94" s="560">
        <v>2635</v>
      </c>
      <c r="CY94" s="560">
        <v>2478</v>
      </c>
      <c r="CZ94" s="560">
        <v>2498</v>
      </c>
      <c r="DA94" s="560">
        <v>2403</v>
      </c>
      <c r="DB94" s="560">
        <v>2343</v>
      </c>
      <c r="DC94" s="560">
        <v>2297</v>
      </c>
      <c r="DD94" s="560">
        <v>2249</v>
      </c>
      <c r="DE94" s="560">
        <v>2228</v>
      </c>
      <c r="DF94" s="560">
        <v>2256</v>
      </c>
      <c r="DG94" s="560">
        <v>2368</v>
      </c>
      <c r="DH94" s="560">
        <v>2524</v>
      </c>
      <c r="DI94" s="560">
        <v>2521</v>
      </c>
      <c r="DJ94" s="560">
        <v>2472</v>
      </c>
      <c r="DK94" s="560">
        <v>2557</v>
      </c>
      <c r="DL94" s="560">
        <v>2615</v>
      </c>
      <c r="DM94" s="560">
        <v>2613</v>
      </c>
      <c r="DN94" s="560">
        <v>2585</v>
      </c>
      <c r="DO94" s="560">
        <v>2581</v>
      </c>
      <c r="DP94" s="560">
        <v>2565</v>
      </c>
      <c r="DQ94" s="560">
        <v>2543</v>
      </c>
      <c r="DR94" s="560">
        <v>2572</v>
      </c>
      <c r="DS94" s="560">
        <v>2618</v>
      </c>
      <c r="DT94" s="560">
        <v>2713</v>
      </c>
      <c r="DU94" s="560">
        <v>2770</v>
      </c>
      <c r="DV94" s="560">
        <v>2673</v>
      </c>
    </row>
    <row r="95" spans="1:126" s="250" customFormat="1" ht="20.25">
      <c r="A95" s="249"/>
      <c r="B95" s="111"/>
      <c r="C95" s="111"/>
      <c r="D95" s="111"/>
      <c r="E95" s="111"/>
      <c r="F95" s="111"/>
      <c r="G95" s="111"/>
      <c r="H95" s="111"/>
      <c r="I95" s="111" t="s">
        <v>1362</v>
      </c>
      <c r="J95" s="111"/>
      <c r="K95" s="111"/>
      <c r="L95" s="111"/>
      <c r="M95" s="1715" t="s">
        <v>18</v>
      </c>
      <c r="N95" s="761">
        <v>102.4</v>
      </c>
      <c r="O95" s="561">
        <v>104.64565494625614</v>
      </c>
      <c r="P95" s="561">
        <v>102.70219553387128</v>
      </c>
      <c r="Q95" s="562">
        <v>93.91558560204642</v>
      </c>
      <c r="R95" s="562">
        <v>103.1027253668763</v>
      </c>
      <c r="S95" s="562">
        <v>104.04294198264049</v>
      </c>
      <c r="T95" s="563">
        <v>102.14036834245894</v>
      </c>
      <c r="U95" s="564">
        <v>106.31950094928126</v>
      </c>
      <c r="V95" s="562">
        <v>107.38347946469773</v>
      </c>
      <c r="W95" s="561">
        <v>110.0517890772128</v>
      </c>
      <c r="X95" s="565">
        <v>105.76839355681325</v>
      </c>
      <c r="Y95" s="561">
        <v>108.39576906126047</v>
      </c>
      <c r="Z95" s="566">
        <f t="shared" ref="Z95:AK95" si="21">(Z94/Y94)*100</f>
        <v>106.28176458629804</v>
      </c>
      <c r="AA95" s="567">
        <f t="shared" si="21"/>
        <v>102.02754399387912</v>
      </c>
      <c r="AB95" s="568">
        <f t="shared" si="21"/>
        <v>97.919010123734523</v>
      </c>
      <c r="AC95" s="569">
        <f t="shared" si="21"/>
        <v>96.400536090369513</v>
      </c>
      <c r="AD95" s="567">
        <f t="shared" si="21"/>
        <v>94.875868917576966</v>
      </c>
      <c r="AE95" s="568">
        <f t="shared" si="21"/>
        <v>98.304375130835254</v>
      </c>
      <c r="AF95" s="569">
        <f t="shared" si="21"/>
        <v>100.97955706984666</v>
      </c>
      <c r="AG95" s="567">
        <f t="shared" si="21"/>
        <v>99.198650358498526</v>
      </c>
      <c r="AH95" s="568">
        <f t="shared" si="21"/>
        <v>102.80612244897959</v>
      </c>
      <c r="AI95" s="569">
        <f t="shared" si="21"/>
        <v>98.407775020678244</v>
      </c>
      <c r="AJ95" s="567">
        <f t="shared" si="21"/>
        <v>101.68102542550956</v>
      </c>
      <c r="AK95" s="568">
        <f t="shared" si="21"/>
        <v>104.95970241785493</v>
      </c>
      <c r="AL95" s="561">
        <v>104.95970241785493</v>
      </c>
      <c r="AM95" s="566">
        <f t="shared" ref="AM95:BE95" si="22">(AM94/AL94)*100</f>
        <v>103.18960425280568</v>
      </c>
      <c r="AN95" s="567">
        <f t="shared" si="22"/>
        <v>98.282770463651971</v>
      </c>
      <c r="AO95" s="568">
        <f t="shared" si="22"/>
        <v>95.088332362648032</v>
      </c>
      <c r="AP95" s="569">
        <f t="shared" si="22"/>
        <v>95.467537770518575</v>
      </c>
      <c r="AQ95" s="567">
        <f t="shared" si="22"/>
        <v>96.856287425149702</v>
      </c>
      <c r="AR95" s="568">
        <f t="shared" si="22"/>
        <v>97.836166924265839</v>
      </c>
      <c r="AS95" s="569">
        <f t="shared" si="22"/>
        <v>97.856014443692175</v>
      </c>
      <c r="AT95" s="567">
        <f t="shared" si="22"/>
        <v>97.739852398523979</v>
      </c>
      <c r="AU95" s="568">
        <f t="shared" si="22"/>
        <v>97.262859839546962</v>
      </c>
      <c r="AV95" s="569">
        <f t="shared" si="22"/>
        <v>97.525473071324598</v>
      </c>
      <c r="AW95" s="567">
        <f t="shared" si="22"/>
        <v>100.52238805970148</v>
      </c>
      <c r="AX95" s="568">
        <f t="shared" si="22"/>
        <v>101.80648354367732</v>
      </c>
      <c r="AY95" s="561">
        <v>101.80648354367732</v>
      </c>
      <c r="AZ95" s="565">
        <f>(AZ94/AX94)*100</f>
        <v>105.93096742829363</v>
      </c>
      <c r="BA95" s="567">
        <f t="shared" si="22"/>
        <v>99.7246443322625</v>
      </c>
      <c r="BB95" s="568">
        <f t="shared" si="22"/>
        <v>95.996318453750575</v>
      </c>
      <c r="BC95" s="565">
        <f t="shared" si="22"/>
        <v>94.918504314477474</v>
      </c>
      <c r="BD95" s="567">
        <f t="shared" si="22"/>
        <v>96.060606060606062</v>
      </c>
      <c r="BE95" s="568">
        <f t="shared" si="22"/>
        <v>96.898002103049421</v>
      </c>
      <c r="BF95" s="565">
        <f t="shared" ref="BF95:BP95" si="23">(BF94/BE94)*100</f>
        <v>99.538795442213782</v>
      </c>
      <c r="BG95" s="567">
        <f>(BG94/BF94)*100</f>
        <v>100.35431997819569</v>
      </c>
      <c r="BH95" s="568">
        <f t="shared" si="23"/>
        <v>99.891363389462256</v>
      </c>
      <c r="BI95" s="568">
        <f t="shared" si="23"/>
        <v>99.456226209896684</v>
      </c>
      <c r="BJ95" s="568">
        <f t="shared" si="23"/>
        <v>101.01148168398031</v>
      </c>
      <c r="BK95" s="568">
        <f t="shared" si="23"/>
        <v>104.19485791610283</v>
      </c>
      <c r="BL95" s="568">
        <f t="shared" si="23"/>
        <v>105.92207792207793</v>
      </c>
      <c r="BM95" s="568">
        <f t="shared" si="23"/>
        <v>100.76017655713585</v>
      </c>
      <c r="BN95" s="568">
        <f t="shared" si="23"/>
        <v>95.619372110002431</v>
      </c>
      <c r="BO95" s="568">
        <f t="shared" si="23"/>
        <v>92.924408246373119</v>
      </c>
      <c r="BP95" s="568">
        <f t="shared" si="23"/>
        <v>94.549438509997259</v>
      </c>
      <c r="BQ95" s="568">
        <f t="shared" ref="BQ95:CE95" si="24">(BQ94/BP94)*100</f>
        <v>95.973348783314023</v>
      </c>
      <c r="BR95" s="568">
        <f t="shared" si="24"/>
        <v>100.21128886205857</v>
      </c>
      <c r="BS95" s="568">
        <f t="shared" si="24"/>
        <v>98.102409638554221</v>
      </c>
      <c r="BT95" s="568">
        <f t="shared" si="24"/>
        <v>98.342032545287069</v>
      </c>
      <c r="BU95" s="568">
        <f t="shared" si="24"/>
        <v>99.125819544177332</v>
      </c>
      <c r="BV95" s="568">
        <f t="shared" si="24"/>
        <v>100.56692913385828</v>
      </c>
      <c r="BW95" s="568">
        <f t="shared" si="24"/>
        <v>102.1922956467272</v>
      </c>
      <c r="BX95" s="568">
        <f t="shared" si="24"/>
        <v>105.33251608948819</v>
      </c>
      <c r="BY95" s="568">
        <f t="shared" si="24"/>
        <v>99.2435263311027</v>
      </c>
      <c r="BZ95" s="568">
        <f t="shared" si="24"/>
        <v>95.602462620932286</v>
      </c>
      <c r="CA95" s="568">
        <f t="shared" si="24"/>
        <v>94.142900950628643</v>
      </c>
      <c r="CB95" s="568">
        <f t="shared" si="24"/>
        <v>96.254071661237788</v>
      </c>
      <c r="CC95" s="568">
        <f t="shared" si="24"/>
        <v>94.111675126903549</v>
      </c>
      <c r="CD95" s="568">
        <f t="shared" si="24"/>
        <v>100.64724919093851</v>
      </c>
      <c r="CE95" s="568">
        <f t="shared" si="24"/>
        <v>100.82172204358699</v>
      </c>
      <c r="CF95" s="568">
        <f t="shared" ref="CF95:CP95" si="25">(CF94/CE94)*100</f>
        <v>97.62579730687456</v>
      </c>
      <c r="CG95" s="568">
        <f t="shared" si="25"/>
        <v>97.023593466424686</v>
      </c>
      <c r="CH95" s="568">
        <f t="shared" si="25"/>
        <v>100.8230452674897</v>
      </c>
      <c r="CI95" s="568">
        <f t="shared" si="25"/>
        <v>104.63821892393321</v>
      </c>
      <c r="CJ95" s="568">
        <f t="shared" si="25"/>
        <v>106.09929078014184</v>
      </c>
      <c r="CK95" s="570">
        <f t="shared" si="25"/>
        <v>99.298128342245988</v>
      </c>
      <c r="CL95" s="571">
        <f t="shared" si="25"/>
        <v>97.913160552002694</v>
      </c>
      <c r="CM95" s="571">
        <f t="shared" si="25"/>
        <v>95.634238569955315</v>
      </c>
      <c r="CN95" s="571">
        <f t="shared" si="25"/>
        <v>94.572250179726808</v>
      </c>
      <c r="CO95" s="571">
        <f t="shared" si="25"/>
        <v>95.629038388445451</v>
      </c>
      <c r="CP95" s="571">
        <f t="shared" si="25"/>
        <v>101.86804451510334</v>
      </c>
      <c r="CQ95" s="571">
        <f t="shared" ref="CQ95:DV95" si="26">(CQ94/CP94)*100</f>
        <v>99.102614124073355</v>
      </c>
      <c r="CR95" s="571">
        <f t="shared" si="26"/>
        <v>98.385826771653541</v>
      </c>
      <c r="CS95" s="571">
        <f t="shared" si="26"/>
        <v>98.159263705482189</v>
      </c>
      <c r="CT95" s="571">
        <f t="shared" si="26"/>
        <v>99.836934366082346</v>
      </c>
      <c r="CU95" s="571">
        <f t="shared" si="26"/>
        <v>104.12413229889749</v>
      </c>
      <c r="CV95" s="571">
        <f t="shared" si="26"/>
        <v>107.92156862745097</v>
      </c>
      <c r="CW95" s="571">
        <f t="shared" si="26"/>
        <v>100.61773255813952</v>
      </c>
      <c r="CX95" s="571">
        <f t="shared" si="26"/>
        <v>95.160707836764175</v>
      </c>
      <c r="CY95" s="571">
        <f t="shared" si="26"/>
        <v>94.041745730550289</v>
      </c>
      <c r="CZ95" s="571">
        <f t="shared" si="26"/>
        <v>100.80710250201777</v>
      </c>
      <c r="DA95" s="571">
        <f t="shared" si="26"/>
        <v>96.196957566052845</v>
      </c>
      <c r="DB95" s="571">
        <f t="shared" si="26"/>
        <v>97.503121098626721</v>
      </c>
      <c r="DC95" s="571">
        <f t="shared" si="26"/>
        <v>98.03670507895859</v>
      </c>
      <c r="DD95" s="571">
        <f t="shared" si="26"/>
        <v>97.910317805833685</v>
      </c>
      <c r="DE95" s="571">
        <f t="shared" si="26"/>
        <v>99.066251667407741</v>
      </c>
      <c r="DF95" s="571">
        <f t="shared" si="26"/>
        <v>101.25673249551166</v>
      </c>
      <c r="DG95" s="571">
        <f t="shared" si="26"/>
        <v>104.9645390070922</v>
      </c>
      <c r="DH95" s="571">
        <f t="shared" si="26"/>
        <v>106.58783783783782</v>
      </c>
      <c r="DI95" s="571">
        <f t="shared" si="26"/>
        <v>99.881141045958799</v>
      </c>
      <c r="DJ95" s="571">
        <f t="shared" si="26"/>
        <v>98.056326854422849</v>
      </c>
      <c r="DK95" s="571">
        <f t="shared" si="26"/>
        <v>103.43851132686083</v>
      </c>
      <c r="DL95" s="571">
        <f t="shared" si="26"/>
        <v>102.26828314430973</v>
      </c>
      <c r="DM95" s="571">
        <f t="shared" si="26"/>
        <v>99.923518164435947</v>
      </c>
      <c r="DN95" s="571">
        <f t="shared" si="26"/>
        <v>98.928434749330279</v>
      </c>
      <c r="DO95" s="571">
        <f t="shared" si="26"/>
        <v>99.845261121856865</v>
      </c>
      <c r="DP95" s="571">
        <f t="shared" si="26"/>
        <v>99.380085238279733</v>
      </c>
      <c r="DQ95" s="571">
        <f t="shared" si="26"/>
        <v>99.142300194931778</v>
      </c>
      <c r="DR95" s="571">
        <f t="shared" si="26"/>
        <v>101.14038537160835</v>
      </c>
      <c r="DS95" s="571">
        <f t="shared" si="26"/>
        <v>101.78849144634525</v>
      </c>
      <c r="DT95" s="571">
        <f t="shared" si="26"/>
        <v>103.6287242169595</v>
      </c>
      <c r="DU95" s="571">
        <f t="shared" si="26"/>
        <v>102.10099520825655</v>
      </c>
      <c r="DV95" s="571">
        <f t="shared" si="26"/>
        <v>96.498194945848368</v>
      </c>
    </row>
    <row r="96" spans="1:126" s="250" customFormat="1" ht="20.25">
      <c r="A96" s="249"/>
      <c r="B96" s="111"/>
      <c r="C96" s="111"/>
      <c r="D96" s="111"/>
      <c r="E96" s="111"/>
      <c r="F96" s="111"/>
      <c r="G96" s="111"/>
      <c r="H96" s="111"/>
      <c r="I96" s="111" t="s">
        <v>1362</v>
      </c>
      <c r="J96" s="111"/>
      <c r="K96" s="111"/>
      <c r="L96" s="111"/>
      <c r="M96" s="1716" t="s">
        <v>76</v>
      </c>
      <c r="N96" s="774">
        <v>18.100000000000001</v>
      </c>
      <c r="O96" s="572">
        <v>18</v>
      </c>
      <c r="P96" s="572">
        <v>17.3</v>
      </c>
      <c r="Q96" s="572">
        <v>21.2</v>
      </c>
      <c r="R96" s="577">
        <v>20.5</v>
      </c>
      <c r="S96" s="572">
        <v>19.100000000000001</v>
      </c>
      <c r="T96" s="577">
        <v>17.399999999999999</v>
      </c>
      <c r="U96" s="580">
        <v>16.354457841378448</v>
      </c>
      <c r="V96" s="574">
        <v>18.8</v>
      </c>
      <c r="W96" s="574">
        <v>19.100000000000001</v>
      </c>
      <c r="X96" s="575">
        <v>19.7</v>
      </c>
      <c r="Y96" s="574">
        <v>19.899999999999999</v>
      </c>
      <c r="Z96" s="576">
        <f>'zestawienie stopa na powiaty'!FB7</f>
        <v>20.9</v>
      </c>
      <c r="AA96" s="577">
        <f>'zestawienie stopa na powiaty'!FC7</f>
        <v>21.2</v>
      </c>
      <c r="AB96" s="578">
        <f>'zestawienie stopa na powiaty'!FD7</f>
        <v>20.9</v>
      </c>
      <c r="AC96" s="576">
        <f>'zestawienie stopa na powiaty'!FE7</f>
        <v>20.3</v>
      </c>
      <c r="AD96" s="577">
        <f>'zestawienie stopa na powiaty'!FF7</f>
        <v>19.399999999999999</v>
      </c>
      <c r="AE96" s="578">
        <f>'zestawienie stopa na powiaty'!FG7</f>
        <v>19.2</v>
      </c>
      <c r="AF96" s="579">
        <f>'zestawienie stopa na powiaty'!FH7</f>
        <v>19.3</v>
      </c>
      <c r="AG96" s="577">
        <f>'zestawienie stopa na powiaty'!FI7</f>
        <v>19.2</v>
      </c>
      <c r="AH96" s="578">
        <f>'zestawienie stopa na powiaty'!FJ7</f>
        <v>19.600000000000001</v>
      </c>
      <c r="AI96" s="579">
        <f>'zestawienie stopa na powiaty'!FK7</f>
        <v>19.3</v>
      </c>
      <c r="AJ96" s="577">
        <f>'zestawienie stopa na powiaty'!FL7</f>
        <v>19.600000000000001</v>
      </c>
      <c r="AK96" s="578">
        <f>'zestawienie stopa na powiaty'!FM7</f>
        <v>20.3</v>
      </c>
      <c r="AL96" s="574">
        <v>20.3</v>
      </c>
      <c r="AM96" s="576">
        <f>'zestawienie stopa na powiaty'!FO7</f>
        <v>20.8</v>
      </c>
      <c r="AN96" s="577">
        <f>'zestawienie stopa na powiaty'!FP7</f>
        <v>20.5</v>
      </c>
      <c r="AO96" s="578">
        <f>'zestawienie stopa na powiaty'!FQ7</f>
        <v>19.7</v>
      </c>
      <c r="AP96" s="576">
        <f>'zestawienie stopa na powiaty'!FR7</f>
        <v>19</v>
      </c>
      <c r="AQ96" s="577">
        <f>'zestawienie stopa na powiaty'!FS7</f>
        <v>18.5</v>
      </c>
      <c r="AR96" s="578">
        <f>'zestawienie stopa na powiaty'!FT7</f>
        <v>18.2</v>
      </c>
      <c r="AS96" s="579">
        <f>'zestawienie stopa na powiaty'!FU7</f>
        <v>17.899999999999999</v>
      </c>
      <c r="AT96" s="577">
        <f>'zestawienie stopa na powiaty'!FV7</f>
        <v>17.5</v>
      </c>
      <c r="AU96" s="578">
        <f>'zestawienie stopa na powiaty'!FW7</f>
        <v>17.100000000000001</v>
      </c>
      <c r="AV96" s="579">
        <f>'zestawienie stopa na powiaty'!FX7</f>
        <v>16.8</v>
      </c>
      <c r="AW96" s="577">
        <f>'zestawienie stopa na powiaty'!FY7</f>
        <v>16.8</v>
      </c>
      <c r="AX96" s="578">
        <f>'zestawienie stopa na powiaty'!FZ7</f>
        <v>16.899999999999999</v>
      </c>
      <c r="AY96" s="574">
        <v>17.100000000000001</v>
      </c>
      <c r="AZ96" s="575">
        <f>'zestawienie stopa na powiaty'!GA7</f>
        <v>17.7</v>
      </c>
      <c r="BA96" s="577">
        <f>'zestawienie stopa na powiaty'!GB7</f>
        <v>17.7</v>
      </c>
      <c r="BB96" s="578">
        <f>'zestawienie stopa na powiaty'!GC7</f>
        <v>17.100000000000001</v>
      </c>
      <c r="BC96" s="575">
        <f>'zestawienie stopa na powiaty'!GD7</f>
        <v>16.399999999999999</v>
      </c>
      <c r="BD96" s="577">
        <f>'zestawienie stopa na powiaty'!GE7</f>
        <v>15.8</v>
      </c>
      <c r="BE96" s="578">
        <f>'zestawienie stopa na powiaty'!GF7</f>
        <v>15.4</v>
      </c>
      <c r="BF96" s="575">
        <f>'zestawienie stopa na powiaty'!GG7</f>
        <v>15.3</v>
      </c>
      <c r="BG96" s="577">
        <f>'zestawienie stopa na powiaty'!GH7</f>
        <v>15.4</v>
      </c>
      <c r="BH96" s="578">
        <f>'zestawienie stopa na powiaty'!GI7</f>
        <v>15.4</v>
      </c>
      <c r="BI96" s="578">
        <f>'zestawienie stopa na powiaty'!GJ7</f>
        <v>15.3</v>
      </c>
      <c r="BJ96" s="578">
        <f>'zestawienie stopa na powiaty'!GK7</f>
        <v>15.4</v>
      </c>
      <c r="BK96" s="578">
        <f>'zestawienie stopa na powiaty'!GL7</f>
        <v>16.100000000000001</v>
      </c>
      <c r="BL96" s="578">
        <f>'zestawienie stopa na powiaty'!GM7</f>
        <v>16.899999999999999</v>
      </c>
      <c r="BM96" s="578">
        <f>'zestawienie stopa na powiaty'!GN7</f>
        <v>17</v>
      </c>
      <c r="BN96" s="578">
        <f>'zestawienie stopa na powiaty'!GO7</f>
        <v>16.3</v>
      </c>
      <c r="BO96" s="578">
        <f>'zestawienie stopa na powiaty'!GP7</f>
        <v>15.3</v>
      </c>
      <c r="BP96" s="578">
        <f>'zestawienie stopa na powiaty'!GQ7</f>
        <v>14.6</v>
      </c>
      <c r="BQ96" s="578">
        <f>'zestawienie stopa na powiaty'!GR7</f>
        <v>14.1</v>
      </c>
      <c r="BR96" s="578">
        <f>'zestawienie stopa na powiaty'!GS7</f>
        <v>14.1</v>
      </c>
      <c r="BS96" s="578">
        <f>'zestawienie stopa na powiaty'!GT7</f>
        <v>13.9</v>
      </c>
      <c r="BT96" s="578">
        <f>'zestawienie stopa na powiaty'!GU7</f>
        <v>13.7</v>
      </c>
      <c r="BU96" s="578">
        <f>'zestawienie stopa na powiaty'!GV7</f>
        <v>13.6</v>
      </c>
      <c r="BV96" s="578">
        <f>'zestawienie stopa na powiaty'!GW7</f>
        <v>13.6</v>
      </c>
      <c r="BW96" s="578">
        <f>'zestawienie stopa na powiaty'!GX7</f>
        <v>13.9</v>
      </c>
      <c r="BX96" s="578">
        <f>'zestawienie stopa na powiaty'!GY7</f>
        <v>14.5</v>
      </c>
      <c r="BY96" s="578">
        <f>'zestawienie stopa na powiaty'!GZ7</f>
        <v>14.4</v>
      </c>
      <c r="BZ96" s="578">
        <f>'zestawienie stopa na powiaty'!HA7</f>
        <v>13.8</v>
      </c>
      <c r="CA96" s="578">
        <f>'zestawienie stopa na powiaty'!HB7</f>
        <v>13.1</v>
      </c>
      <c r="CB96" s="578">
        <f>'zestawienie stopa na powiaty'!HC7</f>
        <v>12.7</v>
      </c>
      <c r="CC96" s="578">
        <f>'zestawienie stopa na powiaty'!HD7</f>
        <v>12</v>
      </c>
      <c r="CD96" s="578">
        <f>'zestawienie stopa na powiaty'!HE7</f>
        <v>12.1</v>
      </c>
      <c r="CE96" s="578">
        <f>'zestawienie stopa na powiaty'!HF7</f>
        <v>12.2</v>
      </c>
      <c r="CF96" s="578">
        <f>'zestawienie stopa na powiaty'!HG7</f>
        <v>11.9</v>
      </c>
      <c r="CG96" s="578">
        <f>'zestawienie stopa na powiaty'!HH7</f>
        <v>11.6</v>
      </c>
      <c r="CH96" s="578">
        <f>'zestawienie stopa na powiaty'!HI7</f>
        <v>11.6</v>
      </c>
      <c r="CI96" s="578">
        <f>'zestawienie stopa na powiaty'!HJ7</f>
        <v>12</v>
      </c>
      <c r="CJ96" s="578">
        <f>'zestawienie stopa na powiaty'!HK7</f>
        <v>12.6</v>
      </c>
      <c r="CK96" s="580">
        <f>'zestawienie stopa na powiaty'!HL7</f>
        <v>12.5</v>
      </c>
      <c r="CL96" s="578">
        <f>'zestawienie stopa na powiaty'!HM7</f>
        <v>12.3</v>
      </c>
      <c r="CM96" s="578">
        <f>'zestawienie stopa na powiaty'!HN7</f>
        <v>11.8</v>
      </c>
      <c r="CN96" s="578">
        <f>'zestawienie stopa na powiaty'!HO7</f>
        <v>11.2</v>
      </c>
      <c r="CO96" s="578">
        <f>'zestawienie stopa na powiaty'!HP7</f>
        <v>10.8</v>
      </c>
      <c r="CP96" s="578">
        <f>'zestawienie stopa na powiaty'!HQ7</f>
        <v>11</v>
      </c>
      <c r="CQ96" s="578">
        <f>'zestawienie stopa na powiaty'!HR7</f>
        <v>10.9</v>
      </c>
      <c r="CR96" s="578">
        <f>'zestawienie stopa na powiaty'!HS7</f>
        <v>10.7</v>
      </c>
      <c r="CS96" s="578">
        <f>'zestawienie stopa na powiaty'!HT7</f>
        <v>10.5</v>
      </c>
      <c r="CT96" s="578">
        <f>'zestawienie stopa na powiaty'!HU7</f>
        <v>10.5</v>
      </c>
      <c r="CU96" s="578">
        <f>'zestawienie stopa na powiaty'!HV7</f>
        <v>10.8</v>
      </c>
      <c r="CV96" s="578">
        <f>'zestawienie stopa na powiaty'!HW7</f>
        <v>11.5</v>
      </c>
      <c r="CW96" s="578">
        <f>'zestawienie stopa na powiaty'!HX7</f>
        <v>11.5</v>
      </c>
      <c r="CX96" s="578">
        <f>'zestawienie stopa na powiaty'!HY7</f>
        <v>11</v>
      </c>
      <c r="CY96" s="578">
        <f>'zestawienie stopa na powiaty'!HZ7</f>
        <v>10.4</v>
      </c>
      <c r="CZ96" s="578">
        <f>'zestawienie stopa na powiaty'!IA7</f>
        <v>10.5</v>
      </c>
      <c r="DA96" s="578">
        <f>'zestawienie stopa na powiaty'!IB7</f>
        <v>10.199999999999999</v>
      </c>
      <c r="DB96" s="578">
        <f>'zestawienie stopa na powiaty'!IC7</f>
        <v>9.8000000000000007</v>
      </c>
      <c r="DC96" s="578">
        <f>'zestawienie stopa na powiaty'!ID7</f>
        <v>9.9</v>
      </c>
      <c r="DD96" s="578">
        <f>'zestawienie stopa na powiaty'!IE7</f>
        <v>9.6</v>
      </c>
      <c r="DE96" s="578">
        <f>'zestawienie stopa na powiaty'!IF7</f>
        <v>9.5</v>
      </c>
      <c r="DF96" s="578">
        <f>'zestawienie stopa na powiaty'!IG7</f>
        <v>9.6</v>
      </c>
      <c r="DG96" s="578">
        <f>'zestawienie stopa na powiaty'!IH7</f>
        <v>10.1</v>
      </c>
      <c r="DH96" s="578">
        <f>'zestawienie stopa na powiaty'!II7</f>
        <v>10.7</v>
      </c>
      <c r="DI96" s="578">
        <f>'zestawienie stopa na powiaty'!IJ7</f>
        <v>10.6</v>
      </c>
      <c r="DJ96" s="578">
        <f>'zestawienie stopa na powiaty'!IK7</f>
        <v>10.4</v>
      </c>
      <c r="DK96" s="578">
        <f>'zestawienie stopa na powiaty'!IL7</f>
        <v>10.8</v>
      </c>
      <c r="DL96" s="578">
        <f>'zestawienie stopa na powiaty'!IM7</f>
        <v>11</v>
      </c>
      <c r="DM96" s="578">
        <f>'zestawienie stopa na powiaty'!IN7</f>
        <v>11</v>
      </c>
      <c r="DN96" s="578">
        <f>'zestawienie stopa na powiaty'!IO7</f>
        <v>10.9</v>
      </c>
      <c r="DO96" s="578">
        <f>'zestawienie stopa na powiaty'!IP7</f>
        <v>10.9</v>
      </c>
      <c r="DP96" s="578">
        <f>'zestawienie stopa na powiaty'!IQ7</f>
        <v>10.8</v>
      </c>
      <c r="DQ96" s="578">
        <f>'zestawienie stopa na powiaty'!IR7</f>
        <v>10.8</v>
      </c>
      <c r="DR96" s="578">
        <f>'zestawienie stopa na powiaty'!IS7</f>
        <v>10.9</v>
      </c>
      <c r="DS96" s="578">
        <f>'zestawienie stopa na powiaty'!IT7</f>
        <v>11</v>
      </c>
      <c r="DT96" s="578">
        <f>'zestawienie stopa na powiaty'!IU7</f>
        <v>11.4</v>
      </c>
      <c r="DU96" s="578">
        <f>'zestawienie stopa na powiaty'!IV7</f>
        <v>11.6</v>
      </c>
      <c r="DV96" s="578">
        <f>'zestawienie stopa na powiaty'!IW7</f>
        <v>11.2</v>
      </c>
    </row>
    <row r="97" spans="1:126" s="250" customFormat="1" ht="14.25" customHeight="1" thickBot="1">
      <c r="A97" s="249" t="str">
        <f>DV93</f>
        <v>dąbrowski</v>
      </c>
      <c r="B97" s="249">
        <f>DV115</f>
        <v>0</v>
      </c>
      <c r="C97" s="249">
        <f>DV116</f>
        <v>0</v>
      </c>
      <c r="D97" s="249">
        <f>DV117</f>
        <v>0</v>
      </c>
      <c r="E97" s="249">
        <f>DV118</f>
        <v>0</v>
      </c>
      <c r="F97" s="249">
        <f>DV119</f>
        <v>0</v>
      </c>
      <c r="G97" s="249">
        <f>DV120</f>
        <v>0</v>
      </c>
      <c r="H97" s="249">
        <f>DV121</f>
        <v>0</v>
      </c>
      <c r="I97" s="249">
        <f>DV122</f>
        <v>0</v>
      </c>
      <c r="J97" s="249"/>
      <c r="K97" s="249"/>
      <c r="L97" s="249"/>
      <c r="M97" s="1717" t="s">
        <v>20</v>
      </c>
      <c r="N97" s="779">
        <v>2769</v>
      </c>
      <c r="O97" s="582">
        <v>2630</v>
      </c>
      <c r="P97" s="582">
        <v>2485</v>
      </c>
      <c r="Q97" s="583">
        <v>2386</v>
      </c>
      <c r="R97" s="583">
        <v>2374</v>
      </c>
      <c r="S97" s="583">
        <v>2333</v>
      </c>
      <c r="T97" s="584">
        <v>2130</v>
      </c>
      <c r="U97" s="585">
        <v>2105</v>
      </c>
      <c r="V97" s="583">
        <v>2369</v>
      </c>
      <c r="W97" s="582">
        <v>2445</v>
      </c>
      <c r="X97" s="586">
        <v>2544</v>
      </c>
      <c r="Y97" s="582">
        <v>2437</v>
      </c>
      <c r="Z97" s="587">
        <v>2535</v>
      </c>
      <c r="AA97" s="588">
        <v>2593</v>
      </c>
      <c r="AB97" s="589">
        <v>2521</v>
      </c>
      <c r="AC97" s="590">
        <v>2487</v>
      </c>
      <c r="AD97" s="588">
        <v>2375</v>
      </c>
      <c r="AE97" s="589">
        <v>2358</v>
      </c>
      <c r="AF97" s="590">
        <v>2448</v>
      </c>
      <c r="AG97" s="591">
        <v>2416</v>
      </c>
      <c r="AH97" s="589">
        <v>2485</v>
      </c>
      <c r="AI97" s="592">
        <v>2450</v>
      </c>
      <c r="AJ97" s="588">
        <v>2451</v>
      </c>
      <c r="AK97" s="593">
        <v>2496</v>
      </c>
      <c r="AL97" s="582">
        <v>2496</v>
      </c>
      <c r="AM97" s="587">
        <v>2544</v>
      </c>
      <c r="AN97" s="588">
        <v>2473</v>
      </c>
      <c r="AO97" s="593">
        <v>2347</v>
      </c>
      <c r="AP97" s="590">
        <v>2299</v>
      </c>
      <c r="AQ97" s="588">
        <v>2245</v>
      </c>
      <c r="AR97" s="589">
        <v>2234</v>
      </c>
      <c r="AS97" s="590">
        <v>2212</v>
      </c>
      <c r="AT97" s="588">
        <v>2212</v>
      </c>
      <c r="AU97" s="589">
        <v>2165</v>
      </c>
      <c r="AV97" s="592">
        <v>2107</v>
      </c>
      <c r="AW97" s="588">
        <v>2104</v>
      </c>
      <c r="AX97" s="593">
        <v>2118</v>
      </c>
      <c r="AY97" s="582">
        <v>2118</v>
      </c>
      <c r="AZ97" s="586">
        <v>2241</v>
      </c>
      <c r="BA97" s="588">
        <v>2220</v>
      </c>
      <c r="BB97" s="589">
        <v>2135</v>
      </c>
      <c r="BC97" s="586">
        <v>2054</v>
      </c>
      <c r="BD97" s="588">
        <v>2009</v>
      </c>
      <c r="BE97" s="589">
        <v>1956</v>
      </c>
      <c r="BF97" s="586">
        <v>1966</v>
      </c>
      <c r="BG97" s="588">
        <v>1976</v>
      </c>
      <c r="BH97" s="589">
        <v>1966</v>
      </c>
      <c r="BI97" s="589">
        <v>1937</v>
      </c>
      <c r="BJ97" s="594">
        <v>1943</v>
      </c>
      <c r="BK97" s="589">
        <v>1981</v>
      </c>
      <c r="BL97" s="589">
        <v>2088</v>
      </c>
      <c r="BM97" s="589">
        <v>2078</v>
      </c>
      <c r="BN97" s="589">
        <v>1991</v>
      </c>
      <c r="BO97" s="589">
        <v>1880</v>
      </c>
      <c r="BP97" s="589">
        <v>1843</v>
      </c>
      <c r="BQ97" s="589">
        <v>1804</v>
      </c>
      <c r="BR97" s="589">
        <v>1850</v>
      </c>
      <c r="BS97" s="589">
        <v>1835</v>
      </c>
      <c r="BT97" s="589">
        <v>1793</v>
      </c>
      <c r="BU97" s="589">
        <v>1775</v>
      </c>
      <c r="BV97" s="589">
        <v>1774</v>
      </c>
      <c r="BW97" s="589">
        <v>1774</v>
      </c>
      <c r="BX97" s="589">
        <v>1837</v>
      </c>
      <c r="BY97" s="593">
        <v>1791</v>
      </c>
      <c r="BZ97" s="593">
        <v>1718</v>
      </c>
      <c r="CA97" s="593">
        <v>1667</v>
      </c>
      <c r="CB97" s="593">
        <v>1656</v>
      </c>
      <c r="CC97" s="593">
        <v>1571</v>
      </c>
      <c r="CD97" s="593">
        <v>1619</v>
      </c>
      <c r="CE97" s="593">
        <v>1641</v>
      </c>
      <c r="CF97" s="593">
        <v>1584</v>
      </c>
      <c r="CG97" s="593">
        <v>1520</v>
      </c>
      <c r="CH97" s="593">
        <v>1521</v>
      </c>
      <c r="CI97" s="593">
        <v>1575</v>
      </c>
      <c r="CJ97" s="593">
        <v>1650</v>
      </c>
      <c r="CK97" s="595">
        <v>1633</v>
      </c>
      <c r="CL97" s="596">
        <v>1603</v>
      </c>
      <c r="CM97" s="596">
        <v>1561</v>
      </c>
      <c r="CN97" s="596">
        <v>1500</v>
      </c>
      <c r="CO97" s="596">
        <v>1458</v>
      </c>
      <c r="CP97" s="596">
        <v>1514</v>
      </c>
      <c r="CQ97" s="596">
        <v>1526</v>
      </c>
      <c r="CR97" s="596">
        <v>1464</v>
      </c>
      <c r="CS97" s="596">
        <v>1439</v>
      </c>
      <c r="CT97" s="596">
        <v>1431</v>
      </c>
      <c r="CU97" s="596">
        <v>1476</v>
      </c>
      <c r="CV97" s="596">
        <v>1578</v>
      </c>
      <c r="CW97" s="596">
        <v>1570</v>
      </c>
      <c r="CX97" s="596">
        <v>1506</v>
      </c>
      <c r="CY97" s="596">
        <v>1465</v>
      </c>
      <c r="CZ97" s="596">
        <v>1503</v>
      </c>
      <c r="DA97" s="596">
        <v>1455</v>
      </c>
      <c r="DB97" s="596">
        <v>1458</v>
      </c>
      <c r="DC97" s="596">
        <v>1443</v>
      </c>
      <c r="DD97" s="596">
        <v>1394</v>
      </c>
      <c r="DE97" s="596">
        <v>1352</v>
      </c>
      <c r="DF97" s="596">
        <v>1360</v>
      </c>
      <c r="DG97" s="596">
        <v>1376</v>
      </c>
      <c r="DH97" s="596">
        <v>1446</v>
      </c>
      <c r="DI97" s="596">
        <v>1428</v>
      </c>
      <c r="DJ97" s="596">
        <v>1408</v>
      </c>
      <c r="DK97" s="596">
        <v>1445</v>
      </c>
      <c r="DL97" s="596">
        <v>1488</v>
      </c>
      <c r="DM97" s="596">
        <v>1485</v>
      </c>
      <c r="DN97" s="596">
        <v>1470</v>
      </c>
      <c r="DO97" s="596">
        <v>1476</v>
      </c>
      <c r="DP97" s="596">
        <v>1430</v>
      </c>
      <c r="DQ97" s="596">
        <v>1375</v>
      </c>
      <c r="DR97" s="596">
        <v>1383</v>
      </c>
      <c r="DS97" s="596">
        <v>1411</v>
      </c>
      <c r="DT97" s="596">
        <v>1468</v>
      </c>
      <c r="DU97" s="596">
        <v>1496</v>
      </c>
      <c r="DV97" s="596">
        <v>1451</v>
      </c>
    </row>
    <row r="98" spans="1:126" s="407" customFormat="1" ht="20.25" customHeight="1" thickBot="1">
      <c r="A98" s="111"/>
      <c r="B98" s="1753" t="s">
        <v>1366</v>
      </c>
      <c r="C98" s="1754" t="s">
        <v>1366</v>
      </c>
      <c r="D98" s="1755" t="s">
        <v>1367</v>
      </c>
      <c r="E98" s="1755" t="s">
        <v>1367</v>
      </c>
      <c r="F98" s="1756" t="s">
        <v>1368</v>
      </c>
      <c r="G98" s="1756" t="s">
        <v>1368</v>
      </c>
      <c r="H98" s="1758" t="s">
        <v>1369</v>
      </c>
      <c r="I98" s="1687" t="s">
        <v>1369</v>
      </c>
      <c r="J98" s="1709"/>
      <c r="K98" s="1709"/>
      <c r="L98" s="1709"/>
      <c r="M98" s="1717" t="s">
        <v>22</v>
      </c>
      <c r="N98" s="779">
        <v>1053</v>
      </c>
      <c r="O98" s="582">
        <v>1063</v>
      </c>
      <c r="P98" s="582">
        <v>485</v>
      </c>
      <c r="Q98" s="583">
        <v>386</v>
      </c>
      <c r="R98" s="583">
        <v>402</v>
      </c>
      <c r="S98" s="583">
        <v>346</v>
      </c>
      <c r="T98" s="584">
        <v>344</v>
      </c>
      <c r="U98" s="585">
        <v>567</v>
      </c>
      <c r="V98" s="583">
        <v>668</v>
      </c>
      <c r="W98" s="582">
        <v>675</v>
      </c>
      <c r="X98" s="586">
        <v>687</v>
      </c>
      <c r="Y98" s="582">
        <v>758</v>
      </c>
      <c r="Z98" s="587">
        <v>807</v>
      </c>
      <c r="AA98" s="588">
        <v>812</v>
      </c>
      <c r="AB98" s="589">
        <v>799</v>
      </c>
      <c r="AC98" s="590">
        <v>764</v>
      </c>
      <c r="AD98" s="588">
        <v>731</v>
      </c>
      <c r="AE98" s="589">
        <v>687</v>
      </c>
      <c r="AF98" s="590">
        <v>675</v>
      </c>
      <c r="AG98" s="591">
        <v>655</v>
      </c>
      <c r="AH98" s="589">
        <v>609</v>
      </c>
      <c r="AI98" s="592">
        <v>589</v>
      </c>
      <c r="AJ98" s="588">
        <v>597</v>
      </c>
      <c r="AK98" s="593">
        <v>706</v>
      </c>
      <c r="AL98" s="582">
        <v>706</v>
      </c>
      <c r="AM98" s="587">
        <v>713</v>
      </c>
      <c r="AN98" s="588">
        <v>693</v>
      </c>
      <c r="AO98" s="593">
        <v>634</v>
      </c>
      <c r="AP98" s="590">
        <v>588</v>
      </c>
      <c r="AQ98" s="588">
        <v>557</v>
      </c>
      <c r="AR98" s="589">
        <v>523</v>
      </c>
      <c r="AS98" s="590">
        <v>468</v>
      </c>
      <c r="AT98" s="588">
        <v>427</v>
      </c>
      <c r="AU98" s="589">
        <v>370</v>
      </c>
      <c r="AV98" s="592">
        <v>342</v>
      </c>
      <c r="AW98" s="588">
        <v>309</v>
      </c>
      <c r="AX98" s="593">
        <v>270</v>
      </c>
      <c r="AY98" s="582">
        <v>270</v>
      </c>
      <c r="AZ98" s="586">
        <v>386</v>
      </c>
      <c r="BA98" s="588">
        <v>412</v>
      </c>
      <c r="BB98" s="589">
        <v>395</v>
      </c>
      <c r="BC98" s="586">
        <v>406</v>
      </c>
      <c r="BD98" s="588">
        <v>402</v>
      </c>
      <c r="BE98" s="589">
        <v>393</v>
      </c>
      <c r="BF98" s="586">
        <v>455</v>
      </c>
      <c r="BG98" s="588">
        <v>476</v>
      </c>
      <c r="BH98" s="589">
        <v>475</v>
      </c>
      <c r="BI98" s="589">
        <v>502</v>
      </c>
      <c r="BJ98" s="594">
        <v>546</v>
      </c>
      <c r="BK98" s="589">
        <v>611</v>
      </c>
      <c r="BL98" s="589">
        <v>605</v>
      </c>
      <c r="BM98" s="589">
        <v>591</v>
      </c>
      <c r="BN98" s="589">
        <v>589</v>
      </c>
      <c r="BO98" s="589">
        <v>561</v>
      </c>
      <c r="BP98" s="589">
        <v>521</v>
      </c>
      <c r="BQ98" s="589">
        <v>502</v>
      </c>
      <c r="BR98" s="589">
        <v>514</v>
      </c>
      <c r="BS98" s="589">
        <v>508</v>
      </c>
      <c r="BT98" s="589">
        <v>461</v>
      </c>
      <c r="BU98" s="589">
        <v>464</v>
      </c>
      <c r="BV98" s="589">
        <v>472</v>
      </c>
      <c r="BW98" s="589">
        <v>511</v>
      </c>
      <c r="BX98" s="589">
        <v>539</v>
      </c>
      <c r="BY98" s="593">
        <v>546</v>
      </c>
      <c r="BZ98" s="593">
        <v>518</v>
      </c>
      <c r="CA98" s="593">
        <v>493</v>
      </c>
      <c r="CB98" s="593">
        <v>458</v>
      </c>
      <c r="CC98" s="593">
        <v>434</v>
      </c>
      <c r="CD98" s="593">
        <v>440</v>
      </c>
      <c r="CE98" s="593">
        <v>442</v>
      </c>
      <c r="CF98" s="593">
        <v>407</v>
      </c>
      <c r="CG98" s="593">
        <v>416</v>
      </c>
      <c r="CH98" s="593">
        <v>416</v>
      </c>
      <c r="CI98" s="593">
        <v>461</v>
      </c>
      <c r="CJ98" s="593">
        <v>495</v>
      </c>
      <c r="CK98" s="595">
        <v>488</v>
      </c>
      <c r="CL98" s="596">
        <v>485</v>
      </c>
      <c r="CM98" s="596">
        <v>473</v>
      </c>
      <c r="CN98" s="596">
        <v>431</v>
      </c>
      <c r="CO98" s="596">
        <v>425</v>
      </c>
      <c r="CP98" s="596">
        <v>468</v>
      </c>
      <c r="CQ98" s="596">
        <v>459</v>
      </c>
      <c r="CR98" s="596">
        <v>401</v>
      </c>
      <c r="CS98" s="596">
        <v>374</v>
      </c>
      <c r="CT98" s="596">
        <v>382</v>
      </c>
      <c r="CU98" s="596">
        <v>401</v>
      </c>
      <c r="CV98" s="596">
        <v>440</v>
      </c>
      <c r="CW98" s="596">
        <v>455</v>
      </c>
      <c r="CX98" s="596">
        <v>427</v>
      </c>
      <c r="CY98" s="596">
        <v>425</v>
      </c>
      <c r="CZ98" s="596">
        <v>435</v>
      </c>
      <c r="DA98" s="596">
        <v>402</v>
      </c>
      <c r="DB98" s="596">
        <v>397</v>
      </c>
      <c r="DC98" s="596">
        <v>387</v>
      </c>
      <c r="DD98" s="596">
        <v>343</v>
      </c>
      <c r="DE98" s="596">
        <v>369</v>
      </c>
      <c r="DF98" s="596">
        <v>368</v>
      </c>
      <c r="DG98" s="596">
        <v>413</v>
      </c>
      <c r="DH98" s="596">
        <v>451</v>
      </c>
      <c r="DI98" s="596">
        <v>438</v>
      </c>
      <c r="DJ98" s="596">
        <v>421</v>
      </c>
      <c r="DK98" s="596">
        <v>434</v>
      </c>
      <c r="DL98" s="596">
        <v>435</v>
      </c>
      <c r="DM98" s="596">
        <v>431</v>
      </c>
      <c r="DN98" s="596">
        <v>420</v>
      </c>
      <c r="DO98" s="596">
        <v>414</v>
      </c>
      <c r="DP98" s="596">
        <v>417</v>
      </c>
      <c r="DQ98" s="596">
        <v>383</v>
      </c>
      <c r="DR98" s="596">
        <v>384</v>
      </c>
      <c r="DS98" s="596">
        <v>406</v>
      </c>
      <c r="DT98" s="596">
        <v>431</v>
      </c>
      <c r="DU98" s="596">
        <v>411</v>
      </c>
      <c r="DV98" s="596">
        <v>391</v>
      </c>
    </row>
    <row r="99" spans="1:126" s="250" customFormat="1" ht="20.25">
      <c r="A99" s="244"/>
      <c r="B99" s="111"/>
      <c r="C99" s="244"/>
      <c r="D99" s="111"/>
      <c r="E99" s="111"/>
      <c r="F99" s="111"/>
      <c r="G99" s="111"/>
      <c r="H99" s="111"/>
      <c r="I99" s="111"/>
      <c r="J99" s="111"/>
      <c r="K99" s="111"/>
      <c r="L99" s="111"/>
      <c r="M99" s="1717" t="s">
        <v>1317</v>
      </c>
      <c r="N99" s="794"/>
      <c r="O99" s="597"/>
      <c r="P99" s="597"/>
      <c r="Q99" s="598"/>
      <c r="R99" s="598"/>
      <c r="S99" s="598"/>
      <c r="T99" s="599"/>
      <c r="U99" s="600"/>
      <c r="V99" s="598"/>
      <c r="W99" s="582"/>
      <c r="X99" s="586"/>
      <c r="Y99" s="582"/>
      <c r="Z99" s="587"/>
      <c r="AA99" s="588"/>
      <c r="AB99" s="589"/>
      <c r="AC99" s="590"/>
      <c r="AD99" s="588"/>
      <c r="AE99" s="589"/>
      <c r="AF99" s="590"/>
      <c r="AG99" s="591"/>
      <c r="AH99" s="589"/>
      <c r="AI99" s="592"/>
      <c r="AJ99" s="588"/>
      <c r="AK99" s="593"/>
      <c r="AL99" s="582"/>
      <c r="AM99" s="587"/>
      <c r="AN99" s="588"/>
      <c r="AO99" s="593"/>
      <c r="AP99" s="590"/>
      <c r="AQ99" s="588"/>
      <c r="AR99" s="589"/>
      <c r="AS99" s="590"/>
      <c r="AT99" s="588"/>
      <c r="AU99" s="589"/>
      <c r="AV99" s="592"/>
      <c r="AW99" s="588"/>
      <c r="AX99" s="593"/>
      <c r="AY99" s="583" t="s">
        <v>55</v>
      </c>
      <c r="AZ99" s="586">
        <v>1924</v>
      </c>
      <c r="BA99" s="588">
        <v>1889</v>
      </c>
      <c r="BB99" s="589">
        <v>1741</v>
      </c>
      <c r="BC99" s="586">
        <v>1604</v>
      </c>
      <c r="BD99" s="588">
        <v>1534</v>
      </c>
      <c r="BE99" s="589">
        <v>1485</v>
      </c>
      <c r="BF99" s="586">
        <v>1519</v>
      </c>
      <c r="BG99" s="588">
        <v>1535</v>
      </c>
      <c r="BH99" s="589">
        <v>1600</v>
      </c>
      <c r="BI99" s="589">
        <v>1596</v>
      </c>
      <c r="BJ99" s="594">
        <v>1614</v>
      </c>
      <c r="BK99" s="589">
        <v>1667</v>
      </c>
      <c r="BL99" s="589">
        <v>1768</v>
      </c>
      <c r="BM99" s="589">
        <v>1770</v>
      </c>
      <c r="BN99" s="589">
        <v>1653</v>
      </c>
      <c r="BO99" s="589">
        <v>1480</v>
      </c>
      <c r="BP99" s="589">
        <v>1388</v>
      </c>
      <c r="BQ99" s="589">
        <v>1327</v>
      </c>
      <c r="BR99" s="589">
        <v>1372</v>
      </c>
      <c r="BS99" s="589">
        <v>1364</v>
      </c>
      <c r="BT99" s="589">
        <v>1385</v>
      </c>
      <c r="BU99" s="589">
        <v>1337</v>
      </c>
      <c r="BV99" s="589">
        <v>1343</v>
      </c>
      <c r="BW99" s="589">
        <v>1332</v>
      </c>
      <c r="BX99" s="589">
        <v>1404</v>
      </c>
      <c r="BY99" s="593">
        <v>1346</v>
      </c>
      <c r="BZ99" s="593">
        <v>1286</v>
      </c>
      <c r="CA99" s="593">
        <v>1200</v>
      </c>
      <c r="CB99" s="593">
        <v>1160</v>
      </c>
      <c r="CC99" s="593">
        <v>1084</v>
      </c>
      <c r="CD99" s="593">
        <v>1073</v>
      </c>
      <c r="CE99" s="593">
        <v>1069</v>
      </c>
      <c r="CF99" s="593">
        <v>1072</v>
      </c>
      <c r="CG99" s="593">
        <v>1032</v>
      </c>
      <c r="CH99" s="593">
        <v>1031</v>
      </c>
      <c r="CI99" s="593">
        <v>1075</v>
      </c>
      <c r="CJ99" s="593">
        <v>1141</v>
      </c>
      <c r="CK99" s="595">
        <v>1083</v>
      </c>
      <c r="CL99" s="596">
        <v>1033</v>
      </c>
      <c r="CM99" s="596">
        <v>969</v>
      </c>
      <c r="CN99" s="596">
        <v>942</v>
      </c>
      <c r="CO99" s="596">
        <v>886</v>
      </c>
      <c r="CP99" s="596">
        <v>915</v>
      </c>
      <c r="CQ99" s="596">
        <v>916</v>
      </c>
      <c r="CR99" s="596">
        <v>962</v>
      </c>
      <c r="CS99" s="596">
        <v>951</v>
      </c>
      <c r="CT99" s="596">
        <v>952</v>
      </c>
      <c r="CU99" s="596">
        <v>988</v>
      </c>
      <c r="CV99" s="596">
        <v>1066</v>
      </c>
      <c r="CW99" s="596">
        <v>1077</v>
      </c>
      <c r="CX99" s="596">
        <v>974</v>
      </c>
      <c r="CY99" s="596">
        <v>909</v>
      </c>
      <c r="CZ99" s="596">
        <v>933</v>
      </c>
      <c r="DA99" s="596">
        <v>906</v>
      </c>
      <c r="DB99" s="596">
        <v>894</v>
      </c>
      <c r="DC99" s="596">
        <v>878</v>
      </c>
      <c r="DD99" s="596">
        <v>881</v>
      </c>
      <c r="DE99" s="596">
        <v>876</v>
      </c>
      <c r="DF99" s="596">
        <v>881</v>
      </c>
      <c r="DG99" s="596">
        <v>907</v>
      </c>
      <c r="DH99" s="596">
        <v>960</v>
      </c>
      <c r="DI99" s="596">
        <v>969</v>
      </c>
      <c r="DJ99" s="596">
        <v>933</v>
      </c>
      <c r="DK99" s="596">
        <v>988</v>
      </c>
      <c r="DL99" s="596">
        <v>1011</v>
      </c>
      <c r="DM99" s="596">
        <v>1013</v>
      </c>
      <c r="DN99" s="596">
        <v>989</v>
      </c>
      <c r="DO99" s="596">
        <v>992</v>
      </c>
      <c r="DP99" s="596">
        <v>1011</v>
      </c>
      <c r="DQ99" s="596">
        <v>1004</v>
      </c>
      <c r="DR99" s="596">
        <v>992</v>
      </c>
      <c r="DS99" s="596">
        <v>981</v>
      </c>
      <c r="DT99" s="596">
        <v>1002</v>
      </c>
      <c r="DU99" s="596">
        <v>1020</v>
      </c>
      <c r="DV99" s="596">
        <v>970</v>
      </c>
    </row>
    <row r="100" spans="1:126" s="250" customFormat="1" ht="20.25">
      <c r="A100" s="244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717" t="s">
        <v>871</v>
      </c>
      <c r="N100" s="798" t="s">
        <v>55</v>
      </c>
      <c r="O100" s="601" t="s">
        <v>55</v>
      </c>
      <c r="P100" s="601" t="s">
        <v>55</v>
      </c>
      <c r="Q100" s="601" t="s">
        <v>55</v>
      </c>
      <c r="R100" s="598">
        <v>1561</v>
      </c>
      <c r="S100" s="601">
        <v>1446</v>
      </c>
      <c r="T100" s="602">
        <v>1290</v>
      </c>
      <c r="U100" s="603">
        <v>1231</v>
      </c>
      <c r="V100" s="601">
        <v>1568</v>
      </c>
      <c r="W100" s="583">
        <v>1544</v>
      </c>
      <c r="X100" s="604">
        <v>1618</v>
      </c>
      <c r="Y100" s="583">
        <v>1504</v>
      </c>
      <c r="Z100" s="605">
        <v>1570</v>
      </c>
      <c r="AA100" s="606">
        <v>1608</v>
      </c>
      <c r="AB100" s="607">
        <v>1522</v>
      </c>
      <c r="AC100" s="608">
        <v>1448</v>
      </c>
      <c r="AD100" s="606">
        <v>1396</v>
      </c>
      <c r="AE100" s="607">
        <v>1407</v>
      </c>
      <c r="AF100" s="608">
        <v>1409</v>
      </c>
      <c r="AG100" s="609">
        <v>1411</v>
      </c>
      <c r="AH100" s="607">
        <v>1547</v>
      </c>
      <c r="AI100" s="610">
        <v>1475</v>
      </c>
      <c r="AJ100" s="606">
        <v>1457</v>
      </c>
      <c r="AK100" s="611">
        <v>1476</v>
      </c>
      <c r="AL100" s="583">
        <v>1476</v>
      </c>
      <c r="AM100" s="605">
        <v>1522</v>
      </c>
      <c r="AN100" s="606">
        <v>1454</v>
      </c>
      <c r="AO100" s="611">
        <v>1329</v>
      </c>
      <c r="AP100" s="608">
        <v>1263</v>
      </c>
      <c r="AQ100" s="606">
        <v>1220</v>
      </c>
      <c r="AR100" s="607">
        <v>1187</v>
      </c>
      <c r="AS100" s="608">
        <v>1172</v>
      </c>
      <c r="AT100" s="606">
        <v>1114</v>
      </c>
      <c r="AU100" s="607">
        <v>1114</v>
      </c>
      <c r="AV100" s="610">
        <v>1086</v>
      </c>
      <c r="AW100" s="606">
        <v>1097</v>
      </c>
      <c r="AX100" s="611">
        <v>1119</v>
      </c>
      <c r="AY100" s="693">
        <v>1119</v>
      </c>
      <c r="AZ100" s="604">
        <v>1156</v>
      </c>
      <c r="BA100" s="606">
        <v>1127</v>
      </c>
      <c r="BB100" s="607">
        <v>1019</v>
      </c>
      <c r="BC100" s="604">
        <v>950</v>
      </c>
      <c r="BD100" s="606">
        <v>924</v>
      </c>
      <c r="BE100" s="607">
        <v>885</v>
      </c>
      <c r="BF100" s="604">
        <v>897</v>
      </c>
      <c r="BG100" s="606">
        <v>909</v>
      </c>
      <c r="BH100" s="607">
        <v>992</v>
      </c>
      <c r="BI100" s="607">
        <v>979</v>
      </c>
      <c r="BJ100" s="612">
        <v>974</v>
      </c>
      <c r="BK100" s="607">
        <v>985</v>
      </c>
      <c r="BL100" s="607">
        <v>1038</v>
      </c>
      <c r="BM100" s="607">
        <v>1026</v>
      </c>
      <c r="BN100" s="607">
        <v>956</v>
      </c>
      <c r="BO100" s="607">
        <v>837</v>
      </c>
      <c r="BP100" s="607">
        <v>805</v>
      </c>
      <c r="BQ100" s="607">
        <v>767</v>
      </c>
      <c r="BR100" s="607">
        <v>782</v>
      </c>
      <c r="BS100" s="607">
        <v>779</v>
      </c>
      <c r="BT100" s="607">
        <v>819</v>
      </c>
      <c r="BU100" s="607">
        <v>773</v>
      </c>
      <c r="BV100" s="607">
        <v>766</v>
      </c>
      <c r="BW100" s="607">
        <v>744</v>
      </c>
      <c r="BX100" s="607">
        <v>771</v>
      </c>
      <c r="BY100" s="611">
        <v>734</v>
      </c>
      <c r="BZ100" s="611">
        <v>693</v>
      </c>
      <c r="CA100" s="611">
        <v>637</v>
      </c>
      <c r="CB100" s="611">
        <v>626</v>
      </c>
      <c r="CC100" s="611">
        <v>564</v>
      </c>
      <c r="CD100" s="611">
        <v>537</v>
      </c>
      <c r="CE100" s="611">
        <v>535</v>
      </c>
      <c r="CF100" s="611">
        <v>562</v>
      </c>
      <c r="CG100" s="611">
        <v>547</v>
      </c>
      <c r="CH100" s="611">
        <v>541</v>
      </c>
      <c r="CI100" s="611">
        <v>552</v>
      </c>
      <c r="CJ100" s="611">
        <v>588</v>
      </c>
      <c r="CK100" s="613">
        <v>557</v>
      </c>
      <c r="CL100" s="614">
        <v>519</v>
      </c>
      <c r="CM100" s="614">
        <v>488</v>
      </c>
      <c r="CN100" s="614">
        <v>469</v>
      </c>
      <c r="CO100" s="614">
        <v>452</v>
      </c>
      <c r="CP100" s="614">
        <v>450</v>
      </c>
      <c r="CQ100" s="614">
        <v>453</v>
      </c>
      <c r="CR100" s="614">
        <v>522</v>
      </c>
      <c r="CS100" s="614">
        <v>507</v>
      </c>
      <c r="CT100" s="614">
        <v>503</v>
      </c>
      <c r="CU100" s="614">
        <v>509</v>
      </c>
      <c r="CV100" s="614">
        <v>560</v>
      </c>
      <c r="CW100" s="614">
        <v>551</v>
      </c>
      <c r="CX100" s="614">
        <v>481</v>
      </c>
      <c r="CY100" s="614">
        <v>444</v>
      </c>
      <c r="CZ100" s="614">
        <v>463</v>
      </c>
      <c r="DA100" s="614">
        <v>440</v>
      </c>
      <c r="DB100" s="614">
        <v>450</v>
      </c>
      <c r="DC100" s="614">
        <v>439</v>
      </c>
      <c r="DD100" s="614">
        <v>483</v>
      </c>
      <c r="DE100" s="614">
        <v>477</v>
      </c>
      <c r="DF100" s="614">
        <v>465</v>
      </c>
      <c r="DG100" s="614">
        <v>466</v>
      </c>
      <c r="DH100" s="614">
        <v>489</v>
      </c>
      <c r="DI100" s="614">
        <v>491</v>
      </c>
      <c r="DJ100" s="614">
        <v>484</v>
      </c>
      <c r="DK100" s="614">
        <v>506</v>
      </c>
      <c r="DL100" s="614">
        <v>528</v>
      </c>
      <c r="DM100" s="614">
        <v>526</v>
      </c>
      <c r="DN100" s="614">
        <v>497</v>
      </c>
      <c r="DO100" s="614">
        <v>504</v>
      </c>
      <c r="DP100" s="614">
        <v>524</v>
      </c>
      <c r="DQ100" s="614">
        <v>528</v>
      </c>
      <c r="DR100" s="614">
        <v>527</v>
      </c>
      <c r="DS100" s="614">
        <v>511</v>
      </c>
      <c r="DT100" s="614">
        <v>527</v>
      </c>
      <c r="DU100" s="614">
        <v>548</v>
      </c>
      <c r="DV100" s="614">
        <v>503</v>
      </c>
    </row>
    <row r="101" spans="1:126" s="250" customFormat="1" ht="21" thickBot="1">
      <c r="A101" s="244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722" t="s">
        <v>1836</v>
      </c>
      <c r="N101" s="1721"/>
      <c r="O101" s="1666"/>
      <c r="P101" s="1667"/>
      <c r="Q101" s="1668"/>
      <c r="R101" s="1666"/>
      <c r="S101" s="1669"/>
      <c r="T101" s="1670"/>
      <c r="U101" s="1671"/>
      <c r="V101" s="1666"/>
      <c r="W101" s="1666"/>
      <c r="X101" s="1672"/>
      <c r="Y101" s="1666"/>
      <c r="Z101" s="1673"/>
      <c r="AA101" s="1674"/>
      <c r="AB101" s="1675"/>
      <c r="AC101" s="1676"/>
      <c r="AD101" s="1674"/>
      <c r="AE101" s="1677"/>
      <c r="AF101" s="1676"/>
      <c r="AG101" s="1678"/>
      <c r="AH101" s="1675"/>
      <c r="AI101" s="1679"/>
      <c r="AJ101" s="1678"/>
      <c r="AK101" s="1677"/>
      <c r="AL101" s="1666"/>
      <c r="AM101" s="1673"/>
      <c r="AN101" s="1674"/>
      <c r="AO101" s="1677"/>
      <c r="AP101" s="1676"/>
      <c r="AQ101" s="1674"/>
      <c r="AR101" s="1675"/>
      <c r="AS101" s="1676"/>
      <c r="AT101" s="1674"/>
      <c r="AU101" s="1675"/>
      <c r="AV101" s="1679"/>
      <c r="AW101" s="1674"/>
      <c r="AX101" s="1677"/>
      <c r="AY101" s="1672"/>
      <c r="AZ101" s="1680"/>
      <c r="BA101" s="1674"/>
      <c r="BB101" s="1675"/>
      <c r="BC101" s="1680"/>
      <c r="BD101" s="1674"/>
      <c r="BE101" s="1675"/>
      <c r="BF101" s="1680"/>
      <c r="BG101" s="1674"/>
      <c r="BH101" s="1675"/>
      <c r="BI101" s="1675"/>
      <c r="BJ101" s="1676"/>
      <c r="BK101" s="1681"/>
      <c r="BL101" s="1681"/>
      <c r="BM101" s="1681"/>
      <c r="BN101" s="1681"/>
      <c r="BO101" s="1681"/>
      <c r="BP101" s="1681"/>
      <c r="BQ101" s="1681"/>
      <c r="BR101" s="1681"/>
      <c r="BS101" s="1681"/>
      <c r="BT101" s="1681"/>
      <c r="BU101" s="1681"/>
      <c r="BV101" s="1681"/>
      <c r="BW101" s="1681"/>
      <c r="BX101" s="1681"/>
      <c r="BY101" s="1682"/>
      <c r="BZ101" s="1682"/>
      <c r="CA101" s="1682"/>
      <c r="CB101" s="1682"/>
      <c r="CC101" s="1682"/>
      <c r="CD101" s="1682"/>
      <c r="CE101" s="1682"/>
      <c r="CF101" s="1682"/>
      <c r="CG101" s="1682"/>
      <c r="CH101" s="1682"/>
      <c r="CI101" s="1682"/>
      <c r="CJ101" s="1682"/>
      <c r="CK101" s="1680"/>
      <c r="CL101" s="1665"/>
      <c r="CM101" s="1665"/>
      <c r="CN101" s="1665"/>
      <c r="CO101" s="1665"/>
      <c r="CP101" s="1665"/>
      <c r="CQ101" s="1665"/>
      <c r="CR101" s="1665"/>
      <c r="CS101" s="1665"/>
      <c r="CT101" s="1665"/>
      <c r="CU101" s="1665"/>
      <c r="CV101" s="1665"/>
      <c r="CW101" s="1665"/>
      <c r="CX101" s="1665"/>
      <c r="CY101" s="1665"/>
      <c r="CZ101" s="1665"/>
      <c r="DA101" s="1665"/>
      <c r="DB101" s="1665"/>
      <c r="DC101" s="1665"/>
      <c r="DD101" s="1665"/>
      <c r="DE101" s="1665"/>
      <c r="DF101" s="1665"/>
      <c r="DG101" s="1665"/>
      <c r="DH101" s="1665"/>
      <c r="DI101" s="1665"/>
      <c r="DJ101" s="1665"/>
      <c r="DK101" s="1665"/>
      <c r="DL101" s="1665"/>
      <c r="DM101" s="1665"/>
      <c r="DN101" s="1665"/>
      <c r="DO101" s="1665"/>
      <c r="DP101" s="1665"/>
      <c r="DQ101" s="1665"/>
      <c r="DR101" s="1665"/>
      <c r="DS101" s="1665"/>
      <c r="DT101" s="1665"/>
      <c r="DU101" s="1665">
        <v>504</v>
      </c>
      <c r="DV101" s="1665">
        <v>489</v>
      </c>
    </row>
    <row r="102" spans="1:126" s="404" customFormat="1" ht="20.25">
      <c r="A102" s="111"/>
      <c r="B102" s="112"/>
      <c r="C102" s="112"/>
      <c r="D102" s="112"/>
      <c r="E102" s="112"/>
      <c r="F102" s="112"/>
      <c r="G102" s="112"/>
      <c r="H102" s="112"/>
      <c r="I102" s="111"/>
      <c r="J102" s="111"/>
      <c r="K102" s="111"/>
      <c r="L102" s="111"/>
      <c r="M102" s="1718" t="s">
        <v>77</v>
      </c>
      <c r="N102" s="637" t="s">
        <v>393</v>
      </c>
      <c r="O102" s="629" t="s">
        <v>394</v>
      </c>
      <c r="P102" s="629" t="s">
        <v>607</v>
      </c>
      <c r="Q102" s="629" t="s">
        <v>828</v>
      </c>
      <c r="R102" s="629" t="s">
        <v>910</v>
      </c>
      <c r="S102" s="616">
        <v>4634</v>
      </c>
      <c r="T102" s="617">
        <v>4482</v>
      </c>
      <c r="U102" s="618">
        <v>4655</v>
      </c>
      <c r="V102" s="616">
        <v>5161</v>
      </c>
      <c r="W102" s="619">
        <v>5251</v>
      </c>
      <c r="X102" s="620">
        <v>4671</v>
      </c>
      <c r="Y102" s="621">
        <v>5083</v>
      </c>
      <c r="Z102" s="622">
        <v>572</v>
      </c>
      <c r="AA102" s="623">
        <v>330</v>
      </c>
      <c r="AB102" s="624">
        <v>420</v>
      </c>
      <c r="AC102" s="625">
        <v>325</v>
      </c>
      <c r="AD102" s="623">
        <v>348</v>
      </c>
      <c r="AE102" s="624">
        <v>323</v>
      </c>
      <c r="AF102" s="625">
        <v>462</v>
      </c>
      <c r="AG102" s="626">
        <v>396</v>
      </c>
      <c r="AH102" s="624">
        <v>630</v>
      </c>
      <c r="AI102" s="627">
        <v>406</v>
      </c>
      <c r="AJ102" s="623">
        <v>402</v>
      </c>
      <c r="AK102" s="628">
        <v>589</v>
      </c>
      <c r="AL102" s="621">
        <v>5203</v>
      </c>
      <c r="AM102" s="622">
        <v>441</v>
      </c>
      <c r="AN102" s="623">
        <v>275</v>
      </c>
      <c r="AO102" s="628">
        <v>315</v>
      </c>
      <c r="AP102" s="625">
        <v>316</v>
      </c>
      <c r="AQ102" s="623">
        <v>351</v>
      </c>
      <c r="AR102" s="624">
        <v>309</v>
      </c>
      <c r="AS102" s="625">
        <v>395</v>
      </c>
      <c r="AT102" s="623">
        <v>407</v>
      </c>
      <c r="AU102" s="624">
        <v>528</v>
      </c>
      <c r="AV102" s="627">
        <v>497</v>
      </c>
      <c r="AW102" s="623">
        <v>377</v>
      </c>
      <c r="AX102" s="628">
        <v>474</v>
      </c>
      <c r="AY102" s="621">
        <v>4685</v>
      </c>
      <c r="AZ102" s="620">
        <v>534</v>
      </c>
      <c r="BA102" s="623">
        <v>351</v>
      </c>
      <c r="BB102" s="624">
        <v>404</v>
      </c>
      <c r="BC102" s="620">
        <v>387</v>
      </c>
      <c r="BD102" s="623">
        <v>407</v>
      </c>
      <c r="BE102" s="624">
        <v>356</v>
      </c>
      <c r="BF102" s="620">
        <v>518</v>
      </c>
      <c r="BG102" s="623">
        <v>402</v>
      </c>
      <c r="BH102" s="624">
        <v>565</v>
      </c>
      <c r="BI102" s="624">
        <v>490</v>
      </c>
      <c r="BJ102" s="630">
        <v>406</v>
      </c>
      <c r="BK102" s="624">
        <v>576</v>
      </c>
      <c r="BL102" s="624">
        <v>471</v>
      </c>
      <c r="BM102" s="624">
        <v>405</v>
      </c>
      <c r="BN102" s="624">
        <v>423</v>
      </c>
      <c r="BO102" s="624">
        <v>285</v>
      </c>
      <c r="BP102" s="624">
        <v>323</v>
      </c>
      <c r="BQ102" s="624">
        <v>356</v>
      </c>
      <c r="BR102" s="624">
        <v>393</v>
      </c>
      <c r="BS102" s="624">
        <v>375</v>
      </c>
      <c r="BT102" s="624">
        <v>489</v>
      </c>
      <c r="BU102" s="624">
        <v>465</v>
      </c>
      <c r="BV102" s="624">
        <v>370</v>
      </c>
      <c r="BW102" s="624">
        <v>436</v>
      </c>
      <c r="BX102" s="624">
        <v>453</v>
      </c>
      <c r="BY102" s="628">
        <v>351</v>
      </c>
      <c r="BZ102" s="628">
        <v>416</v>
      </c>
      <c r="CA102" s="628">
        <v>317</v>
      </c>
      <c r="CB102" s="628">
        <v>392</v>
      </c>
      <c r="CC102" s="628">
        <v>303</v>
      </c>
      <c r="CD102" s="628">
        <v>382</v>
      </c>
      <c r="CE102" s="628">
        <v>429</v>
      </c>
      <c r="CF102" s="628">
        <v>456</v>
      </c>
      <c r="CG102" s="628">
        <v>443</v>
      </c>
      <c r="CH102" s="628">
        <v>344</v>
      </c>
      <c r="CI102" s="628">
        <v>419</v>
      </c>
      <c r="CJ102" s="628">
        <v>430</v>
      </c>
      <c r="CK102" s="631">
        <v>303</v>
      </c>
      <c r="CL102" s="632">
        <v>364</v>
      </c>
      <c r="CM102" s="632">
        <v>316</v>
      </c>
      <c r="CN102" s="632">
        <v>293</v>
      </c>
      <c r="CO102" s="632">
        <v>263</v>
      </c>
      <c r="CP102" s="632">
        <v>411</v>
      </c>
      <c r="CQ102" s="632">
        <v>355</v>
      </c>
      <c r="CR102" s="632">
        <v>394</v>
      </c>
      <c r="CS102" s="632">
        <v>339</v>
      </c>
      <c r="CT102" s="632">
        <v>347</v>
      </c>
      <c r="CU102" s="632">
        <v>350</v>
      </c>
      <c r="CV102" s="632">
        <v>425</v>
      </c>
      <c r="CW102" s="632">
        <v>304</v>
      </c>
      <c r="CX102" s="632">
        <v>350</v>
      </c>
      <c r="CY102" s="632">
        <v>244</v>
      </c>
      <c r="CZ102" s="632">
        <v>291</v>
      </c>
      <c r="DA102" s="632">
        <v>243</v>
      </c>
      <c r="DB102" s="632">
        <v>325</v>
      </c>
      <c r="DC102" s="632">
        <v>243</v>
      </c>
      <c r="DD102" s="632">
        <v>387</v>
      </c>
      <c r="DE102" s="632">
        <v>351</v>
      </c>
      <c r="DF102" s="632">
        <v>277</v>
      </c>
      <c r="DG102" s="632">
        <v>301</v>
      </c>
      <c r="DH102" s="632">
        <v>385</v>
      </c>
      <c r="DI102" s="632">
        <v>300</v>
      </c>
      <c r="DJ102" s="632">
        <v>235</v>
      </c>
      <c r="DK102" s="632">
        <v>188</v>
      </c>
      <c r="DL102" s="632">
        <v>234</v>
      </c>
      <c r="DM102" s="632">
        <v>229</v>
      </c>
      <c r="DN102" s="632">
        <v>255</v>
      </c>
      <c r="DO102" s="632">
        <v>243</v>
      </c>
      <c r="DP102" s="632">
        <v>348</v>
      </c>
      <c r="DQ102" s="632">
        <v>296</v>
      </c>
      <c r="DR102" s="632">
        <v>243</v>
      </c>
      <c r="DS102" s="632">
        <v>267</v>
      </c>
      <c r="DT102" s="632">
        <v>259</v>
      </c>
      <c r="DU102" s="632">
        <v>251</v>
      </c>
      <c r="DV102" s="632">
        <v>284</v>
      </c>
    </row>
    <row r="103" spans="1:126" s="250" customFormat="1" ht="20.25">
      <c r="A103" s="111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1718" t="s">
        <v>89</v>
      </c>
      <c r="N103" s="637" t="s">
        <v>402</v>
      </c>
      <c r="O103" s="629" t="s">
        <v>403</v>
      </c>
      <c r="P103" s="629" t="s">
        <v>608</v>
      </c>
      <c r="Q103" s="629" t="s">
        <v>829</v>
      </c>
      <c r="R103" s="629" t="s">
        <v>911</v>
      </c>
      <c r="S103" s="616">
        <v>4997</v>
      </c>
      <c r="T103" s="617">
        <v>4933</v>
      </c>
      <c r="U103" s="618">
        <v>4839</v>
      </c>
      <c r="V103" s="616">
        <v>4427</v>
      </c>
      <c r="W103" s="619">
        <v>5230</v>
      </c>
      <c r="X103" s="620">
        <v>4487</v>
      </c>
      <c r="Y103" s="619">
        <v>5023</v>
      </c>
      <c r="Z103" s="622">
        <v>263</v>
      </c>
      <c r="AA103" s="623">
        <v>224</v>
      </c>
      <c r="AB103" s="624">
        <v>531</v>
      </c>
      <c r="AC103" s="625">
        <v>513</v>
      </c>
      <c r="AD103" s="623">
        <v>606</v>
      </c>
      <c r="AE103" s="624">
        <v>404</v>
      </c>
      <c r="AF103" s="625">
        <v>416</v>
      </c>
      <c r="AG103" s="626">
        <v>434</v>
      </c>
      <c r="AH103" s="624">
        <v>498</v>
      </c>
      <c r="AI103" s="627">
        <v>483</v>
      </c>
      <c r="AJ103" s="623">
        <v>322</v>
      </c>
      <c r="AK103" s="628">
        <v>349</v>
      </c>
      <c r="AL103" s="619">
        <v>5043</v>
      </c>
      <c r="AM103" s="622">
        <v>279</v>
      </c>
      <c r="AN103" s="623">
        <v>365</v>
      </c>
      <c r="AO103" s="628">
        <v>568</v>
      </c>
      <c r="AP103" s="625">
        <v>538</v>
      </c>
      <c r="AQ103" s="623">
        <v>498</v>
      </c>
      <c r="AR103" s="624">
        <v>407</v>
      </c>
      <c r="AS103" s="625">
        <v>490</v>
      </c>
      <c r="AT103" s="623">
        <v>505</v>
      </c>
      <c r="AU103" s="624">
        <v>644</v>
      </c>
      <c r="AV103" s="627">
        <v>599</v>
      </c>
      <c r="AW103" s="623">
        <v>356</v>
      </c>
      <c r="AX103" s="628">
        <v>401</v>
      </c>
      <c r="AY103" s="619">
        <v>5650</v>
      </c>
      <c r="AZ103" s="620">
        <v>290</v>
      </c>
      <c r="BA103" s="623">
        <v>363</v>
      </c>
      <c r="BB103" s="624">
        <v>578</v>
      </c>
      <c r="BC103" s="620">
        <v>599</v>
      </c>
      <c r="BD103" s="623">
        <v>563</v>
      </c>
      <c r="BE103" s="624">
        <v>474</v>
      </c>
      <c r="BF103" s="620">
        <v>535</v>
      </c>
      <c r="BG103" s="623">
        <v>389</v>
      </c>
      <c r="BH103" s="624">
        <v>569</v>
      </c>
      <c r="BI103" s="624">
        <v>510</v>
      </c>
      <c r="BJ103" s="630">
        <v>369</v>
      </c>
      <c r="BK103" s="624">
        <v>421</v>
      </c>
      <c r="BL103" s="624">
        <v>243</v>
      </c>
      <c r="BM103" s="624">
        <v>374</v>
      </c>
      <c r="BN103" s="624">
        <v>603</v>
      </c>
      <c r="BO103" s="624">
        <v>563</v>
      </c>
      <c r="BP103" s="624">
        <v>522</v>
      </c>
      <c r="BQ103" s="624">
        <v>495</v>
      </c>
      <c r="BR103" s="624">
        <v>386</v>
      </c>
      <c r="BS103" s="624">
        <v>438</v>
      </c>
      <c r="BT103" s="624">
        <v>543</v>
      </c>
      <c r="BU103" s="624">
        <v>493</v>
      </c>
      <c r="BV103" s="624">
        <v>352</v>
      </c>
      <c r="BW103" s="624">
        <v>366</v>
      </c>
      <c r="BX103" s="624">
        <v>279</v>
      </c>
      <c r="BY103" s="628">
        <v>377</v>
      </c>
      <c r="BZ103" s="628">
        <v>566</v>
      </c>
      <c r="CA103" s="628">
        <v>508</v>
      </c>
      <c r="CB103" s="628">
        <v>507</v>
      </c>
      <c r="CC103" s="628">
        <v>477</v>
      </c>
      <c r="CD103" s="628">
        <v>364</v>
      </c>
      <c r="CE103" s="628">
        <v>406</v>
      </c>
      <c r="CF103" s="628">
        <v>523</v>
      </c>
      <c r="CG103" s="628">
        <v>525</v>
      </c>
      <c r="CH103" s="628">
        <v>322</v>
      </c>
      <c r="CI103" s="628">
        <v>294</v>
      </c>
      <c r="CJ103" s="628">
        <v>258</v>
      </c>
      <c r="CK103" s="631">
        <v>324</v>
      </c>
      <c r="CL103" s="632">
        <v>426</v>
      </c>
      <c r="CM103" s="632">
        <v>443</v>
      </c>
      <c r="CN103" s="632">
        <v>444</v>
      </c>
      <c r="CO103" s="632">
        <v>378</v>
      </c>
      <c r="CP103" s="632">
        <v>364</v>
      </c>
      <c r="CQ103" s="632">
        <v>378</v>
      </c>
      <c r="CR103" s="632">
        <v>435</v>
      </c>
      <c r="CS103" s="632">
        <v>385</v>
      </c>
      <c r="CT103" s="632">
        <v>351</v>
      </c>
      <c r="CU103" s="632">
        <v>249</v>
      </c>
      <c r="CV103" s="632">
        <v>223</v>
      </c>
      <c r="CW103" s="632">
        <v>287</v>
      </c>
      <c r="CX103" s="632">
        <v>484</v>
      </c>
      <c r="CY103" s="632">
        <v>401</v>
      </c>
      <c r="CZ103" s="632">
        <v>271</v>
      </c>
      <c r="DA103" s="632">
        <v>338</v>
      </c>
      <c r="DB103" s="632">
        <v>385</v>
      </c>
      <c r="DC103" s="632">
        <v>289</v>
      </c>
      <c r="DD103" s="632">
        <v>435</v>
      </c>
      <c r="DE103" s="632">
        <v>372</v>
      </c>
      <c r="DF103" s="632">
        <v>249</v>
      </c>
      <c r="DG103" s="632">
        <v>189</v>
      </c>
      <c r="DH103" s="632">
        <v>229</v>
      </c>
      <c r="DI103" s="632">
        <v>303</v>
      </c>
      <c r="DJ103" s="632">
        <v>284</v>
      </c>
      <c r="DK103" s="632">
        <v>103</v>
      </c>
      <c r="DL103" s="632">
        <v>176</v>
      </c>
      <c r="DM103" s="632">
        <v>231</v>
      </c>
      <c r="DN103" s="632">
        <v>283</v>
      </c>
      <c r="DO103" s="632">
        <v>247</v>
      </c>
      <c r="DP103" s="632">
        <v>364</v>
      </c>
      <c r="DQ103" s="632">
        <v>318</v>
      </c>
      <c r="DR103" s="632">
        <v>214</v>
      </c>
      <c r="DS103" s="632">
        <v>221</v>
      </c>
      <c r="DT103" s="632">
        <v>164</v>
      </c>
      <c r="DU103" s="632">
        <v>194</v>
      </c>
      <c r="DV103" s="632">
        <v>381</v>
      </c>
    </row>
    <row r="104" spans="1:126" s="250" customFormat="1" ht="2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718" t="s">
        <v>100</v>
      </c>
      <c r="N104" s="637" t="s">
        <v>411</v>
      </c>
      <c r="O104" s="629" t="s">
        <v>412</v>
      </c>
      <c r="P104" s="629" t="s">
        <v>609</v>
      </c>
      <c r="Q104" s="629" t="s">
        <v>830</v>
      </c>
      <c r="R104" s="629" t="s">
        <v>234</v>
      </c>
      <c r="S104" s="616">
        <v>1631</v>
      </c>
      <c r="T104" s="617">
        <v>1555</v>
      </c>
      <c r="U104" s="618">
        <v>1744</v>
      </c>
      <c r="V104" s="616">
        <v>1647</v>
      </c>
      <c r="W104" s="619">
        <v>2039</v>
      </c>
      <c r="X104" s="620">
        <v>1198</v>
      </c>
      <c r="Y104" s="619">
        <v>1537</v>
      </c>
      <c r="Z104" s="622">
        <v>19</v>
      </c>
      <c r="AA104" s="623">
        <v>221</v>
      </c>
      <c r="AB104" s="624">
        <v>181</v>
      </c>
      <c r="AC104" s="625">
        <v>197</v>
      </c>
      <c r="AD104" s="623">
        <v>152</v>
      </c>
      <c r="AE104" s="624">
        <v>161</v>
      </c>
      <c r="AF104" s="625">
        <v>137</v>
      </c>
      <c r="AG104" s="626">
        <v>217</v>
      </c>
      <c r="AH104" s="624">
        <v>112</v>
      </c>
      <c r="AI104" s="627">
        <v>83</v>
      </c>
      <c r="AJ104" s="623">
        <v>79</v>
      </c>
      <c r="AK104" s="628">
        <v>34</v>
      </c>
      <c r="AL104" s="619">
        <v>1593</v>
      </c>
      <c r="AM104" s="622">
        <v>134</v>
      </c>
      <c r="AN104" s="623">
        <v>245</v>
      </c>
      <c r="AO104" s="628">
        <v>203</v>
      </c>
      <c r="AP104" s="625">
        <v>191</v>
      </c>
      <c r="AQ104" s="623">
        <v>135</v>
      </c>
      <c r="AR104" s="624">
        <v>106</v>
      </c>
      <c r="AS104" s="625">
        <v>171</v>
      </c>
      <c r="AT104" s="623">
        <v>255</v>
      </c>
      <c r="AU104" s="624">
        <v>201</v>
      </c>
      <c r="AV104" s="627">
        <v>89</v>
      </c>
      <c r="AW104" s="623">
        <v>45</v>
      </c>
      <c r="AX104" s="628">
        <v>73</v>
      </c>
      <c r="AY104" s="619">
        <v>1848</v>
      </c>
      <c r="AZ104" s="620">
        <v>116</v>
      </c>
      <c r="BA104" s="623">
        <v>207</v>
      </c>
      <c r="BB104" s="624">
        <v>228</v>
      </c>
      <c r="BC104" s="620">
        <v>234</v>
      </c>
      <c r="BD104" s="623">
        <v>280</v>
      </c>
      <c r="BE104" s="624">
        <v>233</v>
      </c>
      <c r="BF104" s="620">
        <v>189</v>
      </c>
      <c r="BG104" s="623">
        <v>253</v>
      </c>
      <c r="BH104" s="624">
        <v>179</v>
      </c>
      <c r="BI104" s="624">
        <v>141</v>
      </c>
      <c r="BJ104" s="630">
        <v>79</v>
      </c>
      <c r="BK104" s="624">
        <v>50</v>
      </c>
      <c r="BL104" s="624">
        <v>39</v>
      </c>
      <c r="BM104" s="624">
        <v>319</v>
      </c>
      <c r="BN104" s="624">
        <v>236</v>
      </c>
      <c r="BO104" s="624">
        <v>239</v>
      </c>
      <c r="BP104" s="624">
        <v>264</v>
      </c>
      <c r="BQ104" s="624">
        <v>238</v>
      </c>
      <c r="BR104" s="624">
        <v>211</v>
      </c>
      <c r="BS104" s="624">
        <v>189</v>
      </c>
      <c r="BT104" s="624">
        <v>188</v>
      </c>
      <c r="BU104" s="624">
        <v>95</v>
      </c>
      <c r="BV104" s="624">
        <v>108</v>
      </c>
      <c r="BW104" s="624">
        <v>90</v>
      </c>
      <c r="BX104" s="624">
        <v>113</v>
      </c>
      <c r="BY104" s="628">
        <v>238</v>
      </c>
      <c r="BZ104" s="628">
        <v>254</v>
      </c>
      <c r="CA104" s="628">
        <v>217</v>
      </c>
      <c r="CB104" s="628">
        <v>236</v>
      </c>
      <c r="CC104" s="628">
        <v>178</v>
      </c>
      <c r="CD104" s="628">
        <v>173</v>
      </c>
      <c r="CE104" s="628">
        <v>187</v>
      </c>
      <c r="CF104" s="628">
        <v>189</v>
      </c>
      <c r="CG104" s="628">
        <v>146</v>
      </c>
      <c r="CH104" s="628">
        <v>151</v>
      </c>
      <c r="CI104" s="628">
        <v>161</v>
      </c>
      <c r="CJ104" s="628">
        <v>142</v>
      </c>
      <c r="CK104" s="631">
        <v>159</v>
      </c>
      <c r="CL104" s="632">
        <v>171</v>
      </c>
      <c r="CM104" s="632">
        <v>188</v>
      </c>
      <c r="CN104" s="632">
        <v>236</v>
      </c>
      <c r="CO104" s="632">
        <v>156</v>
      </c>
      <c r="CP104" s="632">
        <v>209</v>
      </c>
      <c r="CQ104" s="632">
        <v>222</v>
      </c>
      <c r="CR104" s="632">
        <v>150</v>
      </c>
      <c r="CS104" s="632">
        <v>117</v>
      </c>
      <c r="CT104" s="632">
        <v>78</v>
      </c>
      <c r="CU104" s="632">
        <v>49</v>
      </c>
      <c r="CV104" s="632">
        <v>71</v>
      </c>
      <c r="CW104" s="632">
        <v>218</v>
      </c>
      <c r="CX104" s="632">
        <v>215</v>
      </c>
      <c r="CY104" s="632">
        <v>138</v>
      </c>
      <c r="CZ104" s="632">
        <v>100</v>
      </c>
      <c r="DA104" s="632">
        <v>141</v>
      </c>
      <c r="DB104" s="632">
        <v>138</v>
      </c>
      <c r="DC104" s="632">
        <v>128</v>
      </c>
      <c r="DD104" s="632">
        <v>145</v>
      </c>
      <c r="DE104" s="632">
        <v>50</v>
      </c>
      <c r="DF104" s="632">
        <v>77</v>
      </c>
      <c r="DG104" s="632">
        <v>18</v>
      </c>
      <c r="DH104" s="632">
        <v>66</v>
      </c>
      <c r="DI104" s="632">
        <v>157</v>
      </c>
      <c r="DJ104" s="632">
        <v>62</v>
      </c>
      <c r="DK104" s="632">
        <v>63</v>
      </c>
      <c r="DL104" s="632">
        <v>91</v>
      </c>
      <c r="DM104" s="632">
        <v>122</v>
      </c>
      <c r="DN104" s="632">
        <v>86</v>
      </c>
      <c r="DO104" s="632">
        <v>128</v>
      </c>
      <c r="DP104" s="632">
        <v>159</v>
      </c>
      <c r="DQ104" s="632">
        <v>74</v>
      </c>
      <c r="DR104" s="632">
        <v>58</v>
      </c>
      <c r="DS104" s="632">
        <v>61</v>
      </c>
      <c r="DT104" s="632">
        <v>52</v>
      </c>
      <c r="DU104" s="632">
        <v>96</v>
      </c>
      <c r="DV104" s="632">
        <v>176</v>
      </c>
    </row>
    <row r="105" spans="1:126" s="250" customFormat="1" ht="2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718" t="s">
        <v>782</v>
      </c>
      <c r="N105" s="637" t="s">
        <v>422</v>
      </c>
      <c r="O105" s="629" t="s">
        <v>423</v>
      </c>
      <c r="P105" s="629" t="s">
        <v>610</v>
      </c>
      <c r="Q105" s="629" t="s">
        <v>831</v>
      </c>
      <c r="R105" s="629" t="s">
        <v>912</v>
      </c>
      <c r="S105" s="616">
        <v>2031</v>
      </c>
      <c r="T105" s="617">
        <v>1967</v>
      </c>
      <c r="U105" s="618">
        <v>1794</v>
      </c>
      <c r="V105" s="616">
        <v>1873</v>
      </c>
      <c r="W105" s="619">
        <v>2275</v>
      </c>
      <c r="X105" s="620">
        <v>1999</v>
      </c>
      <c r="Y105" s="619">
        <v>2064</v>
      </c>
      <c r="Z105" s="622">
        <v>125</v>
      </c>
      <c r="AA105" s="623">
        <v>129</v>
      </c>
      <c r="AB105" s="624">
        <v>218</v>
      </c>
      <c r="AC105" s="625">
        <v>220</v>
      </c>
      <c r="AD105" s="623">
        <v>325</v>
      </c>
      <c r="AE105" s="624">
        <v>187</v>
      </c>
      <c r="AF105" s="625">
        <v>198</v>
      </c>
      <c r="AG105" s="626">
        <v>194</v>
      </c>
      <c r="AH105" s="624">
        <v>308</v>
      </c>
      <c r="AI105" s="627">
        <v>201</v>
      </c>
      <c r="AJ105" s="623">
        <v>161</v>
      </c>
      <c r="AK105" s="628">
        <v>202</v>
      </c>
      <c r="AL105" s="619">
        <v>2468</v>
      </c>
      <c r="AM105" s="622">
        <v>147</v>
      </c>
      <c r="AN105" s="623">
        <v>160</v>
      </c>
      <c r="AO105" s="628">
        <v>215</v>
      </c>
      <c r="AP105" s="625">
        <v>221</v>
      </c>
      <c r="AQ105" s="623">
        <v>183</v>
      </c>
      <c r="AR105" s="624">
        <v>178</v>
      </c>
      <c r="AS105" s="625">
        <v>164</v>
      </c>
      <c r="AT105" s="623">
        <v>192</v>
      </c>
      <c r="AU105" s="624">
        <v>358</v>
      </c>
      <c r="AV105" s="627">
        <v>260</v>
      </c>
      <c r="AW105" s="623">
        <v>144</v>
      </c>
      <c r="AX105" s="628">
        <v>218</v>
      </c>
      <c r="AY105" s="619">
        <v>2440</v>
      </c>
      <c r="AZ105" s="620">
        <v>130</v>
      </c>
      <c r="BA105" s="623">
        <v>151</v>
      </c>
      <c r="BB105" s="624">
        <v>258</v>
      </c>
      <c r="BC105" s="620">
        <v>202</v>
      </c>
      <c r="BD105" s="623">
        <v>278</v>
      </c>
      <c r="BE105" s="624">
        <v>206</v>
      </c>
      <c r="BF105" s="620">
        <v>273</v>
      </c>
      <c r="BG105" s="623">
        <v>170</v>
      </c>
      <c r="BH105" s="624">
        <v>308</v>
      </c>
      <c r="BI105" s="624">
        <v>234</v>
      </c>
      <c r="BJ105" s="630">
        <v>161</v>
      </c>
      <c r="BK105" s="624">
        <v>294</v>
      </c>
      <c r="BL105" s="624">
        <v>141</v>
      </c>
      <c r="BM105" s="624">
        <v>189</v>
      </c>
      <c r="BN105" s="624">
        <v>344</v>
      </c>
      <c r="BO105" s="624">
        <v>278</v>
      </c>
      <c r="BP105" s="624">
        <v>239</v>
      </c>
      <c r="BQ105" s="624">
        <v>210</v>
      </c>
      <c r="BR105" s="624">
        <v>187</v>
      </c>
      <c r="BS105" s="624">
        <v>224</v>
      </c>
      <c r="BT105" s="624">
        <v>281</v>
      </c>
      <c r="BU105" s="624">
        <v>252</v>
      </c>
      <c r="BV105" s="624">
        <v>207</v>
      </c>
      <c r="BW105" s="624">
        <v>198</v>
      </c>
      <c r="BX105" s="624">
        <v>179</v>
      </c>
      <c r="BY105" s="628">
        <v>178</v>
      </c>
      <c r="BZ105" s="628">
        <v>283</v>
      </c>
      <c r="CA105" s="628">
        <v>238</v>
      </c>
      <c r="CB105" s="628">
        <v>278</v>
      </c>
      <c r="CC105" s="628">
        <v>191</v>
      </c>
      <c r="CD105" s="628">
        <v>178</v>
      </c>
      <c r="CE105" s="628">
        <v>219</v>
      </c>
      <c r="CF105" s="628">
        <v>306</v>
      </c>
      <c r="CG105" s="628">
        <v>272</v>
      </c>
      <c r="CH105" s="628">
        <v>168</v>
      </c>
      <c r="CI105" s="628">
        <v>177</v>
      </c>
      <c r="CJ105" s="628">
        <v>144</v>
      </c>
      <c r="CK105" s="631">
        <v>176</v>
      </c>
      <c r="CL105" s="632">
        <v>225</v>
      </c>
      <c r="CM105" s="632">
        <v>241</v>
      </c>
      <c r="CN105" s="632">
        <v>247</v>
      </c>
      <c r="CO105" s="632">
        <v>173</v>
      </c>
      <c r="CP105" s="632">
        <v>194</v>
      </c>
      <c r="CQ105" s="632">
        <v>218</v>
      </c>
      <c r="CR105" s="632">
        <v>263</v>
      </c>
      <c r="CS105" s="632">
        <v>188</v>
      </c>
      <c r="CT105" s="632">
        <v>204</v>
      </c>
      <c r="CU105" s="632">
        <v>173</v>
      </c>
      <c r="CV105" s="632">
        <v>140</v>
      </c>
      <c r="CW105" s="632">
        <v>160</v>
      </c>
      <c r="CX105" s="632">
        <v>280</v>
      </c>
      <c r="CY105" s="632">
        <v>195</v>
      </c>
      <c r="CZ105" s="632">
        <v>117</v>
      </c>
      <c r="DA105" s="632">
        <v>160</v>
      </c>
      <c r="DB105" s="632">
        <v>187</v>
      </c>
      <c r="DC105" s="632">
        <v>146</v>
      </c>
      <c r="DD105" s="632">
        <v>256</v>
      </c>
      <c r="DE105" s="632">
        <v>177</v>
      </c>
      <c r="DF105" s="632">
        <v>151</v>
      </c>
      <c r="DG105" s="632">
        <v>103</v>
      </c>
      <c r="DH105" s="632">
        <v>109</v>
      </c>
      <c r="DI105" s="632">
        <v>157</v>
      </c>
      <c r="DJ105" s="632">
        <v>159</v>
      </c>
      <c r="DK105" s="632">
        <v>71</v>
      </c>
      <c r="DL105" s="632">
        <v>104</v>
      </c>
      <c r="DM105" s="632">
        <v>138</v>
      </c>
      <c r="DN105" s="632">
        <v>157</v>
      </c>
      <c r="DO105" s="632">
        <v>172</v>
      </c>
      <c r="DP105" s="632">
        <v>231</v>
      </c>
      <c r="DQ105" s="632">
        <v>203</v>
      </c>
      <c r="DR105" s="632">
        <v>128</v>
      </c>
      <c r="DS105" s="632">
        <v>154</v>
      </c>
      <c r="DT105" s="632">
        <v>113</v>
      </c>
      <c r="DU105" s="632">
        <v>135</v>
      </c>
      <c r="DV105" s="632">
        <v>240</v>
      </c>
    </row>
    <row r="106" spans="1:126" s="250" customFormat="1" ht="2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718" t="s">
        <v>121</v>
      </c>
      <c r="N106" s="637" t="s">
        <v>432</v>
      </c>
      <c r="O106" s="629" t="s">
        <v>433</v>
      </c>
      <c r="P106" s="629" t="s">
        <v>611</v>
      </c>
      <c r="Q106" s="629" t="s">
        <v>832</v>
      </c>
      <c r="R106" s="629" t="s">
        <v>913</v>
      </c>
      <c r="S106" s="616">
        <v>1461</v>
      </c>
      <c r="T106" s="617">
        <v>1464</v>
      </c>
      <c r="U106" s="618">
        <v>1324</v>
      </c>
      <c r="V106" s="616">
        <v>1157</v>
      </c>
      <c r="W106" s="619">
        <v>1343</v>
      </c>
      <c r="X106" s="620">
        <v>1525</v>
      </c>
      <c r="Y106" s="619">
        <v>1496</v>
      </c>
      <c r="Z106" s="622">
        <v>116</v>
      </c>
      <c r="AA106" s="623">
        <v>126</v>
      </c>
      <c r="AB106" s="624">
        <v>142</v>
      </c>
      <c r="AC106" s="625">
        <v>181</v>
      </c>
      <c r="AD106" s="623">
        <v>201</v>
      </c>
      <c r="AE106" s="624">
        <v>134</v>
      </c>
      <c r="AF106" s="625">
        <v>149</v>
      </c>
      <c r="AG106" s="626">
        <v>120</v>
      </c>
      <c r="AH106" s="624">
        <v>245</v>
      </c>
      <c r="AI106" s="627">
        <v>169</v>
      </c>
      <c r="AJ106" s="623">
        <v>141</v>
      </c>
      <c r="AK106" s="628">
        <v>169</v>
      </c>
      <c r="AL106" s="619">
        <v>1893</v>
      </c>
      <c r="AM106" s="622">
        <v>143</v>
      </c>
      <c r="AN106" s="623">
        <v>118</v>
      </c>
      <c r="AO106" s="628">
        <v>143</v>
      </c>
      <c r="AP106" s="625">
        <v>156</v>
      </c>
      <c r="AQ106" s="623">
        <v>146</v>
      </c>
      <c r="AR106" s="624">
        <v>148</v>
      </c>
      <c r="AS106" s="625">
        <v>147</v>
      </c>
      <c r="AT106" s="623">
        <v>145</v>
      </c>
      <c r="AU106" s="624">
        <v>220</v>
      </c>
      <c r="AV106" s="627">
        <v>195</v>
      </c>
      <c r="AW106" s="623">
        <v>115</v>
      </c>
      <c r="AX106" s="628">
        <v>159</v>
      </c>
      <c r="AY106" s="619">
        <v>1835</v>
      </c>
      <c r="AZ106" s="620">
        <v>126</v>
      </c>
      <c r="BA106" s="623">
        <v>145</v>
      </c>
      <c r="BB106" s="624">
        <v>194</v>
      </c>
      <c r="BC106" s="620">
        <v>171</v>
      </c>
      <c r="BD106" s="623">
        <v>141</v>
      </c>
      <c r="BE106" s="624">
        <v>124</v>
      </c>
      <c r="BF106" s="620">
        <v>151</v>
      </c>
      <c r="BG106" s="623">
        <v>151</v>
      </c>
      <c r="BH106" s="624">
        <v>220</v>
      </c>
      <c r="BI106" s="624">
        <v>180</v>
      </c>
      <c r="BJ106" s="630">
        <v>121</v>
      </c>
      <c r="BK106" s="624">
        <v>237</v>
      </c>
      <c r="BL106" s="624">
        <v>134</v>
      </c>
      <c r="BM106" s="624">
        <v>147</v>
      </c>
      <c r="BN106" s="624">
        <v>207</v>
      </c>
      <c r="BO106" s="624">
        <v>160</v>
      </c>
      <c r="BP106" s="624">
        <v>157</v>
      </c>
      <c r="BQ106" s="624">
        <v>128</v>
      </c>
      <c r="BR106" s="624">
        <v>113</v>
      </c>
      <c r="BS106" s="624">
        <v>145</v>
      </c>
      <c r="BT106" s="624">
        <v>207</v>
      </c>
      <c r="BU106" s="624">
        <v>191</v>
      </c>
      <c r="BV106" s="624">
        <v>164</v>
      </c>
      <c r="BW106" s="624">
        <v>135</v>
      </c>
      <c r="BX106" s="624">
        <v>164</v>
      </c>
      <c r="BY106" s="628">
        <v>115</v>
      </c>
      <c r="BZ106" s="628">
        <v>190</v>
      </c>
      <c r="CA106" s="628">
        <v>162</v>
      </c>
      <c r="CB106" s="628">
        <v>169</v>
      </c>
      <c r="CC106" s="628">
        <v>112</v>
      </c>
      <c r="CD106" s="628">
        <v>112</v>
      </c>
      <c r="CE106" s="628">
        <v>154</v>
      </c>
      <c r="CF106" s="628">
        <v>197</v>
      </c>
      <c r="CG106" s="628">
        <v>183</v>
      </c>
      <c r="CH106" s="628">
        <v>116</v>
      </c>
      <c r="CI106" s="628">
        <v>125</v>
      </c>
      <c r="CJ106" s="628">
        <v>130</v>
      </c>
      <c r="CK106" s="631">
        <v>123</v>
      </c>
      <c r="CL106" s="632">
        <v>140</v>
      </c>
      <c r="CM106" s="632">
        <v>166</v>
      </c>
      <c r="CN106" s="632">
        <v>146</v>
      </c>
      <c r="CO106" s="632">
        <v>111</v>
      </c>
      <c r="CP106" s="632">
        <v>109</v>
      </c>
      <c r="CQ106" s="632">
        <v>132</v>
      </c>
      <c r="CR106" s="632">
        <v>165</v>
      </c>
      <c r="CS106" s="632">
        <v>150</v>
      </c>
      <c r="CT106" s="632">
        <v>156</v>
      </c>
      <c r="CU106" s="632">
        <v>128</v>
      </c>
      <c r="CV106" s="632">
        <v>130</v>
      </c>
      <c r="CW106" s="632">
        <v>106</v>
      </c>
      <c r="CX106" s="632">
        <v>194</v>
      </c>
      <c r="CY106" s="632">
        <v>117</v>
      </c>
      <c r="CZ106" s="632">
        <v>80</v>
      </c>
      <c r="DA106" s="632">
        <v>108</v>
      </c>
      <c r="DB106" s="632">
        <v>98</v>
      </c>
      <c r="DC106" s="632">
        <v>116</v>
      </c>
      <c r="DD106" s="632">
        <v>184</v>
      </c>
      <c r="DE106" s="632">
        <v>162</v>
      </c>
      <c r="DF106" s="632">
        <v>130</v>
      </c>
      <c r="DG106" s="632">
        <v>88</v>
      </c>
      <c r="DH106" s="632">
        <v>100</v>
      </c>
      <c r="DI106" s="632">
        <v>122</v>
      </c>
      <c r="DJ106" s="632">
        <v>97</v>
      </c>
      <c r="DK106" s="632">
        <v>53</v>
      </c>
      <c r="DL106" s="632">
        <v>70</v>
      </c>
      <c r="DM106" s="632">
        <v>91</v>
      </c>
      <c r="DN106" s="632">
        <v>104</v>
      </c>
      <c r="DO106" s="632">
        <v>132</v>
      </c>
      <c r="DP106" s="632">
        <v>175</v>
      </c>
      <c r="DQ106" s="632">
        <v>154</v>
      </c>
      <c r="DR106" s="632">
        <v>95</v>
      </c>
      <c r="DS106" s="632">
        <v>92</v>
      </c>
      <c r="DT106" s="632">
        <v>106</v>
      </c>
      <c r="DU106" s="632">
        <v>124</v>
      </c>
      <c r="DV106" s="632">
        <v>169</v>
      </c>
    </row>
    <row r="107" spans="1:126" s="250" customFormat="1" ht="2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718" t="s">
        <v>151</v>
      </c>
      <c r="N107" s="637" t="s">
        <v>452</v>
      </c>
      <c r="O107" s="629" t="s">
        <v>453</v>
      </c>
      <c r="P107" s="629" t="s">
        <v>613</v>
      </c>
      <c r="Q107" s="629" t="s">
        <v>833</v>
      </c>
      <c r="R107" s="629" t="s">
        <v>155</v>
      </c>
      <c r="S107" s="616">
        <v>267</v>
      </c>
      <c r="T107" s="617">
        <v>211</v>
      </c>
      <c r="U107" s="618">
        <v>141</v>
      </c>
      <c r="V107" s="616">
        <v>146</v>
      </c>
      <c r="W107" s="619">
        <v>184</v>
      </c>
      <c r="X107" s="620">
        <v>84</v>
      </c>
      <c r="Y107" s="619">
        <v>148</v>
      </c>
      <c r="Z107" s="622">
        <v>1</v>
      </c>
      <c r="AA107" s="623">
        <v>2</v>
      </c>
      <c r="AB107" s="624">
        <v>41</v>
      </c>
      <c r="AC107" s="625">
        <v>19</v>
      </c>
      <c r="AD107" s="623">
        <v>20</v>
      </c>
      <c r="AE107" s="624">
        <v>7</v>
      </c>
      <c r="AF107" s="625">
        <v>12</v>
      </c>
      <c r="AG107" s="626">
        <v>11</v>
      </c>
      <c r="AH107" s="624">
        <v>10</v>
      </c>
      <c r="AI107" s="627">
        <v>4</v>
      </c>
      <c r="AJ107" s="623">
        <v>3</v>
      </c>
      <c r="AK107" s="628">
        <v>2</v>
      </c>
      <c r="AL107" s="619">
        <v>132</v>
      </c>
      <c r="AM107" s="622">
        <v>1</v>
      </c>
      <c r="AN107" s="623">
        <v>18</v>
      </c>
      <c r="AO107" s="628">
        <v>27</v>
      </c>
      <c r="AP107" s="625">
        <v>36</v>
      </c>
      <c r="AQ107" s="623">
        <v>11</v>
      </c>
      <c r="AR107" s="624">
        <v>2</v>
      </c>
      <c r="AS107" s="625">
        <v>9</v>
      </c>
      <c r="AT107" s="623">
        <v>14</v>
      </c>
      <c r="AU107" s="624">
        <v>16</v>
      </c>
      <c r="AV107" s="627">
        <v>12</v>
      </c>
      <c r="AW107" s="623">
        <v>4</v>
      </c>
      <c r="AX107" s="628">
        <v>8</v>
      </c>
      <c r="AY107" s="619">
        <v>158</v>
      </c>
      <c r="AZ107" s="620">
        <v>1</v>
      </c>
      <c r="BA107" s="623">
        <v>4</v>
      </c>
      <c r="BB107" s="624">
        <v>28</v>
      </c>
      <c r="BC107" s="620">
        <v>16</v>
      </c>
      <c r="BD107" s="623">
        <v>33</v>
      </c>
      <c r="BE107" s="624">
        <v>17</v>
      </c>
      <c r="BF107" s="620">
        <v>29</v>
      </c>
      <c r="BG107" s="623">
        <v>3</v>
      </c>
      <c r="BH107" s="624">
        <v>23</v>
      </c>
      <c r="BI107" s="624">
        <v>17</v>
      </c>
      <c r="BJ107" s="630">
        <v>7</v>
      </c>
      <c r="BK107" s="624">
        <v>3</v>
      </c>
      <c r="BL107" s="624">
        <v>2</v>
      </c>
      <c r="BM107" s="624">
        <v>18</v>
      </c>
      <c r="BN107" s="624">
        <v>20</v>
      </c>
      <c r="BO107" s="624">
        <v>22</v>
      </c>
      <c r="BP107" s="624">
        <v>14</v>
      </c>
      <c r="BQ107" s="624">
        <v>23</v>
      </c>
      <c r="BR107" s="624">
        <v>7</v>
      </c>
      <c r="BS107" s="624">
        <v>15</v>
      </c>
      <c r="BT107" s="624">
        <v>27</v>
      </c>
      <c r="BU107" s="624">
        <v>12</v>
      </c>
      <c r="BV107" s="624">
        <v>8</v>
      </c>
      <c r="BW107" s="624">
        <v>8</v>
      </c>
      <c r="BX107" s="624">
        <v>7</v>
      </c>
      <c r="BY107" s="628">
        <v>17</v>
      </c>
      <c r="BZ107" s="628">
        <v>24</v>
      </c>
      <c r="CA107" s="628">
        <v>15</v>
      </c>
      <c r="CB107" s="628">
        <v>16</v>
      </c>
      <c r="CC107" s="628">
        <v>20</v>
      </c>
      <c r="CD107" s="628">
        <v>11</v>
      </c>
      <c r="CE107" s="628">
        <v>17</v>
      </c>
      <c r="CF107" s="628">
        <v>40</v>
      </c>
      <c r="CG107" s="628">
        <v>14</v>
      </c>
      <c r="CH107" s="628">
        <v>16</v>
      </c>
      <c r="CI107" s="628">
        <v>13</v>
      </c>
      <c r="CJ107" s="628">
        <v>2</v>
      </c>
      <c r="CK107" s="631">
        <v>30</v>
      </c>
      <c r="CL107" s="632">
        <v>42</v>
      </c>
      <c r="CM107" s="632">
        <v>41</v>
      </c>
      <c r="CN107" s="632">
        <v>17</v>
      </c>
      <c r="CO107" s="632">
        <v>12</v>
      </c>
      <c r="CP107" s="632">
        <v>28</v>
      </c>
      <c r="CQ107" s="632">
        <v>18</v>
      </c>
      <c r="CR107" s="632">
        <v>44</v>
      </c>
      <c r="CS107" s="632">
        <v>16</v>
      </c>
      <c r="CT107" s="632">
        <v>9</v>
      </c>
      <c r="CU107" s="632">
        <v>4</v>
      </c>
      <c r="CV107" s="632">
        <v>4</v>
      </c>
      <c r="CW107" s="632">
        <v>31</v>
      </c>
      <c r="CX107" s="632">
        <v>42</v>
      </c>
      <c r="CY107" s="632">
        <v>39</v>
      </c>
      <c r="CZ107" s="632">
        <v>20</v>
      </c>
      <c r="DA107" s="632">
        <v>29</v>
      </c>
      <c r="DB107" s="632">
        <v>9</v>
      </c>
      <c r="DC107" s="632">
        <v>7</v>
      </c>
      <c r="DD107" s="632">
        <v>34</v>
      </c>
      <c r="DE107" s="632">
        <v>4</v>
      </c>
      <c r="DF107" s="632">
        <v>10</v>
      </c>
      <c r="DG107" s="632">
        <v>7</v>
      </c>
      <c r="DH107" s="632">
        <v>2</v>
      </c>
      <c r="DI107" s="632">
        <v>21</v>
      </c>
      <c r="DJ107" s="632">
        <v>29</v>
      </c>
      <c r="DK107" s="632">
        <v>6</v>
      </c>
      <c r="DL107" s="632">
        <v>9</v>
      </c>
      <c r="DM107" s="632">
        <v>21</v>
      </c>
      <c r="DN107" s="632">
        <v>20</v>
      </c>
      <c r="DO107" s="632">
        <v>8</v>
      </c>
      <c r="DP107" s="632">
        <v>15</v>
      </c>
      <c r="DQ107" s="632">
        <v>16</v>
      </c>
      <c r="DR107" s="632">
        <v>4</v>
      </c>
      <c r="DS107" s="632">
        <v>4</v>
      </c>
      <c r="DT107" s="632">
        <v>2</v>
      </c>
      <c r="DU107" s="632">
        <v>8</v>
      </c>
      <c r="DV107" s="632">
        <v>29</v>
      </c>
    </row>
    <row r="108" spans="1:126" s="250" customFormat="1" ht="2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718" t="s">
        <v>174</v>
      </c>
      <c r="N108" s="637" t="s">
        <v>460</v>
      </c>
      <c r="O108" s="629" t="s">
        <v>461</v>
      </c>
      <c r="P108" s="629" t="s">
        <v>290</v>
      </c>
      <c r="Q108" s="629" t="s">
        <v>380</v>
      </c>
      <c r="R108" s="629" t="s">
        <v>914</v>
      </c>
      <c r="S108" s="616">
        <v>166</v>
      </c>
      <c r="T108" s="617">
        <v>115</v>
      </c>
      <c r="U108" s="618">
        <v>127</v>
      </c>
      <c r="V108" s="616">
        <v>334</v>
      </c>
      <c r="W108" s="619">
        <v>412</v>
      </c>
      <c r="X108" s="620">
        <v>209</v>
      </c>
      <c r="Y108" s="619">
        <v>220</v>
      </c>
      <c r="Z108" s="622">
        <v>0</v>
      </c>
      <c r="AA108" s="623">
        <v>1</v>
      </c>
      <c r="AB108" s="624">
        <v>8</v>
      </c>
      <c r="AC108" s="625">
        <v>4</v>
      </c>
      <c r="AD108" s="623">
        <v>72</v>
      </c>
      <c r="AE108" s="624">
        <v>30</v>
      </c>
      <c r="AF108" s="625">
        <v>21</v>
      </c>
      <c r="AG108" s="626">
        <v>45</v>
      </c>
      <c r="AH108" s="624">
        <v>35</v>
      </c>
      <c r="AI108" s="627">
        <v>3</v>
      </c>
      <c r="AJ108" s="623">
        <v>1</v>
      </c>
      <c r="AK108" s="628">
        <v>1</v>
      </c>
      <c r="AL108" s="619">
        <v>221</v>
      </c>
      <c r="AM108" s="622">
        <v>1</v>
      </c>
      <c r="AN108" s="623">
        <v>6</v>
      </c>
      <c r="AO108" s="628">
        <v>17</v>
      </c>
      <c r="AP108" s="625">
        <v>7</v>
      </c>
      <c r="AQ108" s="623">
        <v>17</v>
      </c>
      <c r="AR108" s="624">
        <v>8</v>
      </c>
      <c r="AS108" s="625">
        <v>2</v>
      </c>
      <c r="AT108" s="623">
        <v>8</v>
      </c>
      <c r="AU108" s="624">
        <v>97</v>
      </c>
      <c r="AV108" s="627">
        <v>19</v>
      </c>
      <c r="AW108" s="623">
        <v>4</v>
      </c>
      <c r="AX108" s="628">
        <v>2</v>
      </c>
      <c r="AY108" s="619">
        <v>188</v>
      </c>
      <c r="AZ108" s="620">
        <v>1</v>
      </c>
      <c r="BA108" s="623">
        <v>2</v>
      </c>
      <c r="BB108" s="624">
        <v>22</v>
      </c>
      <c r="BC108" s="620">
        <v>4</v>
      </c>
      <c r="BD108" s="623">
        <v>89</v>
      </c>
      <c r="BE108" s="624">
        <v>32</v>
      </c>
      <c r="BF108" s="620">
        <v>76</v>
      </c>
      <c r="BG108" s="623">
        <v>1</v>
      </c>
      <c r="BH108" s="624">
        <v>36</v>
      </c>
      <c r="BI108" s="624">
        <v>17</v>
      </c>
      <c r="BJ108" s="630">
        <v>5</v>
      </c>
      <c r="BK108" s="624">
        <v>0</v>
      </c>
      <c r="BL108" s="624">
        <v>0</v>
      </c>
      <c r="BM108" s="624">
        <v>0</v>
      </c>
      <c r="BN108" s="624">
        <v>37</v>
      </c>
      <c r="BO108" s="624">
        <v>39</v>
      </c>
      <c r="BP108" s="624">
        <v>22</v>
      </c>
      <c r="BQ108" s="624">
        <v>33</v>
      </c>
      <c r="BR108" s="624">
        <v>39</v>
      </c>
      <c r="BS108" s="624">
        <v>32</v>
      </c>
      <c r="BT108" s="624">
        <v>3</v>
      </c>
      <c r="BU108" s="624">
        <v>12</v>
      </c>
      <c r="BV108" s="624">
        <v>4</v>
      </c>
      <c r="BW108" s="624">
        <v>0</v>
      </c>
      <c r="BX108" s="624">
        <v>7</v>
      </c>
      <c r="BY108" s="628">
        <v>22</v>
      </c>
      <c r="BZ108" s="628">
        <v>22</v>
      </c>
      <c r="CA108" s="628">
        <v>28</v>
      </c>
      <c r="CB108" s="628">
        <v>42</v>
      </c>
      <c r="CC108" s="628">
        <v>16</v>
      </c>
      <c r="CD108" s="628">
        <v>19</v>
      </c>
      <c r="CE108" s="628">
        <v>17</v>
      </c>
      <c r="CF108" s="628">
        <v>22</v>
      </c>
      <c r="CG108" s="628">
        <v>16</v>
      </c>
      <c r="CH108" s="628">
        <v>2</v>
      </c>
      <c r="CI108" s="628">
        <v>2</v>
      </c>
      <c r="CJ108" s="628">
        <v>0</v>
      </c>
      <c r="CK108" s="631">
        <v>8</v>
      </c>
      <c r="CL108" s="632">
        <v>13</v>
      </c>
      <c r="CM108" s="632">
        <v>3</v>
      </c>
      <c r="CN108" s="632">
        <v>60</v>
      </c>
      <c r="CO108" s="632">
        <v>17</v>
      </c>
      <c r="CP108" s="632">
        <v>37</v>
      </c>
      <c r="CQ108" s="632">
        <v>39</v>
      </c>
      <c r="CR108" s="632">
        <v>31</v>
      </c>
      <c r="CS108" s="632">
        <v>6</v>
      </c>
      <c r="CT108" s="632">
        <v>1</v>
      </c>
      <c r="CU108" s="632">
        <v>0</v>
      </c>
      <c r="CV108" s="632">
        <v>1</v>
      </c>
      <c r="CW108" s="632">
        <v>15</v>
      </c>
      <c r="CX108" s="632">
        <v>15</v>
      </c>
      <c r="CY108" s="632">
        <v>12</v>
      </c>
      <c r="CZ108" s="632">
        <v>0</v>
      </c>
      <c r="DA108" s="632">
        <v>1</v>
      </c>
      <c r="DB108" s="632">
        <v>52</v>
      </c>
      <c r="DC108" s="632">
        <v>11</v>
      </c>
      <c r="DD108" s="632">
        <v>15</v>
      </c>
      <c r="DE108" s="632">
        <v>0</v>
      </c>
      <c r="DF108" s="632">
        <v>0</v>
      </c>
      <c r="DG108" s="632">
        <v>0</v>
      </c>
      <c r="DH108" s="632">
        <v>0</v>
      </c>
      <c r="DI108" s="632">
        <v>6</v>
      </c>
      <c r="DJ108" s="632">
        <v>8</v>
      </c>
      <c r="DK108" s="632">
        <v>5</v>
      </c>
      <c r="DL108" s="632">
        <v>7</v>
      </c>
      <c r="DM108" s="632">
        <v>7</v>
      </c>
      <c r="DN108" s="632">
        <v>3</v>
      </c>
      <c r="DO108" s="632">
        <v>14</v>
      </c>
      <c r="DP108" s="632">
        <v>16</v>
      </c>
      <c r="DQ108" s="632">
        <v>4</v>
      </c>
      <c r="DR108" s="632">
        <v>0</v>
      </c>
      <c r="DS108" s="632">
        <v>0</v>
      </c>
      <c r="DT108" s="632">
        <v>0</v>
      </c>
      <c r="DU108" s="632">
        <v>1</v>
      </c>
      <c r="DV108" s="632">
        <v>9</v>
      </c>
    </row>
    <row r="109" spans="1:126" s="250" customFormat="1" ht="2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718" t="s">
        <v>780</v>
      </c>
      <c r="N109" s="637" t="s">
        <v>55</v>
      </c>
      <c r="O109" s="629" t="s">
        <v>55</v>
      </c>
      <c r="P109" s="629" t="s">
        <v>55</v>
      </c>
      <c r="Q109" s="629" t="s">
        <v>55</v>
      </c>
      <c r="R109" s="629" t="s">
        <v>456</v>
      </c>
      <c r="S109" s="616">
        <v>67</v>
      </c>
      <c r="T109" s="617">
        <v>102</v>
      </c>
      <c r="U109" s="618">
        <v>133</v>
      </c>
      <c r="V109" s="616">
        <v>173</v>
      </c>
      <c r="W109" s="619">
        <v>228</v>
      </c>
      <c r="X109" s="620">
        <v>100</v>
      </c>
      <c r="Y109" s="619">
        <v>117</v>
      </c>
      <c r="Z109" s="622">
        <v>4</v>
      </c>
      <c r="AA109" s="623">
        <v>0</v>
      </c>
      <c r="AB109" s="624">
        <v>18</v>
      </c>
      <c r="AC109" s="625">
        <v>9</v>
      </c>
      <c r="AD109" s="623">
        <v>22</v>
      </c>
      <c r="AE109" s="624">
        <v>7</v>
      </c>
      <c r="AF109" s="625">
        <v>7</v>
      </c>
      <c r="AG109" s="626">
        <v>14</v>
      </c>
      <c r="AH109" s="624">
        <v>8</v>
      </c>
      <c r="AI109" s="627">
        <v>10</v>
      </c>
      <c r="AJ109" s="623">
        <v>5</v>
      </c>
      <c r="AK109" s="628">
        <v>22</v>
      </c>
      <c r="AL109" s="619">
        <v>126</v>
      </c>
      <c r="AM109" s="622">
        <v>1</v>
      </c>
      <c r="AN109" s="623">
        <v>15</v>
      </c>
      <c r="AO109" s="628">
        <v>20</v>
      </c>
      <c r="AP109" s="625">
        <v>17</v>
      </c>
      <c r="AQ109" s="623">
        <v>2</v>
      </c>
      <c r="AR109" s="624">
        <v>13</v>
      </c>
      <c r="AS109" s="625">
        <v>3</v>
      </c>
      <c r="AT109" s="623">
        <v>11</v>
      </c>
      <c r="AU109" s="624">
        <v>8</v>
      </c>
      <c r="AV109" s="627">
        <v>15</v>
      </c>
      <c r="AW109" s="623">
        <v>10</v>
      </c>
      <c r="AX109" s="628">
        <v>26</v>
      </c>
      <c r="AY109" s="619">
        <v>141</v>
      </c>
      <c r="AZ109" s="620">
        <v>0</v>
      </c>
      <c r="BA109" s="623">
        <v>0</v>
      </c>
      <c r="BB109" s="624">
        <v>7</v>
      </c>
      <c r="BC109" s="620">
        <v>8</v>
      </c>
      <c r="BD109" s="623">
        <v>4</v>
      </c>
      <c r="BE109" s="624">
        <v>12</v>
      </c>
      <c r="BF109" s="620">
        <v>4</v>
      </c>
      <c r="BG109" s="623">
        <v>8</v>
      </c>
      <c r="BH109" s="624">
        <v>18</v>
      </c>
      <c r="BI109" s="624">
        <v>12</v>
      </c>
      <c r="BJ109" s="630">
        <v>18</v>
      </c>
      <c r="BK109" s="624">
        <v>30</v>
      </c>
      <c r="BL109" s="624">
        <v>4</v>
      </c>
      <c r="BM109" s="624">
        <v>2</v>
      </c>
      <c r="BN109" s="624">
        <v>11</v>
      </c>
      <c r="BO109" s="624">
        <v>11</v>
      </c>
      <c r="BP109" s="624">
        <v>14</v>
      </c>
      <c r="BQ109" s="624">
        <v>5</v>
      </c>
      <c r="BR109" s="624">
        <v>7</v>
      </c>
      <c r="BS109" s="624">
        <v>6</v>
      </c>
      <c r="BT109" s="624">
        <v>8</v>
      </c>
      <c r="BU109" s="624">
        <v>6</v>
      </c>
      <c r="BV109" s="624">
        <v>14</v>
      </c>
      <c r="BW109" s="624">
        <v>26</v>
      </c>
      <c r="BX109" s="624">
        <v>0</v>
      </c>
      <c r="BY109" s="628">
        <v>0</v>
      </c>
      <c r="BZ109" s="628">
        <v>9</v>
      </c>
      <c r="CA109" s="628">
        <v>1</v>
      </c>
      <c r="CB109" s="628">
        <v>15</v>
      </c>
      <c r="CC109" s="628">
        <v>13</v>
      </c>
      <c r="CD109" s="628">
        <v>10</v>
      </c>
      <c r="CE109" s="628">
        <v>14</v>
      </c>
      <c r="CF109" s="628">
        <v>11</v>
      </c>
      <c r="CG109" s="628">
        <v>8</v>
      </c>
      <c r="CH109" s="628">
        <v>5</v>
      </c>
      <c r="CI109" s="628">
        <v>16</v>
      </c>
      <c r="CJ109" s="628">
        <v>0</v>
      </c>
      <c r="CK109" s="631">
        <v>3</v>
      </c>
      <c r="CL109" s="632">
        <v>11</v>
      </c>
      <c r="CM109" s="632">
        <v>18</v>
      </c>
      <c r="CN109" s="632">
        <v>13</v>
      </c>
      <c r="CO109" s="632">
        <v>17</v>
      </c>
      <c r="CP109" s="632">
        <v>9</v>
      </c>
      <c r="CQ109" s="632">
        <v>17</v>
      </c>
      <c r="CR109" s="632">
        <v>9</v>
      </c>
      <c r="CS109" s="632">
        <v>5</v>
      </c>
      <c r="CT109" s="632">
        <v>14</v>
      </c>
      <c r="CU109" s="632">
        <v>16</v>
      </c>
      <c r="CV109" s="632">
        <v>0</v>
      </c>
      <c r="CW109" s="632">
        <v>0</v>
      </c>
      <c r="CX109" s="632">
        <v>13</v>
      </c>
      <c r="CY109" s="632">
        <v>13</v>
      </c>
      <c r="CZ109" s="632">
        <v>11</v>
      </c>
      <c r="DA109" s="632">
        <v>10</v>
      </c>
      <c r="DB109" s="632">
        <v>10</v>
      </c>
      <c r="DC109" s="632">
        <v>5</v>
      </c>
      <c r="DD109" s="632">
        <v>9</v>
      </c>
      <c r="DE109" s="632">
        <v>4</v>
      </c>
      <c r="DF109" s="632">
        <v>0</v>
      </c>
      <c r="DG109" s="632">
        <v>2</v>
      </c>
      <c r="DH109" s="632">
        <v>3</v>
      </c>
      <c r="DI109" s="632">
        <v>5</v>
      </c>
      <c r="DJ109" s="632">
        <v>12</v>
      </c>
      <c r="DK109" s="632">
        <v>6</v>
      </c>
      <c r="DL109" s="632">
        <v>6</v>
      </c>
      <c r="DM109" s="632">
        <v>8</v>
      </c>
      <c r="DN109" s="632">
        <v>14</v>
      </c>
      <c r="DO109" s="632">
        <v>6</v>
      </c>
      <c r="DP109" s="632">
        <v>4</v>
      </c>
      <c r="DQ109" s="632">
        <v>16</v>
      </c>
      <c r="DR109" s="632">
        <v>14</v>
      </c>
      <c r="DS109" s="632">
        <v>15</v>
      </c>
      <c r="DT109" s="632">
        <v>1</v>
      </c>
      <c r="DU109" s="632">
        <v>0</v>
      </c>
      <c r="DV109" s="632">
        <v>11</v>
      </c>
    </row>
    <row r="110" spans="1:126" s="250" customFormat="1" ht="60.7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719" t="s">
        <v>781</v>
      </c>
      <c r="N110" s="637" t="s">
        <v>55</v>
      </c>
      <c r="O110" s="629" t="s">
        <v>55</v>
      </c>
      <c r="P110" s="629" t="s">
        <v>55</v>
      </c>
      <c r="Q110" s="629" t="s">
        <v>55</v>
      </c>
      <c r="R110" s="629" t="s">
        <v>378</v>
      </c>
      <c r="S110" s="616">
        <v>70</v>
      </c>
      <c r="T110" s="615">
        <v>75</v>
      </c>
      <c r="U110" s="633">
        <v>69</v>
      </c>
      <c r="V110" s="629">
        <v>63</v>
      </c>
      <c r="W110" s="619">
        <v>108</v>
      </c>
      <c r="X110" s="620">
        <v>79</v>
      </c>
      <c r="Y110" s="619">
        <v>79</v>
      </c>
      <c r="Z110" s="622">
        <v>3</v>
      </c>
      <c r="AA110" s="623">
        <v>0</v>
      </c>
      <c r="AB110" s="624">
        <v>9</v>
      </c>
      <c r="AC110" s="625">
        <v>7</v>
      </c>
      <c r="AD110" s="623">
        <v>10</v>
      </c>
      <c r="AE110" s="624">
        <v>9</v>
      </c>
      <c r="AF110" s="625">
        <v>9</v>
      </c>
      <c r="AG110" s="626">
        <v>4</v>
      </c>
      <c r="AH110" s="624">
        <v>10</v>
      </c>
      <c r="AI110" s="627">
        <v>15</v>
      </c>
      <c r="AJ110" s="623">
        <v>10</v>
      </c>
      <c r="AK110" s="628">
        <v>8</v>
      </c>
      <c r="AL110" s="619">
        <v>94</v>
      </c>
      <c r="AM110" s="622">
        <v>1</v>
      </c>
      <c r="AN110" s="623">
        <v>3</v>
      </c>
      <c r="AO110" s="628">
        <v>8</v>
      </c>
      <c r="AP110" s="625">
        <v>5</v>
      </c>
      <c r="AQ110" s="623">
        <v>7</v>
      </c>
      <c r="AR110" s="624">
        <v>7</v>
      </c>
      <c r="AS110" s="625">
        <v>3</v>
      </c>
      <c r="AT110" s="623">
        <v>6</v>
      </c>
      <c r="AU110" s="624">
        <v>2</v>
      </c>
      <c r="AV110" s="627">
        <v>14</v>
      </c>
      <c r="AW110" s="623">
        <v>9</v>
      </c>
      <c r="AX110" s="628">
        <v>22</v>
      </c>
      <c r="AY110" s="619">
        <v>87</v>
      </c>
      <c r="AZ110" s="620">
        <v>2</v>
      </c>
      <c r="BA110" s="623">
        <v>0</v>
      </c>
      <c r="BB110" s="624">
        <v>6</v>
      </c>
      <c r="BC110" s="620">
        <v>2</v>
      </c>
      <c r="BD110" s="623">
        <v>7</v>
      </c>
      <c r="BE110" s="624">
        <v>12</v>
      </c>
      <c r="BF110" s="620">
        <v>7</v>
      </c>
      <c r="BG110" s="623">
        <v>4</v>
      </c>
      <c r="BH110" s="624">
        <v>7</v>
      </c>
      <c r="BI110" s="624">
        <v>6</v>
      </c>
      <c r="BJ110" s="630">
        <v>9</v>
      </c>
      <c r="BK110" s="624">
        <v>22</v>
      </c>
      <c r="BL110" s="624">
        <v>1</v>
      </c>
      <c r="BM110" s="624">
        <v>0</v>
      </c>
      <c r="BN110" s="624">
        <v>7</v>
      </c>
      <c r="BO110" s="624">
        <v>9</v>
      </c>
      <c r="BP110" s="624">
        <v>6</v>
      </c>
      <c r="BQ110" s="624">
        <v>6</v>
      </c>
      <c r="BR110" s="624">
        <v>6</v>
      </c>
      <c r="BS110" s="624">
        <v>11</v>
      </c>
      <c r="BT110" s="624">
        <v>6</v>
      </c>
      <c r="BU110" s="624">
        <v>5</v>
      </c>
      <c r="BV110" s="624">
        <v>5</v>
      </c>
      <c r="BW110" s="624">
        <v>18</v>
      </c>
      <c r="BX110" s="624">
        <v>1</v>
      </c>
      <c r="BY110" s="628">
        <v>2</v>
      </c>
      <c r="BZ110" s="628">
        <v>6</v>
      </c>
      <c r="CA110" s="628">
        <v>7</v>
      </c>
      <c r="CB110" s="628">
        <v>11</v>
      </c>
      <c r="CC110" s="628">
        <v>12</v>
      </c>
      <c r="CD110" s="628">
        <v>7</v>
      </c>
      <c r="CE110" s="628">
        <v>10</v>
      </c>
      <c r="CF110" s="628">
        <v>9</v>
      </c>
      <c r="CG110" s="628">
        <v>12</v>
      </c>
      <c r="CH110" s="628">
        <v>15</v>
      </c>
      <c r="CI110" s="628">
        <v>13</v>
      </c>
      <c r="CJ110" s="628">
        <v>5</v>
      </c>
      <c r="CK110" s="631">
        <v>2</v>
      </c>
      <c r="CL110" s="632">
        <v>10</v>
      </c>
      <c r="CM110" s="632">
        <v>3</v>
      </c>
      <c r="CN110" s="632">
        <v>8</v>
      </c>
      <c r="CO110" s="632">
        <v>6</v>
      </c>
      <c r="CP110" s="632">
        <v>1</v>
      </c>
      <c r="CQ110" s="632">
        <v>8</v>
      </c>
      <c r="CR110" s="632">
        <v>10</v>
      </c>
      <c r="CS110" s="632">
        <v>7</v>
      </c>
      <c r="CT110" s="632">
        <v>16</v>
      </c>
      <c r="CU110" s="632">
        <v>23</v>
      </c>
      <c r="CV110" s="632">
        <v>4</v>
      </c>
      <c r="CW110" s="632">
        <v>4</v>
      </c>
      <c r="CX110" s="632">
        <v>4</v>
      </c>
      <c r="CY110" s="632">
        <v>10</v>
      </c>
      <c r="CZ110" s="632">
        <v>4</v>
      </c>
      <c r="DA110" s="632">
        <v>7</v>
      </c>
      <c r="DB110" s="632">
        <v>10</v>
      </c>
      <c r="DC110" s="632">
        <v>3</v>
      </c>
      <c r="DD110" s="632">
        <v>8</v>
      </c>
      <c r="DE110" s="632">
        <v>5</v>
      </c>
      <c r="DF110" s="632">
        <v>8</v>
      </c>
      <c r="DG110" s="632">
        <v>3</v>
      </c>
      <c r="DH110" s="632">
        <v>3</v>
      </c>
      <c r="DI110" s="632">
        <v>2</v>
      </c>
      <c r="DJ110" s="632">
        <v>8</v>
      </c>
      <c r="DK110" s="632">
        <v>1</v>
      </c>
      <c r="DL110" s="632">
        <v>10</v>
      </c>
      <c r="DM110" s="632">
        <v>9</v>
      </c>
      <c r="DN110" s="632">
        <v>13</v>
      </c>
      <c r="DO110" s="632">
        <v>10</v>
      </c>
      <c r="DP110" s="632">
        <v>15</v>
      </c>
      <c r="DQ110" s="632">
        <v>10</v>
      </c>
      <c r="DR110" s="632">
        <v>10</v>
      </c>
      <c r="DS110" s="632">
        <v>42</v>
      </c>
      <c r="DT110" s="632">
        <v>1</v>
      </c>
      <c r="DU110" s="632">
        <v>2</v>
      </c>
      <c r="DV110" s="632">
        <v>14</v>
      </c>
    </row>
    <row r="111" spans="1:126" s="250" customFormat="1" ht="2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718" t="s">
        <v>783</v>
      </c>
      <c r="N111" s="637" t="s">
        <v>140</v>
      </c>
      <c r="O111" s="629" t="s">
        <v>464</v>
      </c>
      <c r="P111" s="629" t="s">
        <v>138</v>
      </c>
      <c r="Q111" s="629" t="s">
        <v>264</v>
      </c>
      <c r="R111" s="629" t="s">
        <v>914</v>
      </c>
      <c r="S111" s="616">
        <v>288</v>
      </c>
      <c r="T111" s="617">
        <v>299</v>
      </c>
      <c r="U111" s="618">
        <v>329</v>
      </c>
      <c r="V111" s="616">
        <v>317</v>
      </c>
      <c r="W111" s="619">
        <v>347</v>
      </c>
      <c r="X111" s="620">
        <v>179</v>
      </c>
      <c r="Y111" s="635">
        <v>299</v>
      </c>
      <c r="Z111" s="622">
        <v>3</v>
      </c>
      <c r="AA111" s="623">
        <v>1</v>
      </c>
      <c r="AB111" s="624">
        <v>5</v>
      </c>
      <c r="AC111" s="625">
        <v>50</v>
      </c>
      <c r="AD111" s="623">
        <v>16</v>
      </c>
      <c r="AE111" s="624">
        <v>18</v>
      </c>
      <c r="AF111" s="625">
        <v>14</v>
      </c>
      <c r="AG111" s="626">
        <v>34</v>
      </c>
      <c r="AH111" s="624">
        <v>19</v>
      </c>
      <c r="AI111" s="627">
        <v>5</v>
      </c>
      <c r="AJ111" s="623">
        <v>12</v>
      </c>
      <c r="AK111" s="628">
        <v>0</v>
      </c>
      <c r="AL111" s="635">
        <v>177</v>
      </c>
      <c r="AM111" s="622">
        <v>0</v>
      </c>
      <c r="AN111" s="623">
        <v>0</v>
      </c>
      <c r="AO111" s="628">
        <v>32</v>
      </c>
      <c r="AP111" s="625">
        <v>31</v>
      </c>
      <c r="AQ111" s="623">
        <v>20</v>
      </c>
      <c r="AR111" s="624">
        <v>0</v>
      </c>
      <c r="AS111" s="625">
        <v>38</v>
      </c>
      <c r="AT111" s="623">
        <v>20</v>
      </c>
      <c r="AU111" s="624">
        <v>13</v>
      </c>
      <c r="AV111" s="627">
        <v>20</v>
      </c>
      <c r="AW111" s="623">
        <v>26</v>
      </c>
      <c r="AX111" s="628">
        <v>3</v>
      </c>
      <c r="AY111" s="635">
        <v>203</v>
      </c>
      <c r="AZ111" s="636">
        <v>0</v>
      </c>
      <c r="BA111" s="623">
        <v>0</v>
      </c>
      <c r="BB111" s="624">
        <v>2</v>
      </c>
      <c r="BC111" s="636">
        <v>65</v>
      </c>
      <c r="BD111" s="623">
        <v>72</v>
      </c>
      <c r="BE111" s="624">
        <v>36</v>
      </c>
      <c r="BF111" s="636">
        <v>34</v>
      </c>
      <c r="BG111" s="623">
        <v>10</v>
      </c>
      <c r="BH111" s="624">
        <v>26</v>
      </c>
      <c r="BI111" s="624">
        <v>17</v>
      </c>
      <c r="BJ111" s="630">
        <v>33</v>
      </c>
      <c r="BK111" s="624">
        <v>11</v>
      </c>
      <c r="BL111" s="624">
        <v>0</v>
      </c>
      <c r="BM111" s="624">
        <v>3</v>
      </c>
      <c r="BN111" s="624">
        <v>7</v>
      </c>
      <c r="BO111" s="624">
        <v>13</v>
      </c>
      <c r="BP111" s="624">
        <v>34</v>
      </c>
      <c r="BQ111" s="624">
        <v>18</v>
      </c>
      <c r="BR111" s="624">
        <v>18</v>
      </c>
      <c r="BS111" s="624">
        <v>33</v>
      </c>
      <c r="BT111" s="624">
        <v>9</v>
      </c>
      <c r="BU111" s="624">
        <v>24</v>
      </c>
      <c r="BV111" s="624">
        <v>17</v>
      </c>
      <c r="BW111" s="624">
        <v>1</v>
      </c>
      <c r="BX111" s="624">
        <v>0</v>
      </c>
      <c r="BY111" s="628">
        <v>0</v>
      </c>
      <c r="BZ111" s="628">
        <v>16</v>
      </c>
      <c r="CA111" s="628">
        <v>10</v>
      </c>
      <c r="CB111" s="628">
        <v>11</v>
      </c>
      <c r="CC111" s="628">
        <v>26</v>
      </c>
      <c r="CD111" s="628">
        <v>7</v>
      </c>
      <c r="CE111" s="628">
        <v>4</v>
      </c>
      <c r="CF111" s="628">
        <v>23</v>
      </c>
      <c r="CG111" s="628">
        <v>8</v>
      </c>
      <c r="CH111" s="628">
        <v>10</v>
      </c>
      <c r="CI111" s="628">
        <v>9</v>
      </c>
      <c r="CJ111" s="628">
        <v>0</v>
      </c>
      <c r="CK111" s="631">
        <v>2</v>
      </c>
      <c r="CL111" s="632">
        <v>14</v>
      </c>
      <c r="CM111" s="632">
        <v>10</v>
      </c>
      <c r="CN111" s="632">
        <v>7</v>
      </c>
      <c r="CO111" s="632">
        <v>6</v>
      </c>
      <c r="CP111" s="632">
        <v>20</v>
      </c>
      <c r="CQ111" s="632">
        <v>6</v>
      </c>
      <c r="CR111" s="632">
        <v>10</v>
      </c>
      <c r="CS111" s="632">
        <v>10</v>
      </c>
      <c r="CT111" s="632">
        <v>2</v>
      </c>
      <c r="CU111" s="632">
        <v>0</v>
      </c>
      <c r="CV111" s="632">
        <v>0</v>
      </c>
      <c r="CW111" s="632">
        <v>2</v>
      </c>
      <c r="CX111" s="632">
        <v>11</v>
      </c>
      <c r="CY111" s="632">
        <v>11</v>
      </c>
      <c r="CZ111" s="632">
        <v>10</v>
      </c>
      <c r="DA111" s="632">
        <v>6</v>
      </c>
      <c r="DB111" s="632">
        <v>14</v>
      </c>
      <c r="DC111" s="632">
        <v>7</v>
      </c>
      <c r="DD111" s="632">
        <v>10</v>
      </c>
      <c r="DE111" s="632">
        <v>10</v>
      </c>
      <c r="DF111" s="632">
        <v>1</v>
      </c>
      <c r="DG111" s="632">
        <v>3</v>
      </c>
      <c r="DH111" s="632">
        <v>0</v>
      </c>
      <c r="DI111" s="632">
        <v>19</v>
      </c>
      <c r="DJ111" s="632">
        <v>16</v>
      </c>
      <c r="DK111" s="632">
        <v>0</v>
      </c>
      <c r="DL111" s="632">
        <v>10</v>
      </c>
      <c r="DM111" s="632">
        <v>18</v>
      </c>
      <c r="DN111" s="632">
        <v>23</v>
      </c>
      <c r="DO111" s="632">
        <v>19</v>
      </c>
      <c r="DP111" s="632">
        <v>27</v>
      </c>
      <c r="DQ111" s="632">
        <v>7</v>
      </c>
      <c r="DR111" s="632">
        <v>18</v>
      </c>
      <c r="DS111" s="632">
        <v>14</v>
      </c>
      <c r="DT111" s="632">
        <v>0</v>
      </c>
      <c r="DU111" s="632">
        <v>0</v>
      </c>
      <c r="DV111" s="632">
        <v>27</v>
      </c>
    </row>
    <row r="112" spans="1:126" s="250" customFormat="1" ht="2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718" t="s">
        <v>784</v>
      </c>
      <c r="N112" s="637" t="s">
        <v>446</v>
      </c>
      <c r="O112" s="629" t="s">
        <v>268</v>
      </c>
      <c r="P112" s="629" t="s">
        <v>612</v>
      </c>
      <c r="Q112" s="629" t="s">
        <v>512</v>
      </c>
      <c r="R112" s="629" t="s">
        <v>915</v>
      </c>
      <c r="S112" s="616">
        <v>321</v>
      </c>
      <c r="T112" s="617">
        <v>421</v>
      </c>
      <c r="U112" s="618">
        <v>479</v>
      </c>
      <c r="V112" s="616">
        <v>614</v>
      </c>
      <c r="W112" s="619">
        <v>824</v>
      </c>
      <c r="X112" s="620">
        <v>425</v>
      </c>
      <c r="Y112" s="619">
        <v>714</v>
      </c>
      <c r="Z112" s="622">
        <v>0</v>
      </c>
      <c r="AA112" s="623">
        <v>0</v>
      </c>
      <c r="AB112" s="624">
        <v>198</v>
      </c>
      <c r="AC112" s="625">
        <v>75</v>
      </c>
      <c r="AD112" s="623">
        <v>79</v>
      </c>
      <c r="AE112" s="624">
        <v>67</v>
      </c>
      <c r="AF112" s="625">
        <v>63</v>
      </c>
      <c r="AG112" s="626">
        <v>76</v>
      </c>
      <c r="AH112" s="624">
        <v>17</v>
      </c>
      <c r="AI112" s="627">
        <v>18</v>
      </c>
      <c r="AJ112" s="623">
        <v>14</v>
      </c>
      <c r="AK112" s="628">
        <v>25</v>
      </c>
      <c r="AL112" s="619">
        <v>632</v>
      </c>
      <c r="AM112" s="622">
        <v>3</v>
      </c>
      <c r="AN112" s="623">
        <v>96</v>
      </c>
      <c r="AO112" s="628">
        <v>149</v>
      </c>
      <c r="AP112" s="625">
        <v>108</v>
      </c>
      <c r="AQ112" s="623">
        <v>99</v>
      </c>
      <c r="AR112" s="624">
        <v>35</v>
      </c>
      <c r="AS112" s="625">
        <v>102</v>
      </c>
      <c r="AT112" s="623">
        <v>86</v>
      </c>
      <c r="AU112" s="624">
        <v>90</v>
      </c>
      <c r="AV112" s="627">
        <v>41</v>
      </c>
      <c r="AW112" s="623">
        <v>3</v>
      </c>
      <c r="AX112" s="628">
        <v>7</v>
      </c>
      <c r="AY112" s="619">
        <v>819</v>
      </c>
      <c r="AZ112" s="620">
        <v>10</v>
      </c>
      <c r="BA112" s="623">
        <v>56</v>
      </c>
      <c r="BB112" s="624">
        <v>166</v>
      </c>
      <c r="BC112" s="620">
        <v>121</v>
      </c>
      <c r="BD112" s="623">
        <v>51</v>
      </c>
      <c r="BE112" s="624">
        <v>76</v>
      </c>
      <c r="BF112" s="620">
        <v>72</v>
      </c>
      <c r="BG112" s="623">
        <v>49</v>
      </c>
      <c r="BH112" s="624">
        <v>81</v>
      </c>
      <c r="BI112" s="624">
        <v>61</v>
      </c>
      <c r="BJ112" s="630">
        <v>28</v>
      </c>
      <c r="BK112" s="624">
        <v>3</v>
      </c>
      <c r="BL112" s="624">
        <v>7</v>
      </c>
      <c r="BM112" s="624">
        <v>57</v>
      </c>
      <c r="BN112" s="624">
        <v>78</v>
      </c>
      <c r="BO112" s="624">
        <v>105</v>
      </c>
      <c r="BP112" s="624">
        <v>74</v>
      </c>
      <c r="BQ112" s="624">
        <v>90</v>
      </c>
      <c r="BR112" s="624">
        <v>48</v>
      </c>
      <c r="BS112" s="624">
        <v>38</v>
      </c>
      <c r="BT112" s="624">
        <v>87</v>
      </c>
      <c r="BU112" s="624">
        <v>34</v>
      </c>
      <c r="BV112" s="624">
        <v>33</v>
      </c>
      <c r="BW112" s="624">
        <v>35</v>
      </c>
      <c r="BX112" s="624">
        <v>6</v>
      </c>
      <c r="BY112" s="628">
        <v>61</v>
      </c>
      <c r="BZ112" s="628">
        <v>86</v>
      </c>
      <c r="CA112" s="628">
        <v>77</v>
      </c>
      <c r="CB112" s="628">
        <v>47</v>
      </c>
      <c r="CC112" s="628">
        <v>91</v>
      </c>
      <c r="CD112" s="628">
        <v>34</v>
      </c>
      <c r="CE112" s="628">
        <v>44</v>
      </c>
      <c r="CF112" s="628">
        <v>42</v>
      </c>
      <c r="CG112" s="628">
        <v>45</v>
      </c>
      <c r="CH112" s="628">
        <v>35</v>
      </c>
      <c r="CI112" s="628">
        <v>17</v>
      </c>
      <c r="CJ112" s="628">
        <v>16</v>
      </c>
      <c r="CK112" s="631">
        <v>52</v>
      </c>
      <c r="CL112" s="632">
        <v>65</v>
      </c>
      <c r="CM112" s="632">
        <v>58</v>
      </c>
      <c r="CN112" s="632">
        <v>37</v>
      </c>
      <c r="CO112" s="632">
        <v>88</v>
      </c>
      <c r="CP112" s="632">
        <v>43</v>
      </c>
      <c r="CQ112" s="632">
        <v>39</v>
      </c>
      <c r="CR112" s="632">
        <v>43</v>
      </c>
      <c r="CS112" s="632">
        <v>44</v>
      </c>
      <c r="CT112" s="632">
        <v>29</v>
      </c>
      <c r="CU112" s="632">
        <v>2</v>
      </c>
      <c r="CV112" s="632">
        <v>0</v>
      </c>
      <c r="CW112" s="632">
        <v>37</v>
      </c>
      <c r="CX112" s="632">
        <v>71</v>
      </c>
      <c r="CY112" s="632">
        <v>69</v>
      </c>
      <c r="CZ112" s="632">
        <v>22</v>
      </c>
      <c r="DA112" s="632">
        <v>47</v>
      </c>
      <c r="DB112" s="632">
        <v>37</v>
      </c>
      <c r="DC112" s="632">
        <v>20</v>
      </c>
      <c r="DD112" s="632">
        <v>15</v>
      </c>
      <c r="DE112" s="632">
        <v>16</v>
      </c>
      <c r="DF112" s="632">
        <v>26</v>
      </c>
      <c r="DG112" s="632">
        <v>10</v>
      </c>
      <c r="DH112" s="632">
        <v>2</v>
      </c>
      <c r="DI112" s="632">
        <v>34</v>
      </c>
      <c r="DJ112" s="632">
        <v>41</v>
      </c>
      <c r="DK112" s="632">
        <v>18</v>
      </c>
      <c r="DL112" s="632">
        <v>30</v>
      </c>
      <c r="DM112" s="632">
        <v>34</v>
      </c>
      <c r="DN112" s="632">
        <v>49</v>
      </c>
      <c r="DO112" s="632">
        <v>11</v>
      </c>
      <c r="DP112" s="632">
        <v>39</v>
      </c>
      <c r="DQ112" s="632">
        <v>45</v>
      </c>
      <c r="DR112" s="632">
        <v>18</v>
      </c>
      <c r="DS112" s="632">
        <v>10</v>
      </c>
      <c r="DT112" s="632">
        <v>3</v>
      </c>
      <c r="DU112" s="632">
        <v>20</v>
      </c>
      <c r="DV112" s="632">
        <v>39</v>
      </c>
    </row>
    <row r="113" spans="1:126" s="250" customFormat="1" ht="2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718" t="s">
        <v>785</v>
      </c>
      <c r="N113" s="637" t="s">
        <v>55</v>
      </c>
      <c r="O113" s="637" t="s">
        <v>55</v>
      </c>
      <c r="P113" s="637" t="s">
        <v>55</v>
      </c>
      <c r="Q113" s="637" t="s">
        <v>55</v>
      </c>
      <c r="R113" s="629" t="s">
        <v>664</v>
      </c>
      <c r="S113" s="629">
        <v>170</v>
      </c>
      <c r="T113" s="615">
        <v>187</v>
      </c>
      <c r="U113" s="633">
        <v>332</v>
      </c>
      <c r="V113" s="629">
        <v>68</v>
      </c>
      <c r="W113" s="619">
        <v>0</v>
      </c>
      <c r="X113" s="620">
        <v>0</v>
      </c>
      <c r="Y113" s="619">
        <v>0</v>
      </c>
      <c r="Z113" s="622">
        <v>0</v>
      </c>
      <c r="AA113" s="623">
        <v>0</v>
      </c>
      <c r="AB113" s="624">
        <v>0</v>
      </c>
      <c r="AC113" s="625">
        <v>0</v>
      </c>
      <c r="AD113" s="623">
        <v>0</v>
      </c>
      <c r="AE113" s="624">
        <v>0</v>
      </c>
      <c r="AF113" s="625">
        <v>0</v>
      </c>
      <c r="AG113" s="626">
        <v>0</v>
      </c>
      <c r="AH113" s="624">
        <v>0</v>
      </c>
      <c r="AI113" s="627">
        <v>0</v>
      </c>
      <c r="AJ113" s="623">
        <v>0</v>
      </c>
      <c r="AK113" s="628">
        <v>0</v>
      </c>
      <c r="AL113" s="619">
        <v>0</v>
      </c>
      <c r="AM113" s="622">
        <v>0</v>
      </c>
      <c r="AN113" s="623">
        <v>0</v>
      </c>
      <c r="AO113" s="628">
        <v>0</v>
      </c>
      <c r="AP113" s="625">
        <v>0</v>
      </c>
      <c r="AQ113" s="623">
        <v>0</v>
      </c>
      <c r="AR113" s="624">
        <v>0</v>
      </c>
      <c r="AS113" s="625">
        <v>0</v>
      </c>
      <c r="AT113" s="623">
        <v>0</v>
      </c>
      <c r="AU113" s="624">
        <v>0</v>
      </c>
      <c r="AV113" s="627">
        <v>0</v>
      </c>
      <c r="AW113" s="623">
        <v>0</v>
      </c>
      <c r="AX113" s="628">
        <v>0</v>
      </c>
      <c r="AY113" s="619">
        <v>0</v>
      </c>
      <c r="AZ113" s="620">
        <v>0</v>
      </c>
      <c r="BA113" s="623">
        <v>0</v>
      </c>
      <c r="BB113" s="624">
        <v>0</v>
      </c>
      <c r="BC113" s="620">
        <v>0</v>
      </c>
      <c r="BD113" s="623">
        <v>0</v>
      </c>
      <c r="BE113" s="624">
        <v>0</v>
      </c>
      <c r="BF113" s="620">
        <v>0</v>
      </c>
      <c r="BG113" s="623">
        <v>0</v>
      </c>
      <c r="BH113" s="624">
        <v>0</v>
      </c>
      <c r="BI113" s="624">
        <v>0</v>
      </c>
      <c r="BJ113" s="630">
        <v>0</v>
      </c>
      <c r="BK113" s="624">
        <v>0</v>
      </c>
      <c r="BL113" s="624">
        <v>0</v>
      </c>
      <c r="BM113" s="624">
        <v>0</v>
      </c>
      <c r="BN113" s="624">
        <v>0</v>
      </c>
      <c r="BO113" s="624">
        <v>0</v>
      </c>
      <c r="BP113" s="624">
        <v>0</v>
      </c>
      <c r="BQ113" s="624">
        <v>0</v>
      </c>
      <c r="BR113" s="624">
        <v>0</v>
      </c>
      <c r="BS113" s="624">
        <v>0</v>
      </c>
      <c r="BT113" s="624">
        <v>0</v>
      </c>
      <c r="BU113" s="624">
        <v>0</v>
      </c>
      <c r="BV113" s="624">
        <v>0</v>
      </c>
      <c r="BW113" s="624">
        <v>0</v>
      </c>
      <c r="BX113" s="624">
        <v>0</v>
      </c>
      <c r="BY113" s="628">
        <v>0</v>
      </c>
      <c r="BZ113" s="628">
        <v>0</v>
      </c>
      <c r="CA113" s="628">
        <v>0</v>
      </c>
      <c r="CB113" s="628">
        <v>0</v>
      </c>
      <c r="CC113" s="628">
        <v>0</v>
      </c>
      <c r="CD113" s="628">
        <v>0</v>
      </c>
      <c r="CE113" s="628">
        <v>0</v>
      </c>
      <c r="CF113" s="628">
        <v>0</v>
      </c>
      <c r="CG113" s="628">
        <v>0</v>
      </c>
      <c r="CH113" s="628">
        <v>0</v>
      </c>
      <c r="CI113" s="628">
        <v>0</v>
      </c>
      <c r="CJ113" s="628">
        <v>0</v>
      </c>
      <c r="CK113" s="631">
        <v>0</v>
      </c>
      <c r="CL113" s="632">
        <v>0</v>
      </c>
      <c r="CM113" s="632">
        <v>0</v>
      </c>
      <c r="CN113" s="632">
        <v>0</v>
      </c>
      <c r="CO113" s="632">
        <v>0</v>
      </c>
      <c r="CP113" s="632">
        <v>0</v>
      </c>
      <c r="CQ113" s="632">
        <v>0</v>
      </c>
      <c r="CR113" s="632">
        <v>0</v>
      </c>
      <c r="CS113" s="632">
        <v>0</v>
      </c>
      <c r="CT113" s="632">
        <v>0</v>
      </c>
      <c r="CU113" s="632">
        <v>0</v>
      </c>
      <c r="CV113" s="632">
        <v>0</v>
      </c>
      <c r="CW113" s="632">
        <v>0</v>
      </c>
      <c r="CX113" s="632">
        <v>0</v>
      </c>
      <c r="CY113" s="632">
        <v>0</v>
      </c>
      <c r="CZ113" s="632">
        <v>0</v>
      </c>
      <c r="DA113" s="632">
        <v>0</v>
      </c>
      <c r="DB113" s="632">
        <v>0</v>
      </c>
      <c r="DC113" s="632">
        <v>0</v>
      </c>
      <c r="DD113" s="632">
        <v>0</v>
      </c>
      <c r="DE113" s="632">
        <v>0</v>
      </c>
      <c r="DF113" s="632">
        <v>0</v>
      </c>
      <c r="DG113" s="632">
        <v>0</v>
      </c>
      <c r="DH113" s="632">
        <v>0</v>
      </c>
      <c r="DI113" s="632">
        <v>0</v>
      </c>
      <c r="DJ113" s="632">
        <v>0</v>
      </c>
      <c r="DK113" s="632">
        <v>0</v>
      </c>
      <c r="DL113" s="632">
        <v>0</v>
      </c>
      <c r="DM113" s="632">
        <v>0</v>
      </c>
      <c r="DN113" s="632">
        <v>0</v>
      </c>
      <c r="DO113" s="632">
        <v>0</v>
      </c>
      <c r="DP113" s="632">
        <v>0</v>
      </c>
      <c r="DQ113" s="632">
        <v>0</v>
      </c>
      <c r="DR113" s="632">
        <v>0</v>
      </c>
      <c r="DS113" s="632">
        <v>0</v>
      </c>
      <c r="DT113" s="632">
        <v>0</v>
      </c>
      <c r="DU113" s="632">
        <v>0</v>
      </c>
      <c r="DV113" s="632">
        <v>0</v>
      </c>
    </row>
    <row r="114" spans="1:126" s="250" customFormat="1" ht="21" thickBo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720" t="s">
        <v>884</v>
      </c>
      <c r="N114" s="638"/>
      <c r="O114" s="638"/>
      <c r="P114" s="638"/>
      <c r="Q114" s="638"/>
      <c r="R114" s="639" t="s">
        <v>55</v>
      </c>
      <c r="S114" s="639">
        <v>42</v>
      </c>
      <c r="T114" s="640">
        <v>15</v>
      </c>
      <c r="U114" s="641">
        <v>18</v>
      </c>
      <c r="V114" s="639">
        <v>5</v>
      </c>
      <c r="W114" s="642">
        <v>6</v>
      </c>
      <c r="X114" s="643">
        <v>3</v>
      </c>
      <c r="Y114" s="644">
        <v>9</v>
      </c>
      <c r="Z114" s="645">
        <v>0</v>
      </c>
      <c r="AA114" s="646">
        <v>0</v>
      </c>
      <c r="AB114" s="647">
        <v>0</v>
      </c>
      <c r="AC114" s="648">
        <v>0</v>
      </c>
      <c r="AD114" s="646">
        <v>7</v>
      </c>
      <c r="AE114" s="647">
        <v>0</v>
      </c>
      <c r="AF114" s="648">
        <v>0</v>
      </c>
      <c r="AG114" s="649">
        <v>0</v>
      </c>
      <c r="AH114" s="647">
        <v>1</v>
      </c>
      <c r="AI114" s="650">
        <v>1</v>
      </c>
      <c r="AJ114" s="646">
        <v>0</v>
      </c>
      <c r="AK114" s="651">
        <v>0</v>
      </c>
      <c r="AL114" s="644">
        <v>9</v>
      </c>
      <c r="AM114" s="645">
        <v>0</v>
      </c>
      <c r="AN114" s="646">
        <v>0</v>
      </c>
      <c r="AO114" s="651">
        <v>0</v>
      </c>
      <c r="AP114" s="648">
        <v>0</v>
      </c>
      <c r="AQ114" s="646">
        <v>5</v>
      </c>
      <c r="AR114" s="647">
        <v>0</v>
      </c>
      <c r="AS114" s="648">
        <v>1</v>
      </c>
      <c r="AT114" s="646">
        <v>0</v>
      </c>
      <c r="AU114" s="647">
        <v>1</v>
      </c>
      <c r="AV114" s="650">
        <v>0</v>
      </c>
      <c r="AW114" s="646">
        <v>0</v>
      </c>
      <c r="AX114" s="651">
        <v>0</v>
      </c>
      <c r="AY114" s="642">
        <v>7</v>
      </c>
      <c r="AZ114" s="643">
        <v>0</v>
      </c>
      <c r="BA114" s="646">
        <v>0</v>
      </c>
      <c r="BB114" s="647">
        <v>0</v>
      </c>
      <c r="BC114" s="643">
        <v>0</v>
      </c>
      <c r="BD114" s="646">
        <v>0</v>
      </c>
      <c r="BE114" s="647">
        <v>0</v>
      </c>
      <c r="BF114" s="643">
        <v>0</v>
      </c>
      <c r="BG114" s="646">
        <v>0</v>
      </c>
      <c r="BH114" s="647">
        <v>0</v>
      </c>
      <c r="BI114" s="647">
        <v>0</v>
      </c>
      <c r="BJ114" s="652">
        <v>18</v>
      </c>
      <c r="BK114" s="647">
        <v>0</v>
      </c>
      <c r="BL114" s="647">
        <v>0</v>
      </c>
      <c r="BM114" s="647">
        <v>0</v>
      </c>
      <c r="BN114" s="647">
        <v>0</v>
      </c>
      <c r="BO114" s="647">
        <v>0</v>
      </c>
      <c r="BP114" s="647">
        <v>0</v>
      </c>
      <c r="BQ114" s="647">
        <v>0</v>
      </c>
      <c r="BR114" s="647">
        <v>17</v>
      </c>
      <c r="BS114" s="647">
        <v>0</v>
      </c>
      <c r="BT114" s="647">
        <v>0</v>
      </c>
      <c r="BU114" s="647">
        <v>0</v>
      </c>
      <c r="BV114" s="647">
        <v>0</v>
      </c>
      <c r="BW114" s="647">
        <v>0</v>
      </c>
      <c r="BX114" s="647">
        <v>0</v>
      </c>
      <c r="BY114" s="651">
        <v>0</v>
      </c>
      <c r="BZ114" s="651">
        <v>0</v>
      </c>
      <c r="CA114" s="651">
        <v>0</v>
      </c>
      <c r="CB114" s="651">
        <v>0</v>
      </c>
      <c r="CC114" s="651">
        <v>18</v>
      </c>
      <c r="CD114" s="651">
        <v>0</v>
      </c>
      <c r="CE114" s="651">
        <v>0</v>
      </c>
      <c r="CF114" s="651">
        <v>0</v>
      </c>
      <c r="CG114" s="651">
        <v>0</v>
      </c>
      <c r="CH114" s="651">
        <v>0</v>
      </c>
      <c r="CI114" s="651">
        <v>0</v>
      </c>
      <c r="CJ114" s="651">
        <v>0</v>
      </c>
      <c r="CK114" s="653">
        <v>0</v>
      </c>
      <c r="CL114" s="654">
        <v>0</v>
      </c>
      <c r="CM114" s="654">
        <v>0</v>
      </c>
      <c r="CN114" s="654">
        <v>0</v>
      </c>
      <c r="CO114" s="654">
        <v>0</v>
      </c>
      <c r="CP114" s="654">
        <v>10</v>
      </c>
      <c r="CQ114" s="654">
        <v>0</v>
      </c>
      <c r="CR114" s="654">
        <v>0</v>
      </c>
      <c r="CS114" s="654">
        <v>0</v>
      </c>
      <c r="CT114" s="654">
        <v>0</v>
      </c>
      <c r="CU114" s="654">
        <v>0</v>
      </c>
      <c r="CV114" s="654">
        <v>0</v>
      </c>
      <c r="CW114" s="654">
        <v>0</v>
      </c>
      <c r="CX114" s="654">
        <v>0</v>
      </c>
      <c r="CY114" s="654">
        <v>0</v>
      </c>
      <c r="CZ114" s="654">
        <v>0</v>
      </c>
      <c r="DA114" s="654">
        <v>0</v>
      </c>
      <c r="DB114" s="654">
        <v>10</v>
      </c>
      <c r="DC114" s="654">
        <v>0</v>
      </c>
      <c r="DD114" s="654">
        <v>0</v>
      </c>
      <c r="DE114" s="654">
        <v>0</v>
      </c>
      <c r="DF114" s="654">
        <v>0</v>
      </c>
      <c r="DG114" s="654">
        <v>0</v>
      </c>
      <c r="DH114" s="654">
        <v>0</v>
      </c>
      <c r="DI114" s="654">
        <v>0</v>
      </c>
      <c r="DJ114" s="654">
        <v>0</v>
      </c>
      <c r="DK114" s="654">
        <v>0</v>
      </c>
      <c r="DL114" s="654">
        <v>0</v>
      </c>
      <c r="DM114" s="654">
        <v>3</v>
      </c>
      <c r="DN114" s="654">
        <v>0</v>
      </c>
      <c r="DO114" s="654">
        <v>0</v>
      </c>
      <c r="DP114" s="654">
        <v>0</v>
      </c>
      <c r="DQ114" s="654">
        <v>0</v>
      </c>
      <c r="DR114" s="654">
        <v>0</v>
      </c>
      <c r="DS114" s="654">
        <v>0</v>
      </c>
      <c r="DT114" s="654">
        <v>0</v>
      </c>
      <c r="DU114" s="654">
        <v>0</v>
      </c>
      <c r="DV114" s="654">
        <v>0</v>
      </c>
    </row>
    <row r="115" spans="1:126" s="250" customFormat="1" ht="21" hidden="1" customHeight="1" thickBot="1">
      <c r="A115" s="249" t="str">
        <f>DV93</f>
        <v>dąbrowski</v>
      </c>
      <c r="B115" s="250">
        <f>SUM(BL115:DV115)</f>
        <v>1</v>
      </c>
      <c r="C115" s="250">
        <f>SUM(BL116:DV116)</f>
        <v>35</v>
      </c>
      <c r="D115" s="250">
        <f>SUM(BL117:DV117)</f>
        <v>4</v>
      </c>
      <c r="E115" s="250">
        <f>SUM(BL118:DV118)</f>
        <v>42</v>
      </c>
      <c r="F115" s="250">
        <f>SUM(BL119:DV119)</f>
        <v>3</v>
      </c>
      <c r="G115" s="250">
        <f>SUM(BL120:DV120)</f>
        <v>35</v>
      </c>
      <c r="H115" s="250">
        <f>SUM(BL121:DV121)</f>
        <v>0</v>
      </c>
      <c r="I115" s="250">
        <f>SUM(BL122:DV122)</f>
        <v>0</v>
      </c>
      <c r="M115" s="738" t="s">
        <v>1724</v>
      </c>
      <c r="N115" s="656"/>
      <c r="O115" s="656"/>
      <c r="P115" s="656"/>
      <c r="Q115" s="656"/>
      <c r="R115" s="656"/>
      <c r="S115" s="656"/>
      <c r="T115" s="657"/>
      <c r="U115" s="656"/>
      <c r="V115" s="658"/>
      <c r="W115" s="659"/>
      <c r="X115" s="660"/>
      <c r="Y115" s="661"/>
      <c r="Z115" s="660"/>
      <c r="AA115" s="662"/>
      <c r="AB115" s="663"/>
      <c r="AC115" s="664"/>
      <c r="AD115" s="662"/>
      <c r="AE115" s="663"/>
      <c r="AF115" s="664"/>
      <c r="AG115" s="660"/>
      <c r="AH115" s="663"/>
      <c r="AI115" s="665"/>
      <c r="AJ115" s="662"/>
      <c r="AK115" s="666"/>
      <c r="AL115" s="661"/>
      <c r="AM115" s="660"/>
      <c r="AN115" s="662"/>
      <c r="AO115" s="663"/>
      <c r="AP115" s="664"/>
      <c r="AQ115" s="662"/>
      <c r="AR115" s="663"/>
      <c r="AS115" s="664"/>
      <c r="AT115" s="660"/>
      <c r="AU115" s="663"/>
      <c r="AV115" s="665"/>
      <c r="AW115" s="662"/>
      <c r="AX115" s="666"/>
      <c r="AY115" s="658"/>
      <c r="AZ115" s="667"/>
      <c r="BA115" s="662"/>
      <c r="BB115" s="663"/>
      <c r="BC115" s="667"/>
      <c r="BD115" s="662"/>
      <c r="BE115" s="663"/>
      <c r="BF115" s="667"/>
      <c r="BG115" s="668"/>
      <c r="BH115" s="668"/>
      <c r="BI115" s="668"/>
      <c r="BJ115" s="668"/>
      <c r="BK115" s="668"/>
      <c r="BL115" s="668"/>
      <c r="BM115" s="668"/>
      <c r="BN115" s="655">
        <v>0</v>
      </c>
      <c r="BO115" s="655">
        <v>0</v>
      </c>
      <c r="BP115" s="655">
        <v>0</v>
      </c>
      <c r="BQ115" s="655">
        <v>0</v>
      </c>
      <c r="BR115" s="655">
        <v>0</v>
      </c>
      <c r="BS115" s="655">
        <v>0</v>
      </c>
      <c r="BT115" s="655">
        <v>0</v>
      </c>
      <c r="BU115" s="655">
        <v>0</v>
      </c>
      <c r="BV115" s="655">
        <v>0</v>
      </c>
      <c r="BW115" s="655">
        <v>0</v>
      </c>
      <c r="BX115" s="655">
        <v>0</v>
      </c>
      <c r="BY115" s="655">
        <v>0</v>
      </c>
      <c r="BZ115" s="655">
        <v>0</v>
      </c>
      <c r="CA115" s="655">
        <v>0</v>
      </c>
      <c r="CB115" s="655">
        <v>0</v>
      </c>
      <c r="CC115" s="655">
        <v>0</v>
      </c>
      <c r="CD115" s="655">
        <v>0</v>
      </c>
      <c r="CE115" s="655">
        <v>0</v>
      </c>
      <c r="CF115" s="655">
        <v>0</v>
      </c>
      <c r="CG115" s="655">
        <v>0</v>
      </c>
      <c r="CH115" s="655">
        <v>0</v>
      </c>
      <c r="CI115" s="655">
        <v>0</v>
      </c>
      <c r="CJ115" s="655">
        <v>0</v>
      </c>
      <c r="CK115" s="669">
        <v>0</v>
      </c>
      <c r="CL115" s="670">
        <v>0</v>
      </c>
      <c r="CM115" s="670">
        <v>0</v>
      </c>
      <c r="CN115" s="670">
        <v>0</v>
      </c>
      <c r="CO115" s="670">
        <v>0</v>
      </c>
      <c r="CP115" s="670">
        <v>0</v>
      </c>
      <c r="CQ115" s="670">
        <v>0</v>
      </c>
      <c r="CR115" s="670">
        <v>0</v>
      </c>
      <c r="CS115" s="670">
        <v>0</v>
      </c>
      <c r="CT115" s="670">
        <v>0</v>
      </c>
      <c r="CU115" s="670">
        <v>0</v>
      </c>
      <c r="CV115" s="670">
        <v>0</v>
      </c>
      <c r="CW115" s="670">
        <v>0</v>
      </c>
      <c r="CX115" s="670">
        <v>1</v>
      </c>
      <c r="CY115" s="670">
        <v>0</v>
      </c>
      <c r="CZ115" s="670">
        <v>0</v>
      </c>
      <c r="DA115" s="670">
        <v>0</v>
      </c>
      <c r="DB115" s="670">
        <v>0</v>
      </c>
      <c r="DC115" s="670">
        <v>0</v>
      </c>
      <c r="DD115" s="670">
        <v>0</v>
      </c>
      <c r="DE115" s="670">
        <v>0</v>
      </c>
      <c r="DF115" s="670">
        <v>0</v>
      </c>
      <c r="DG115" s="670">
        <v>0</v>
      </c>
      <c r="DH115" s="670">
        <v>0</v>
      </c>
      <c r="DI115" s="670">
        <v>0</v>
      </c>
      <c r="DJ115" s="670">
        <v>0</v>
      </c>
      <c r="DK115" s="670">
        <v>0</v>
      </c>
      <c r="DL115" s="670">
        <v>0</v>
      </c>
      <c r="DM115" s="670">
        <v>0</v>
      </c>
      <c r="DN115" s="670">
        <v>0</v>
      </c>
      <c r="DO115" s="670">
        <v>0</v>
      </c>
      <c r="DP115" s="670">
        <v>0</v>
      </c>
      <c r="DQ115" s="670">
        <v>0</v>
      </c>
      <c r="DR115" s="670">
        <v>0</v>
      </c>
      <c r="DS115" s="670">
        <v>0</v>
      </c>
      <c r="DT115" s="670">
        <v>0</v>
      </c>
      <c r="DU115" s="670">
        <v>0</v>
      </c>
      <c r="DV115" s="670">
        <v>0</v>
      </c>
    </row>
    <row r="116" spans="1:126" s="250" customFormat="1" ht="21" hidden="1" customHeight="1" thickBo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655" t="s">
        <v>1725</v>
      </c>
      <c r="N116" s="656"/>
      <c r="O116" s="656"/>
      <c r="P116" s="656"/>
      <c r="Q116" s="656"/>
      <c r="R116" s="656"/>
      <c r="S116" s="656"/>
      <c r="T116" s="657"/>
      <c r="U116" s="656"/>
      <c r="V116" s="658"/>
      <c r="W116" s="659"/>
      <c r="X116" s="660"/>
      <c r="Y116" s="661"/>
      <c r="Z116" s="660"/>
      <c r="AA116" s="662"/>
      <c r="AB116" s="663"/>
      <c r="AC116" s="664"/>
      <c r="AD116" s="662"/>
      <c r="AE116" s="663"/>
      <c r="AF116" s="664"/>
      <c r="AG116" s="660"/>
      <c r="AH116" s="663"/>
      <c r="AI116" s="665"/>
      <c r="AJ116" s="662"/>
      <c r="AK116" s="666"/>
      <c r="AL116" s="661"/>
      <c r="AM116" s="660"/>
      <c r="AN116" s="662"/>
      <c r="AO116" s="663"/>
      <c r="AP116" s="664"/>
      <c r="AQ116" s="662"/>
      <c r="AR116" s="663"/>
      <c r="AS116" s="664"/>
      <c r="AT116" s="660"/>
      <c r="AU116" s="663"/>
      <c r="AV116" s="665"/>
      <c r="AW116" s="662"/>
      <c r="AX116" s="666"/>
      <c r="AY116" s="658"/>
      <c r="AZ116" s="667"/>
      <c r="BA116" s="662"/>
      <c r="BB116" s="663"/>
      <c r="BC116" s="667"/>
      <c r="BD116" s="662"/>
      <c r="BE116" s="663"/>
      <c r="BF116" s="667"/>
      <c r="BG116" s="668"/>
      <c r="BH116" s="668"/>
      <c r="BI116" s="668"/>
      <c r="BJ116" s="668"/>
      <c r="BK116" s="668"/>
      <c r="BL116" s="668"/>
      <c r="BM116" s="668"/>
      <c r="BN116" s="655">
        <v>0</v>
      </c>
      <c r="BO116" s="655">
        <v>0</v>
      </c>
      <c r="BP116" s="655">
        <v>0</v>
      </c>
      <c r="BQ116" s="655">
        <v>0</v>
      </c>
      <c r="BR116" s="655">
        <v>0</v>
      </c>
      <c r="BS116" s="655">
        <v>0</v>
      </c>
      <c r="BT116" s="655">
        <v>0</v>
      </c>
      <c r="BU116" s="655">
        <v>0</v>
      </c>
      <c r="BV116" s="655">
        <v>0</v>
      </c>
      <c r="BW116" s="655">
        <v>0</v>
      </c>
      <c r="BX116" s="655">
        <v>0</v>
      </c>
      <c r="BY116" s="655">
        <v>0</v>
      </c>
      <c r="BZ116" s="655">
        <v>0</v>
      </c>
      <c r="CA116" s="655">
        <v>0</v>
      </c>
      <c r="CB116" s="655">
        <v>0</v>
      </c>
      <c r="CC116" s="655">
        <v>0</v>
      </c>
      <c r="CD116" s="655">
        <v>0</v>
      </c>
      <c r="CE116" s="655">
        <v>0</v>
      </c>
      <c r="CF116" s="655">
        <v>0</v>
      </c>
      <c r="CG116" s="655">
        <v>0</v>
      </c>
      <c r="CH116" s="655">
        <v>0</v>
      </c>
      <c r="CI116" s="655">
        <v>0</v>
      </c>
      <c r="CJ116" s="655">
        <v>0</v>
      </c>
      <c r="CK116" s="669">
        <v>0</v>
      </c>
      <c r="CL116" s="671">
        <v>0</v>
      </c>
      <c r="CM116" s="671">
        <v>0</v>
      </c>
      <c r="CN116" s="671">
        <v>0</v>
      </c>
      <c r="CO116" s="671">
        <v>0</v>
      </c>
      <c r="CP116" s="671">
        <v>0</v>
      </c>
      <c r="CQ116" s="671">
        <v>0</v>
      </c>
      <c r="CR116" s="671">
        <v>0</v>
      </c>
      <c r="CS116" s="671">
        <v>0</v>
      </c>
      <c r="CT116" s="671">
        <v>0</v>
      </c>
      <c r="CU116" s="671">
        <v>0</v>
      </c>
      <c r="CV116" s="671">
        <v>0</v>
      </c>
      <c r="CW116" s="671">
        <v>0</v>
      </c>
      <c r="CX116" s="671">
        <v>35</v>
      </c>
      <c r="CY116" s="671">
        <v>0</v>
      </c>
      <c r="CZ116" s="671">
        <v>0</v>
      </c>
      <c r="DA116" s="671">
        <v>0</v>
      </c>
      <c r="DB116" s="671">
        <v>0</v>
      </c>
      <c r="DC116" s="671">
        <v>0</v>
      </c>
      <c r="DD116" s="671">
        <v>0</v>
      </c>
      <c r="DE116" s="671">
        <v>0</v>
      </c>
      <c r="DF116" s="671">
        <v>0</v>
      </c>
      <c r="DG116" s="671">
        <v>0</v>
      </c>
      <c r="DH116" s="671">
        <v>0</v>
      </c>
      <c r="DI116" s="671">
        <v>0</v>
      </c>
      <c r="DJ116" s="671">
        <v>0</v>
      </c>
      <c r="DK116" s="671">
        <v>0</v>
      </c>
      <c r="DL116" s="671">
        <v>0</v>
      </c>
      <c r="DM116" s="671">
        <v>0</v>
      </c>
      <c r="DN116" s="671">
        <v>0</v>
      </c>
      <c r="DO116" s="671">
        <v>0</v>
      </c>
      <c r="DP116" s="671">
        <v>0</v>
      </c>
      <c r="DQ116" s="671">
        <v>0</v>
      </c>
      <c r="DR116" s="671">
        <v>0</v>
      </c>
      <c r="DS116" s="671">
        <v>0</v>
      </c>
      <c r="DT116" s="671">
        <v>0</v>
      </c>
      <c r="DU116" s="671">
        <v>0</v>
      </c>
      <c r="DV116" s="671">
        <v>0</v>
      </c>
    </row>
    <row r="117" spans="1:126" s="250" customFormat="1" ht="21" hidden="1" customHeight="1" thickBot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672" t="s">
        <v>1726</v>
      </c>
      <c r="N117" s="656"/>
      <c r="O117" s="656"/>
      <c r="P117" s="656"/>
      <c r="Q117" s="656"/>
      <c r="R117" s="656"/>
      <c r="S117" s="656"/>
      <c r="T117" s="657"/>
      <c r="U117" s="656"/>
      <c r="V117" s="658"/>
      <c r="W117" s="659"/>
      <c r="X117" s="660"/>
      <c r="Y117" s="661"/>
      <c r="Z117" s="660"/>
      <c r="AA117" s="662"/>
      <c r="AB117" s="663"/>
      <c r="AC117" s="664"/>
      <c r="AD117" s="662"/>
      <c r="AE117" s="663"/>
      <c r="AF117" s="664"/>
      <c r="AG117" s="660"/>
      <c r="AH117" s="663"/>
      <c r="AI117" s="665"/>
      <c r="AJ117" s="662"/>
      <c r="AK117" s="666"/>
      <c r="AL117" s="661"/>
      <c r="AM117" s="660"/>
      <c r="AN117" s="662"/>
      <c r="AO117" s="663"/>
      <c r="AP117" s="664"/>
      <c r="AQ117" s="662"/>
      <c r="AR117" s="663"/>
      <c r="AS117" s="664"/>
      <c r="AT117" s="660"/>
      <c r="AU117" s="663"/>
      <c r="AV117" s="665"/>
      <c r="AW117" s="662"/>
      <c r="AX117" s="666"/>
      <c r="AY117" s="658"/>
      <c r="AZ117" s="667"/>
      <c r="BA117" s="662"/>
      <c r="BB117" s="663"/>
      <c r="BC117" s="667"/>
      <c r="BD117" s="662"/>
      <c r="BE117" s="663"/>
      <c r="BF117" s="667"/>
      <c r="BG117" s="668"/>
      <c r="BH117" s="668"/>
      <c r="BI117" s="668"/>
      <c r="BJ117" s="668"/>
      <c r="BK117" s="668"/>
      <c r="BL117" s="668"/>
      <c r="BM117" s="668"/>
      <c r="BN117" s="672">
        <v>0</v>
      </c>
      <c r="BO117" s="672">
        <v>0</v>
      </c>
      <c r="BP117" s="672">
        <v>0</v>
      </c>
      <c r="BQ117" s="672">
        <v>0</v>
      </c>
      <c r="BR117" s="672">
        <v>0</v>
      </c>
      <c r="BS117" s="672">
        <v>0</v>
      </c>
      <c r="BT117" s="672">
        <v>0</v>
      </c>
      <c r="BU117" s="672">
        <v>0</v>
      </c>
      <c r="BV117" s="672">
        <v>0</v>
      </c>
      <c r="BW117" s="672">
        <v>0</v>
      </c>
      <c r="BX117" s="672">
        <v>0</v>
      </c>
      <c r="BY117" s="672">
        <v>0</v>
      </c>
      <c r="BZ117" s="672">
        <v>0</v>
      </c>
      <c r="CA117" s="672">
        <v>0</v>
      </c>
      <c r="CB117" s="672">
        <v>0</v>
      </c>
      <c r="CC117" s="672">
        <v>0</v>
      </c>
      <c r="CD117" s="672">
        <v>0</v>
      </c>
      <c r="CE117" s="672">
        <v>0</v>
      </c>
      <c r="CF117" s="672">
        <v>0</v>
      </c>
      <c r="CG117" s="672">
        <v>0</v>
      </c>
      <c r="CH117" s="672">
        <v>0</v>
      </c>
      <c r="CI117" s="672">
        <v>0</v>
      </c>
      <c r="CJ117" s="672">
        <v>0</v>
      </c>
      <c r="CK117" s="673">
        <v>0</v>
      </c>
      <c r="CL117" s="674">
        <v>0</v>
      </c>
      <c r="CM117" s="674">
        <v>0</v>
      </c>
      <c r="CN117" s="674">
        <v>0</v>
      </c>
      <c r="CO117" s="674">
        <v>0</v>
      </c>
      <c r="CP117" s="674">
        <v>0</v>
      </c>
      <c r="CQ117" s="674">
        <v>0</v>
      </c>
      <c r="CR117" s="674">
        <v>0</v>
      </c>
      <c r="CS117" s="674">
        <v>0</v>
      </c>
      <c r="CT117" s="674">
        <v>0</v>
      </c>
      <c r="CU117" s="674">
        <v>0</v>
      </c>
      <c r="CV117" s="674">
        <v>0</v>
      </c>
      <c r="CW117" s="674">
        <v>0</v>
      </c>
      <c r="CX117" s="674">
        <v>1</v>
      </c>
      <c r="CY117" s="674">
        <v>1</v>
      </c>
      <c r="CZ117" s="674">
        <v>1</v>
      </c>
      <c r="DA117" s="674">
        <v>1</v>
      </c>
      <c r="DB117" s="674">
        <v>0</v>
      </c>
      <c r="DC117" s="674">
        <v>0</v>
      </c>
      <c r="DD117" s="674">
        <v>0</v>
      </c>
      <c r="DE117" s="674">
        <v>0</v>
      </c>
      <c r="DF117" s="674">
        <v>0</v>
      </c>
      <c r="DG117" s="674">
        <v>0</v>
      </c>
      <c r="DH117" s="674">
        <v>0</v>
      </c>
      <c r="DI117" s="674">
        <v>0</v>
      </c>
      <c r="DJ117" s="674">
        <v>0</v>
      </c>
      <c r="DK117" s="674">
        <v>0</v>
      </c>
      <c r="DL117" s="674">
        <v>0</v>
      </c>
      <c r="DM117" s="674">
        <v>0</v>
      </c>
      <c r="DN117" s="674">
        <v>0</v>
      </c>
      <c r="DO117" s="674">
        <v>0</v>
      </c>
      <c r="DP117" s="674">
        <v>0</v>
      </c>
      <c r="DQ117" s="674">
        <v>0</v>
      </c>
      <c r="DR117" s="674">
        <v>0</v>
      </c>
      <c r="DS117" s="674">
        <v>0</v>
      </c>
      <c r="DT117" s="674">
        <v>0</v>
      </c>
      <c r="DU117" s="674">
        <v>0</v>
      </c>
      <c r="DV117" s="674">
        <v>0</v>
      </c>
    </row>
    <row r="118" spans="1:126" s="250" customFormat="1" ht="21" hidden="1" customHeight="1" thickBot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672" t="s">
        <v>1727</v>
      </c>
      <c r="N118" s="656"/>
      <c r="O118" s="656"/>
      <c r="P118" s="656"/>
      <c r="Q118" s="656"/>
      <c r="R118" s="656"/>
      <c r="S118" s="656"/>
      <c r="T118" s="657"/>
      <c r="U118" s="656"/>
      <c r="V118" s="658"/>
      <c r="W118" s="659"/>
      <c r="X118" s="660"/>
      <c r="Y118" s="661"/>
      <c r="Z118" s="660"/>
      <c r="AA118" s="662"/>
      <c r="AB118" s="663"/>
      <c r="AC118" s="664"/>
      <c r="AD118" s="662"/>
      <c r="AE118" s="663"/>
      <c r="AF118" s="664"/>
      <c r="AG118" s="660"/>
      <c r="AH118" s="663"/>
      <c r="AI118" s="665"/>
      <c r="AJ118" s="662"/>
      <c r="AK118" s="666"/>
      <c r="AL118" s="661"/>
      <c r="AM118" s="660"/>
      <c r="AN118" s="662"/>
      <c r="AO118" s="663"/>
      <c r="AP118" s="664"/>
      <c r="AQ118" s="662"/>
      <c r="AR118" s="663"/>
      <c r="AS118" s="664"/>
      <c r="AT118" s="660"/>
      <c r="AU118" s="663"/>
      <c r="AV118" s="665"/>
      <c r="AW118" s="662"/>
      <c r="AX118" s="666"/>
      <c r="AY118" s="658"/>
      <c r="AZ118" s="667"/>
      <c r="BA118" s="662"/>
      <c r="BB118" s="663"/>
      <c r="BC118" s="667"/>
      <c r="BD118" s="662"/>
      <c r="BE118" s="663"/>
      <c r="BF118" s="667"/>
      <c r="BG118" s="668"/>
      <c r="BH118" s="668"/>
      <c r="BI118" s="668"/>
      <c r="BJ118" s="668"/>
      <c r="BK118" s="668"/>
      <c r="BL118" s="668"/>
      <c r="BM118" s="668"/>
      <c r="BN118" s="672">
        <v>0</v>
      </c>
      <c r="BO118" s="672">
        <v>0</v>
      </c>
      <c r="BP118" s="672">
        <v>0</v>
      </c>
      <c r="BQ118" s="672">
        <v>0</v>
      </c>
      <c r="BR118" s="672">
        <v>0</v>
      </c>
      <c r="BS118" s="672">
        <v>0</v>
      </c>
      <c r="BT118" s="672">
        <v>0</v>
      </c>
      <c r="BU118" s="672">
        <v>0</v>
      </c>
      <c r="BV118" s="672">
        <v>0</v>
      </c>
      <c r="BW118" s="672">
        <v>0</v>
      </c>
      <c r="BX118" s="672">
        <v>0</v>
      </c>
      <c r="BY118" s="672">
        <v>0</v>
      </c>
      <c r="BZ118" s="672">
        <v>0</v>
      </c>
      <c r="CA118" s="672">
        <v>0</v>
      </c>
      <c r="CB118" s="672">
        <v>0</v>
      </c>
      <c r="CC118" s="672">
        <v>0</v>
      </c>
      <c r="CD118" s="672">
        <v>0</v>
      </c>
      <c r="CE118" s="672">
        <v>0</v>
      </c>
      <c r="CF118" s="672">
        <v>0</v>
      </c>
      <c r="CG118" s="672">
        <v>0</v>
      </c>
      <c r="CH118" s="672">
        <v>0</v>
      </c>
      <c r="CI118" s="672">
        <v>0</v>
      </c>
      <c r="CJ118" s="672">
        <v>0</v>
      </c>
      <c r="CK118" s="673">
        <v>0</v>
      </c>
      <c r="CL118" s="674">
        <v>0</v>
      </c>
      <c r="CM118" s="674">
        <v>0</v>
      </c>
      <c r="CN118" s="674">
        <v>0</v>
      </c>
      <c r="CO118" s="674">
        <v>0</v>
      </c>
      <c r="CP118" s="674">
        <v>0</v>
      </c>
      <c r="CQ118" s="674">
        <v>0</v>
      </c>
      <c r="CR118" s="674">
        <v>0</v>
      </c>
      <c r="CS118" s="674">
        <v>0</v>
      </c>
      <c r="CT118" s="674">
        <v>0</v>
      </c>
      <c r="CU118" s="674">
        <v>0</v>
      </c>
      <c r="CV118" s="674">
        <v>0</v>
      </c>
      <c r="CW118" s="674">
        <v>0</v>
      </c>
      <c r="CX118" s="674">
        <v>35</v>
      </c>
      <c r="CY118" s="674">
        <v>3</v>
      </c>
      <c r="CZ118" s="674">
        <v>2</v>
      </c>
      <c r="DA118" s="674">
        <v>2</v>
      </c>
      <c r="DB118" s="674">
        <v>0</v>
      </c>
      <c r="DC118" s="674">
        <v>0</v>
      </c>
      <c r="DD118" s="674">
        <v>0</v>
      </c>
      <c r="DE118" s="674">
        <v>0</v>
      </c>
      <c r="DF118" s="674">
        <v>0</v>
      </c>
      <c r="DG118" s="674">
        <v>0</v>
      </c>
      <c r="DH118" s="674">
        <v>0</v>
      </c>
      <c r="DI118" s="674">
        <v>0</v>
      </c>
      <c r="DJ118" s="674">
        <v>0</v>
      </c>
      <c r="DK118" s="674">
        <v>0</v>
      </c>
      <c r="DL118" s="674">
        <v>0</v>
      </c>
      <c r="DM118" s="674">
        <v>0</v>
      </c>
      <c r="DN118" s="674">
        <v>0</v>
      </c>
      <c r="DO118" s="674">
        <v>0</v>
      </c>
      <c r="DP118" s="674">
        <v>0</v>
      </c>
      <c r="DQ118" s="674">
        <v>0</v>
      </c>
      <c r="DR118" s="674">
        <v>0</v>
      </c>
      <c r="DS118" s="674">
        <v>0</v>
      </c>
      <c r="DT118" s="674">
        <v>0</v>
      </c>
      <c r="DU118" s="674">
        <v>0</v>
      </c>
      <c r="DV118" s="674">
        <v>0</v>
      </c>
    </row>
    <row r="119" spans="1:126" s="250" customFormat="1" ht="21" hidden="1" customHeight="1" thickBot="1">
      <c r="A119" s="249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675" t="s">
        <v>1397</v>
      </c>
      <c r="N119" s="656"/>
      <c r="O119" s="656"/>
      <c r="P119" s="656"/>
      <c r="Q119" s="656"/>
      <c r="R119" s="656"/>
      <c r="S119" s="656"/>
      <c r="T119" s="657"/>
      <c r="U119" s="656"/>
      <c r="V119" s="658"/>
      <c r="W119" s="659"/>
      <c r="X119" s="660"/>
      <c r="Y119" s="661"/>
      <c r="Z119" s="660"/>
      <c r="AA119" s="662"/>
      <c r="AB119" s="663"/>
      <c r="AC119" s="664"/>
      <c r="AD119" s="662"/>
      <c r="AE119" s="663"/>
      <c r="AF119" s="664"/>
      <c r="AG119" s="660"/>
      <c r="AH119" s="663"/>
      <c r="AI119" s="665"/>
      <c r="AJ119" s="662"/>
      <c r="AK119" s="666"/>
      <c r="AL119" s="661"/>
      <c r="AM119" s="660"/>
      <c r="AN119" s="662"/>
      <c r="AO119" s="663"/>
      <c r="AP119" s="664"/>
      <c r="AQ119" s="662"/>
      <c r="AR119" s="663"/>
      <c r="AS119" s="664"/>
      <c r="AT119" s="660"/>
      <c r="AU119" s="663"/>
      <c r="AV119" s="665"/>
      <c r="AW119" s="662"/>
      <c r="AX119" s="666"/>
      <c r="AY119" s="658"/>
      <c r="AZ119" s="667"/>
      <c r="BA119" s="662"/>
      <c r="BB119" s="663"/>
      <c r="BC119" s="667"/>
      <c r="BD119" s="662"/>
      <c r="BE119" s="663"/>
      <c r="BF119" s="667"/>
      <c r="BG119" s="668"/>
      <c r="BH119" s="668"/>
      <c r="BI119" s="668"/>
      <c r="BJ119" s="668"/>
      <c r="BK119" s="668"/>
      <c r="BL119" s="668"/>
      <c r="BM119" s="668"/>
      <c r="BN119" s="675">
        <v>0</v>
      </c>
      <c r="BO119" s="675">
        <v>0</v>
      </c>
      <c r="BP119" s="675">
        <v>0</v>
      </c>
      <c r="BQ119" s="675">
        <v>0</v>
      </c>
      <c r="BR119" s="675">
        <v>0</v>
      </c>
      <c r="BS119" s="675">
        <v>0</v>
      </c>
      <c r="BT119" s="675">
        <v>0</v>
      </c>
      <c r="BU119" s="675">
        <v>0</v>
      </c>
      <c r="BV119" s="675">
        <v>0</v>
      </c>
      <c r="BW119" s="675">
        <v>0</v>
      </c>
      <c r="BX119" s="675">
        <v>0</v>
      </c>
      <c r="BY119" s="675">
        <v>0</v>
      </c>
      <c r="BZ119" s="675">
        <v>0</v>
      </c>
      <c r="CA119" s="675">
        <v>0</v>
      </c>
      <c r="CB119" s="675">
        <v>0</v>
      </c>
      <c r="CC119" s="675">
        <v>0</v>
      </c>
      <c r="CD119" s="675">
        <v>0</v>
      </c>
      <c r="CE119" s="675">
        <v>0</v>
      </c>
      <c r="CF119" s="675">
        <v>0</v>
      </c>
      <c r="CG119" s="675">
        <v>0</v>
      </c>
      <c r="CH119" s="675">
        <v>0</v>
      </c>
      <c r="CI119" s="675">
        <v>0</v>
      </c>
      <c r="CJ119" s="675">
        <v>0</v>
      </c>
      <c r="CK119" s="676">
        <v>0</v>
      </c>
      <c r="CL119" s="677">
        <v>0</v>
      </c>
      <c r="CM119" s="677">
        <v>0</v>
      </c>
      <c r="CN119" s="677">
        <v>0</v>
      </c>
      <c r="CO119" s="677">
        <v>0</v>
      </c>
      <c r="CP119" s="677">
        <v>0</v>
      </c>
      <c r="CQ119" s="677">
        <v>0</v>
      </c>
      <c r="CR119" s="677">
        <v>0</v>
      </c>
      <c r="CS119" s="677">
        <v>0</v>
      </c>
      <c r="CT119" s="677">
        <v>0</v>
      </c>
      <c r="CU119" s="677">
        <v>0</v>
      </c>
      <c r="CV119" s="677">
        <v>0</v>
      </c>
      <c r="CW119" s="677">
        <v>0</v>
      </c>
      <c r="CX119" s="677">
        <v>0</v>
      </c>
      <c r="CY119" s="677">
        <v>1</v>
      </c>
      <c r="CZ119" s="677">
        <v>1</v>
      </c>
      <c r="DA119" s="677">
        <v>0</v>
      </c>
      <c r="DB119" s="677">
        <v>1</v>
      </c>
      <c r="DC119" s="677">
        <v>0</v>
      </c>
      <c r="DD119" s="677">
        <v>0</v>
      </c>
      <c r="DE119" s="677">
        <v>0</v>
      </c>
      <c r="DF119" s="677">
        <v>0</v>
      </c>
      <c r="DG119" s="677">
        <v>0</v>
      </c>
      <c r="DH119" s="677">
        <v>0</v>
      </c>
      <c r="DI119" s="677">
        <v>0</v>
      </c>
      <c r="DJ119" s="677">
        <v>0</v>
      </c>
      <c r="DK119" s="677">
        <v>0</v>
      </c>
      <c r="DL119" s="677">
        <v>0</v>
      </c>
      <c r="DM119" s="677">
        <v>0</v>
      </c>
      <c r="DN119" s="677">
        <v>0</v>
      </c>
      <c r="DO119" s="677">
        <v>0</v>
      </c>
      <c r="DP119" s="677">
        <v>0</v>
      </c>
      <c r="DQ119" s="677">
        <v>0</v>
      </c>
      <c r="DR119" s="677">
        <v>0</v>
      </c>
      <c r="DS119" s="677">
        <v>0</v>
      </c>
      <c r="DT119" s="677">
        <v>0</v>
      </c>
      <c r="DU119" s="677">
        <v>0</v>
      </c>
      <c r="DV119" s="677">
        <v>0</v>
      </c>
    </row>
    <row r="120" spans="1:126" s="408" customFormat="1" ht="21" hidden="1" customHeight="1" thickBot="1">
      <c r="A120" s="24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675" t="s">
        <v>1398</v>
      </c>
      <c r="N120" s="656"/>
      <c r="O120" s="656"/>
      <c r="P120" s="656"/>
      <c r="Q120" s="656"/>
      <c r="R120" s="656"/>
      <c r="S120" s="656"/>
      <c r="T120" s="657"/>
      <c r="U120" s="656"/>
      <c r="V120" s="658"/>
      <c r="W120" s="659"/>
      <c r="X120" s="660"/>
      <c r="Y120" s="661"/>
      <c r="Z120" s="660"/>
      <c r="AA120" s="662"/>
      <c r="AB120" s="663"/>
      <c r="AC120" s="664"/>
      <c r="AD120" s="662"/>
      <c r="AE120" s="663"/>
      <c r="AF120" s="664"/>
      <c r="AG120" s="660"/>
      <c r="AH120" s="663"/>
      <c r="AI120" s="665"/>
      <c r="AJ120" s="662"/>
      <c r="AK120" s="666"/>
      <c r="AL120" s="661"/>
      <c r="AM120" s="660"/>
      <c r="AN120" s="662"/>
      <c r="AO120" s="663"/>
      <c r="AP120" s="664"/>
      <c r="AQ120" s="662"/>
      <c r="AR120" s="663"/>
      <c r="AS120" s="664"/>
      <c r="AT120" s="660"/>
      <c r="AU120" s="663"/>
      <c r="AV120" s="665"/>
      <c r="AW120" s="662"/>
      <c r="AX120" s="666"/>
      <c r="AY120" s="658"/>
      <c r="AZ120" s="667"/>
      <c r="BA120" s="662"/>
      <c r="BB120" s="663"/>
      <c r="BC120" s="667"/>
      <c r="BD120" s="662"/>
      <c r="BE120" s="663"/>
      <c r="BF120" s="667"/>
      <c r="BG120" s="668"/>
      <c r="BH120" s="668"/>
      <c r="BI120" s="668"/>
      <c r="BJ120" s="668"/>
      <c r="BK120" s="668"/>
      <c r="BL120" s="668"/>
      <c r="BM120" s="668"/>
      <c r="BN120" s="675">
        <v>0</v>
      </c>
      <c r="BO120" s="675">
        <v>0</v>
      </c>
      <c r="BP120" s="675">
        <v>0</v>
      </c>
      <c r="BQ120" s="675">
        <v>0</v>
      </c>
      <c r="BR120" s="675">
        <v>0</v>
      </c>
      <c r="BS120" s="675">
        <v>0</v>
      </c>
      <c r="BT120" s="675">
        <v>0</v>
      </c>
      <c r="BU120" s="675">
        <v>0</v>
      </c>
      <c r="BV120" s="675">
        <v>0</v>
      </c>
      <c r="BW120" s="675">
        <v>0</v>
      </c>
      <c r="BX120" s="675">
        <v>0</v>
      </c>
      <c r="BY120" s="675">
        <v>0</v>
      </c>
      <c r="BZ120" s="675">
        <v>0</v>
      </c>
      <c r="CA120" s="675">
        <v>0</v>
      </c>
      <c r="CB120" s="675">
        <v>0</v>
      </c>
      <c r="CC120" s="675">
        <v>0</v>
      </c>
      <c r="CD120" s="675">
        <v>0</v>
      </c>
      <c r="CE120" s="675">
        <v>0</v>
      </c>
      <c r="CF120" s="675">
        <v>0</v>
      </c>
      <c r="CG120" s="675">
        <v>0</v>
      </c>
      <c r="CH120" s="675">
        <v>0</v>
      </c>
      <c r="CI120" s="675">
        <v>0</v>
      </c>
      <c r="CJ120" s="675">
        <v>0</v>
      </c>
      <c r="CK120" s="676">
        <v>0</v>
      </c>
      <c r="CL120" s="677">
        <v>0</v>
      </c>
      <c r="CM120" s="677">
        <v>0</v>
      </c>
      <c r="CN120" s="677">
        <v>0</v>
      </c>
      <c r="CO120" s="677">
        <v>0</v>
      </c>
      <c r="CP120" s="677">
        <v>0</v>
      </c>
      <c r="CQ120" s="677">
        <v>0</v>
      </c>
      <c r="CR120" s="677">
        <v>0</v>
      </c>
      <c r="CS120" s="677">
        <v>0</v>
      </c>
      <c r="CT120" s="677">
        <v>0</v>
      </c>
      <c r="CU120" s="677">
        <v>0</v>
      </c>
      <c r="CV120" s="677">
        <v>0</v>
      </c>
      <c r="CW120" s="677">
        <v>0</v>
      </c>
      <c r="CX120" s="677">
        <v>0</v>
      </c>
      <c r="CY120" s="677">
        <v>32</v>
      </c>
      <c r="CZ120" s="677">
        <v>1</v>
      </c>
      <c r="DA120" s="677">
        <v>0</v>
      </c>
      <c r="DB120" s="677">
        <v>2</v>
      </c>
      <c r="DC120" s="677">
        <v>0</v>
      </c>
      <c r="DD120" s="677">
        <v>0</v>
      </c>
      <c r="DE120" s="677">
        <v>0</v>
      </c>
      <c r="DF120" s="677">
        <v>0</v>
      </c>
      <c r="DG120" s="677">
        <v>0</v>
      </c>
      <c r="DH120" s="677">
        <v>0</v>
      </c>
      <c r="DI120" s="677">
        <v>0</v>
      </c>
      <c r="DJ120" s="677">
        <v>0</v>
      </c>
      <c r="DK120" s="677">
        <v>0</v>
      </c>
      <c r="DL120" s="677">
        <v>0</v>
      </c>
      <c r="DM120" s="677">
        <v>0</v>
      </c>
      <c r="DN120" s="677">
        <v>0</v>
      </c>
      <c r="DO120" s="677">
        <v>0</v>
      </c>
      <c r="DP120" s="677">
        <v>0</v>
      </c>
      <c r="DQ120" s="677">
        <v>0</v>
      </c>
      <c r="DR120" s="677">
        <v>0</v>
      </c>
      <c r="DS120" s="677">
        <v>0</v>
      </c>
      <c r="DT120" s="677">
        <v>0</v>
      </c>
      <c r="DU120" s="677">
        <v>0</v>
      </c>
      <c r="DV120" s="677">
        <v>0</v>
      </c>
    </row>
    <row r="121" spans="1:126" s="1" customFormat="1" ht="21" hidden="1" customHeight="1" thickBot="1">
      <c r="A121" s="249"/>
      <c r="B121" s="111"/>
      <c r="C121" s="244"/>
      <c r="D121" s="111"/>
      <c r="E121" s="111"/>
      <c r="F121" s="111"/>
      <c r="G121" s="111"/>
      <c r="H121" s="111"/>
      <c r="I121" s="111"/>
      <c r="J121" s="111"/>
      <c r="K121" s="111"/>
      <c r="L121" s="111"/>
      <c r="M121" s="678" t="s">
        <v>1399</v>
      </c>
      <c r="N121" s="656"/>
      <c r="O121" s="656"/>
      <c r="P121" s="656"/>
      <c r="Q121" s="656"/>
      <c r="R121" s="656"/>
      <c r="S121" s="656"/>
      <c r="T121" s="657"/>
      <c r="U121" s="656"/>
      <c r="V121" s="658"/>
      <c r="W121" s="659"/>
      <c r="X121" s="660"/>
      <c r="Y121" s="661"/>
      <c r="Z121" s="660"/>
      <c r="AA121" s="662"/>
      <c r="AB121" s="663"/>
      <c r="AC121" s="664"/>
      <c r="AD121" s="662"/>
      <c r="AE121" s="663"/>
      <c r="AF121" s="664"/>
      <c r="AG121" s="660"/>
      <c r="AH121" s="663"/>
      <c r="AI121" s="665"/>
      <c r="AJ121" s="662"/>
      <c r="AK121" s="666"/>
      <c r="AL121" s="661"/>
      <c r="AM121" s="660"/>
      <c r="AN121" s="662"/>
      <c r="AO121" s="663"/>
      <c r="AP121" s="664"/>
      <c r="AQ121" s="662"/>
      <c r="AR121" s="663"/>
      <c r="AS121" s="664"/>
      <c r="AT121" s="660"/>
      <c r="AU121" s="663"/>
      <c r="AV121" s="665"/>
      <c r="AW121" s="662"/>
      <c r="AX121" s="666"/>
      <c r="AY121" s="658"/>
      <c r="AZ121" s="667"/>
      <c r="BA121" s="662"/>
      <c r="BB121" s="663"/>
      <c r="BC121" s="667"/>
      <c r="BD121" s="662"/>
      <c r="BE121" s="663"/>
      <c r="BF121" s="667"/>
      <c r="BG121" s="668"/>
      <c r="BH121" s="668"/>
      <c r="BI121" s="668"/>
      <c r="BJ121" s="668"/>
      <c r="BK121" s="668"/>
      <c r="BL121" s="668"/>
      <c r="BM121" s="668"/>
      <c r="BN121" s="678">
        <v>0</v>
      </c>
      <c r="BO121" s="678">
        <v>0</v>
      </c>
      <c r="BP121" s="678">
        <v>0</v>
      </c>
      <c r="BQ121" s="678">
        <v>0</v>
      </c>
      <c r="BR121" s="678">
        <v>0</v>
      </c>
      <c r="BS121" s="678">
        <v>0</v>
      </c>
      <c r="BT121" s="678">
        <v>0</v>
      </c>
      <c r="BU121" s="678">
        <v>0</v>
      </c>
      <c r="BV121" s="678">
        <v>0</v>
      </c>
      <c r="BW121" s="678">
        <v>0</v>
      </c>
      <c r="BX121" s="678">
        <v>0</v>
      </c>
      <c r="BY121" s="678">
        <v>0</v>
      </c>
      <c r="BZ121" s="678">
        <v>0</v>
      </c>
      <c r="CA121" s="678">
        <v>0</v>
      </c>
      <c r="CB121" s="678">
        <v>0</v>
      </c>
      <c r="CC121" s="678">
        <v>0</v>
      </c>
      <c r="CD121" s="678">
        <v>0</v>
      </c>
      <c r="CE121" s="678">
        <v>0</v>
      </c>
      <c r="CF121" s="678">
        <v>0</v>
      </c>
      <c r="CG121" s="678">
        <v>0</v>
      </c>
      <c r="CH121" s="678">
        <v>0</v>
      </c>
      <c r="CI121" s="678">
        <v>0</v>
      </c>
      <c r="CJ121" s="678">
        <v>0</v>
      </c>
      <c r="CK121" s="679">
        <v>0</v>
      </c>
      <c r="CL121" s="680">
        <v>0</v>
      </c>
      <c r="CM121" s="680">
        <v>0</v>
      </c>
      <c r="CN121" s="680">
        <v>0</v>
      </c>
      <c r="CO121" s="680">
        <v>0</v>
      </c>
      <c r="CP121" s="680">
        <v>0</v>
      </c>
      <c r="CQ121" s="680">
        <v>0</v>
      </c>
      <c r="CR121" s="680">
        <v>0</v>
      </c>
      <c r="CS121" s="680">
        <v>0</v>
      </c>
      <c r="CT121" s="680">
        <v>0</v>
      </c>
      <c r="CU121" s="680">
        <v>0</v>
      </c>
      <c r="CV121" s="680">
        <v>0</v>
      </c>
      <c r="CW121" s="680">
        <v>0</v>
      </c>
      <c r="CX121" s="680">
        <v>0</v>
      </c>
      <c r="CY121" s="680">
        <v>0</v>
      </c>
      <c r="CZ121" s="680">
        <v>0</v>
      </c>
      <c r="DA121" s="680">
        <v>0</v>
      </c>
      <c r="DB121" s="680">
        <v>0</v>
      </c>
      <c r="DC121" s="680">
        <v>0</v>
      </c>
      <c r="DD121" s="680">
        <v>0</v>
      </c>
      <c r="DE121" s="680">
        <v>0</v>
      </c>
      <c r="DF121" s="680">
        <v>0</v>
      </c>
      <c r="DG121" s="680">
        <v>0</v>
      </c>
      <c r="DH121" s="680">
        <v>0</v>
      </c>
      <c r="DI121" s="680">
        <v>0</v>
      </c>
      <c r="DJ121" s="680">
        <v>0</v>
      </c>
      <c r="DK121" s="680">
        <v>0</v>
      </c>
      <c r="DL121" s="680">
        <v>0</v>
      </c>
      <c r="DM121" s="680">
        <v>0</v>
      </c>
      <c r="DN121" s="680">
        <v>0</v>
      </c>
      <c r="DO121" s="680">
        <v>0</v>
      </c>
      <c r="DP121" s="680">
        <v>0</v>
      </c>
      <c r="DQ121" s="680">
        <v>0</v>
      </c>
      <c r="DR121" s="680">
        <v>0</v>
      </c>
      <c r="DS121" s="680">
        <v>0</v>
      </c>
      <c r="DT121" s="680">
        <v>0</v>
      </c>
      <c r="DU121" s="680">
        <v>0</v>
      </c>
      <c r="DV121" s="680">
        <v>0</v>
      </c>
    </row>
    <row r="122" spans="1:126" s="1" customFormat="1" ht="21" hidden="1" customHeight="1" thickBot="1">
      <c r="A122" s="249"/>
      <c r="B122" s="2"/>
      <c r="C122" s="2"/>
      <c r="D122" s="2"/>
      <c r="E122" s="2"/>
      <c r="F122" s="2"/>
      <c r="G122" s="2"/>
      <c r="H122" s="2"/>
      <c r="I122" s="111"/>
      <c r="J122" s="111"/>
      <c r="K122" s="111"/>
      <c r="L122" s="111"/>
      <c r="M122" s="678" t="s">
        <v>1400</v>
      </c>
      <c r="N122" s="656"/>
      <c r="O122" s="656"/>
      <c r="P122" s="656"/>
      <c r="Q122" s="656"/>
      <c r="R122" s="656"/>
      <c r="S122" s="656"/>
      <c r="T122" s="657"/>
      <c r="U122" s="656"/>
      <c r="V122" s="658"/>
      <c r="W122" s="659"/>
      <c r="X122" s="660"/>
      <c r="Y122" s="661"/>
      <c r="Z122" s="660"/>
      <c r="AA122" s="662"/>
      <c r="AB122" s="663"/>
      <c r="AC122" s="664"/>
      <c r="AD122" s="662"/>
      <c r="AE122" s="663"/>
      <c r="AF122" s="664"/>
      <c r="AG122" s="660"/>
      <c r="AH122" s="663"/>
      <c r="AI122" s="665"/>
      <c r="AJ122" s="662"/>
      <c r="AK122" s="666"/>
      <c r="AL122" s="661"/>
      <c r="AM122" s="660"/>
      <c r="AN122" s="662"/>
      <c r="AO122" s="663"/>
      <c r="AP122" s="664"/>
      <c r="AQ122" s="662"/>
      <c r="AR122" s="663"/>
      <c r="AS122" s="664"/>
      <c r="AT122" s="660"/>
      <c r="AU122" s="663"/>
      <c r="AV122" s="665"/>
      <c r="AW122" s="662"/>
      <c r="AX122" s="666"/>
      <c r="AY122" s="658"/>
      <c r="AZ122" s="667"/>
      <c r="BA122" s="662"/>
      <c r="BB122" s="663"/>
      <c r="BC122" s="667"/>
      <c r="BD122" s="662"/>
      <c r="BE122" s="663"/>
      <c r="BF122" s="667"/>
      <c r="BG122" s="668"/>
      <c r="BH122" s="668"/>
      <c r="BI122" s="668"/>
      <c r="BJ122" s="668"/>
      <c r="BK122" s="668"/>
      <c r="BL122" s="668"/>
      <c r="BM122" s="668"/>
      <c r="BN122" s="678">
        <v>0</v>
      </c>
      <c r="BO122" s="678">
        <v>0</v>
      </c>
      <c r="BP122" s="678">
        <v>0</v>
      </c>
      <c r="BQ122" s="678">
        <v>0</v>
      </c>
      <c r="BR122" s="678">
        <v>0</v>
      </c>
      <c r="BS122" s="678">
        <v>0</v>
      </c>
      <c r="BT122" s="678">
        <v>0</v>
      </c>
      <c r="BU122" s="678">
        <v>0</v>
      </c>
      <c r="BV122" s="678">
        <v>0</v>
      </c>
      <c r="BW122" s="678">
        <v>0</v>
      </c>
      <c r="BX122" s="678">
        <v>0</v>
      </c>
      <c r="BY122" s="678">
        <v>0</v>
      </c>
      <c r="BZ122" s="678">
        <v>0</v>
      </c>
      <c r="CA122" s="678">
        <v>0</v>
      </c>
      <c r="CB122" s="678">
        <v>0</v>
      </c>
      <c r="CC122" s="678">
        <v>0</v>
      </c>
      <c r="CD122" s="678">
        <v>0</v>
      </c>
      <c r="CE122" s="678">
        <v>0</v>
      </c>
      <c r="CF122" s="678">
        <v>0</v>
      </c>
      <c r="CG122" s="678">
        <v>0</v>
      </c>
      <c r="CH122" s="678">
        <v>0</v>
      </c>
      <c r="CI122" s="678">
        <v>0</v>
      </c>
      <c r="CJ122" s="678">
        <v>0</v>
      </c>
      <c r="CK122" s="679">
        <v>0</v>
      </c>
      <c r="CL122" s="681">
        <v>0</v>
      </c>
      <c r="CM122" s="681">
        <v>0</v>
      </c>
      <c r="CN122" s="681">
        <v>0</v>
      </c>
      <c r="CO122" s="681">
        <v>0</v>
      </c>
      <c r="CP122" s="681">
        <v>0</v>
      </c>
      <c r="CQ122" s="681">
        <v>0</v>
      </c>
      <c r="CR122" s="681">
        <v>0</v>
      </c>
      <c r="CS122" s="681">
        <v>0</v>
      </c>
      <c r="CT122" s="681">
        <v>0</v>
      </c>
      <c r="CU122" s="681">
        <v>0</v>
      </c>
      <c r="CV122" s="681">
        <v>0</v>
      </c>
      <c r="CW122" s="681">
        <v>0</v>
      </c>
      <c r="CX122" s="681">
        <v>0</v>
      </c>
      <c r="CY122" s="681">
        <v>0</v>
      </c>
      <c r="CZ122" s="681">
        <v>0</v>
      </c>
      <c r="DA122" s="681">
        <v>0</v>
      </c>
      <c r="DB122" s="681">
        <v>0</v>
      </c>
      <c r="DC122" s="681">
        <v>0</v>
      </c>
      <c r="DD122" s="681">
        <v>0</v>
      </c>
      <c r="DE122" s="681">
        <v>0</v>
      </c>
      <c r="DF122" s="681">
        <v>0</v>
      </c>
      <c r="DG122" s="681">
        <v>0</v>
      </c>
      <c r="DH122" s="681">
        <v>0</v>
      </c>
      <c r="DI122" s="681">
        <v>0</v>
      </c>
      <c r="DJ122" s="681">
        <v>0</v>
      </c>
      <c r="DK122" s="681">
        <v>0</v>
      </c>
      <c r="DL122" s="681">
        <v>0</v>
      </c>
      <c r="DM122" s="681">
        <v>0</v>
      </c>
      <c r="DN122" s="681">
        <v>0</v>
      </c>
      <c r="DO122" s="681">
        <v>0</v>
      </c>
      <c r="DP122" s="681">
        <v>0</v>
      </c>
      <c r="DQ122" s="681">
        <v>0</v>
      </c>
      <c r="DR122" s="681">
        <v>0</v>
      </c>
      <c r="DS122" s="681">
        <v>0</v>
      </c>
      <c r="DT122" s="681">
        <v>0</v>
      </c>
      <c r="DU122" s="681">
        <v>0</v>
      </c>
      <c r="DV122" s="681"/>
    </row>
    <row r="123" spans="1:126" s="1" customFormat="1" ht="21" thickBot="1">
      <c r="A123" s="249"/>
      <c r="B123" s="2"/>
      <c r="C123" s="2"/>
      <c r="D123" s="2"/>
      <c r="E123" s="2"/>
      <c r="F123" s="2"/>
      <c r="G123" s="2"/>
      <c r="H123" s="2"/>
      <c r="I123" s="111"/>
      <c r="J123" s="111"/>
      <c r="K123" s="111"/>
      <c r="L123" s="111"/>
      <c r="M123" s="1713" t="s">
        <v>470</v>
      </c>
      <c r="N123" s="535"/>
      <c r="O123" s="535"/>
      <c r="P123" s="535"/>
      <c r="Q123" s="535"/>
      <c r="R123" s="535"/>
      <c r="S123" s="535"/>
      <c r="T123" s="536"/>
      <c r="U123" s="537"/>
      <c r="V123" s="538"/>
      <c r="W123" s="539"/>
      <c r="X123" s="540"/>
      <c r="Y123" s="539"/>
      <c r="Z123" s="540"/>
      <c r="AA123" s="540"/>
      <c r="AB123" s="541"/>
      <c r="AC123" s="542"/>
      <c r="AD123" s="540"/>
      <c r="AE123" s="541"/>
      <c r="AF123" s="542"/>
      <c r="AG123" s="540"/>
      <c r="AH123" s="541"/>
      <c r="AI123" s="542"/>
      <c r="AJ123" s="540"/>
      <c r="AK123" s="541"/>
      <c r="AL123" s="539"/>
      <c r="AM123" s="540"/>
      <c r="AN123" s="540"/>
      <c r="AO123" s="541"/>
      <c r="AP123" s="542"/>
      <c r="AQ123" s="540"/>
      <c r="AR123" s="541"/>
      <c r="AS123" s="542"/>
      <c r="AT123" s="540"/>
      <c r="AU123" s="541"/>
      <c r="AV123" s="542"/>
      <c r="AW123" s="540"/>
      <c r="AX123" s="541"/>
      <c r="AY123" s="694"/>
      <c r="AZ123" s="543"/>
      <c r="BA123" s="540"/>
      <c r="BB123" s="541"/>
      <c r="BC123" s="543"/>
      <c r="BD123" s="540"/>
      <c r="BE123" s="541"/>
      <c r="BF123" s="543"/>
      <c r="BG123" s="543"/>
      <c r="BH123" s="543"/>
      <c r="BI123" s="543"/>
      <c r="BJ123" s="543"/>
      <c r="BK123" s="543"/>
      <c r="BL123" s="543"/>
      <c r="BM123" s="543"/>
      <c r="BN123" s="543"/>
      <c r="BO123" s="543"/>
      <c r="BP123" s="544" t="s">
        <v>1375</v>
      </c>
      <c r="BQ123" s="544" t="s">
        <v>1375</v>
      </c>
      <c r="BR123" s="544" t="s">
        <v>1375</v>
      </c>
      <c r="BS123" s="544" t="s">
        <v>1375</v>
      </c>
      <c r="BT123" s="544" t="s">
        <v>1375</v>
      </c>
      <c r="BU123" s="544" t="s">
        <v>1375</v>
      </c>
      <c r="BV123" s="544" t="s">
        <v>1375</v>
      </c>
      <c r="BW123" s="544" t="s">
        <v>1375</v>
      </c>
      <c r="BX123" s="544" t="s">
        <v>1375</v>
      </c>
      <c r="BY123" s="545" t="s">
        <v>1375</v>
      </c>
      <c r="BZ123" s="545" t="s">
        <v>1375</v>
      </c>
      <c r="CA123" s="545" t="s">
        <v>1375</v>
      </c>
      <c r="CB123" s="545" t="s">
        <v>1375</v>
      </c>
      <c r="CC123" s="545" t="s">
        <v>1375</v>
      </c>
      <c r="CD123" s="545" t="s">
        <v>1375</v>
      </c>
      <c r="CE123" s="545" t="s">
        <v>1375</v>
      </c>
      <c r="CF123" s="545" t="s">
        <v>1375</v>
      </c>
      <c r="CG123" s="545" t="s">
        <v>1375</v>
      </c>
      <c r="CH123" s="545" t="s">
        <v>1375</v>
      </c>
      <c r="CI123" s="545" t="s">
        <v>1375</v>
      </c>
      <c r="CJ123" s="545" t="s">
        <v>1375</v>
      </c>
      <c r="CK123" s="545" t="s">
        <v>1375</v>
      </c>
      <c r="CL123" s="545" t="s">
        <v>1375</v>
      </c>
      <c r="CM123" s="545" t="s">
        <v>1375</v>
      </c>
      <c r="CN123" s="545" t="s">
        <v>1375</v>
      </c>
      <c r="CO123" s="545" t="s">
        <v>1375</v>
      </c>
      <c r="CP123" s="545" t="s">
        <v>1375</v>
      </c>
      <c r="CQ123" s="545" t="s">
        <v>1375</v>
      </c>
      <c r="CR123" s="545" t="s">
        <v>1375</v>
      </c>
      <c r="CS123" s="545" t="s">
        <v>1375</v>
      </c>
      <c r="CT123" s="545" t="s">
        <v>1375</v>
      </c>
      <c r="CU123" s="545" t="s">
        <v>1375</v>
      </c>
      <c r="CV123" s="545" t="s">
        <v>1375</v>
      </c>
      <c r="CW123" s="545" t="s">
        <v>1375</v>
      </c>
      <c r="CX123" s="545" t="s">
        <v>1375</v>
      </c>
      <c r="CY123" s="545" t="s">
        <v>1375</v>
      </c>
      <c r="CZ123" s="545" t="s">
        <v>1375</v>
      </c>
      <c r="DA123" s="545" t="s">
        <v>1375</v>
      </c>
      <c r="DB123" s="545" t="s">
        <v>1375</v>
      </c>
      <c r="DC123" s="545" t="s">
        <v>1375</v>
      </c>
      <c r="DD123" s="545" t="s">
        <v>1375</v>
      </c>
      <c r="DE123" s="545" t="s">
        <v>1375</v>
      </c>
      <c r="DF123" s="545" t="s">
        <v>1375</v>
      </c>
      <c r="DG123" s="545" t="s">
        <v>1375</v>
      </c>
      <c r="DH123" s="545" t="s">
        <v>1375</v>
      </c>
      <c r="DI123" s="545" t="s">
        <v>1375</v>
      </c>
      <c r="DJ123" s="545" t="s">
        <v>1375</v>
      </c>
      <c r="DK123" s="545" t="s">
        <v>1375</v>
      </c>
      <c r="DL123" s="545" t="s">
        <v>1375</v>
      </c>
      <c r="DM123" s="545" t="s">
        <v>1375</v>
      </c>
      <c r="DN123" s="545" t="s">
        <v>1375</v>
      </c>
      <c r="DO123" s="545" t="s">
        <v>1375</v>
      </c>
      <c r="DP123" s="545" t="s">
        <v>1375</v>
      </c>
      <c r="DQ123" s="545" t="s">
        <v>1375</v>
      </c>
      <c r="DR123" s="545" t="s">
        <v>1375</v>
      </c>
      <c r="DS123" s="545" t="s">
        <v>1375</v>
      </c>
      <c r="DT123" s="545" t="s">
        <v>1375</v>
      </c>
      <c r="DU123" s="545" t="s">
        <v>1375</v>
      </c>
      <c r="DV123" s="545" t="s">
        <v>1375</v>
      </c>
    </row>
    <row r="124" spans="1:126" s="1" customFormat="1" ht="21" thickBot="1">
      <c r="A124" s="249"/>
      <c r="B124" s="111" t="str">
        <f>M123</f>
        <v>5. PUP GORLICE</v>
      </c>
      <c r="C124" s="244">
        <f>DV126</f>
        <v>6</v>
      </c>
      <c r="D124" s="111"/>
      <c r="E124" s="249">
        <f>DV124</f>
        <v>2847</v>
      </c>
      <c r="F124" s="249">
        <f>DV127</f>
        <v>1661</v>
      </c>
      <c r="G124" s="249">
        <f>DV132</f>
        <v>327</v>
      </c>
      <c r="H124" s="249">
        <f>DV134</f>
        <v>100</v>
      </c>
      <c r="I124" s="111"/>
      <c r="J124" s="1759">
        <f>DV129</f>
        <v>868</v>
      </c>
      <c r="K124" s="1759">
        <f>DV131</f>
        <v>687</v>
      </c>
      <c r="L124" s="1760">
        <f>DV133</f>
        <v>435</v>
      </c>
      <c r="M124" s="1714" t="s">
        <v>74</v>
      </c>
      <c r="N124" s="860">
        <v>12036</v>
      </c>
      <c r="O124" s="546">
        <v>11650</v>
      </c>
      <c r="P124" s="546">
        <v>11699</v>
      </c>
      <c r="Q124" s="547">
        <v>10971</v>
      </c>
      <c r="R124" s="547">
        <v>10276</v>
      </c>
      <c r="S124" s="547">
        <v>9545</v>
      </c>
      <c r="T124" s="548">
        <v>7031</v>
      </c>
      <c r="U124" s="549">
        <v>5690</v>
      </c>
      <c r="V124" s="547">
        <v>6534</v>
      </c>
      <c r="W124" s="546">
        <v>6446</v>
      </c>
      <c r="X124" s="550">
        <v>5870</v>
      </c>
      <c r="Y124" s="546">
        <v>6263</v>
      </c>
      <c r="Z124" s="551">
        <v>6981</v>
      </c>
      <c r="AA124" s="552">
        <v>7155</v>
      </c>
      <c r="AB124" s="553">
        <v>7105</v>
      </c>
      <c r="AC124" s="554">
        <v>6852</v>
      </c>
      <c r="AD124" s="552">
        <v>6435</v>
      </c>
      <c r="AE124" s="553">
        <v>6207</v>
      </c>
      <c r="AF124" s="554">
        <v>6392</v>
      </c>
      <c r="AG124" s="555">
        <v>6354</v>
      </c>
      <c r="AH124" s="553">
        <v>6357</v>
      </c>
      <c r="AI124" s="556">
        <v>6449</v>
      </c>
      <c r="AJ124" s="552">
        <v>6590</v>
      </c>
      <c r="AK124" s="557">
        <v>6901</v>
      </c>
      <c r="AL124" s="546">
        <v>6901</v>
      </c>
      <c r="AM124" s="551">
        <v>7481</v>
      </c>
      <c r="AN124" s="552">
        <v>7504</v>
      </c>
      <c r="AO124" s="557">
        <v>7224</v>
      </c>
      <c r="AP124" s="554">
        <v>6789</v>
      </c>
      <c r="AQ124" s="552">
        <v>6433</v>
      </c>
      <c r="AR124" s="553">
        <v>6016</v>
      </c>
      <c r="AS124" s="554">
        <v>5826</v>
      </c>
      <c r="AT124" s="552">
        <v>5762</v>
      </c>
      <c r="AU124" s="553">
        <v>5636</v>
      </c>
      <c r="AV124" s="556">
        <v>5576</v>
      </c>
      <c r="AW124" s="552">
        <v>5666</v>
      </c>
      <c r="AX124" s="557">
        <v>5749</v>
      </c>
      <c r="AY124" s="546">
        <v>5749</v>
      </c>
      <c r="AZ124" s="550">
        <v>6172</v>
      </c>
      <c r="BA124" s="552">
        <v>6094</v>
      </c>
      <c r="BB124" s="553">
        <v>5845</v>
      </c>
      <c r="BC124" s="550">
        <v>5519</v>
      </c>
      <c r="BD124" s="552">
        <v>5228</v>
      </c>
      <c r="BE124" s="553">
        <v>4961</v>
      </c>
      <c r="BF124" s="550">
        <v>4832</v>
      </c>
      <c r="BG124" s="552">
        <v>4757</v>
      </c>
      <c r="BH124" s="553">
        <v>4800</v>
      </c>
      <c r="BI124" s="553">
        <v>4903</v>
      </c>
      <c r="BJ124" s="558">
        <v>5081</v>
      </c>
      <c r="BK124" s="553">
        <v>5182</v>
      </c>
      <c r="BL124" s="553">
        <v>5551</v>
      </c>
      <c r="BM124" s="553">
        <v>5581</v>
      </c>
      <c r="BN124" s="553">
        <v>5358</v>
      </c>
      <c r="BO124" s="553">
        <v>4986</v>
      </c>
      <c r="BP124" s="553">
        <v>4750</v>
      </c>
      <c r="BQ124" s="553">
        <v>4507</v>
      </c>
      <c r="BR124" s="553">
        <v>4376</v>
      </c>
      <c r="BS124" s="553">
        <v>4285</v>
      </c>
      <c r="BT124" s="553">
        <v>4141</v>
      </c>
      <c r="BU124" s="553">
        <v>3985</v>
      </c>
      <c r="BV124" s="553">
        <v>3898</v>
      </c>
      <c r="BW124" s="553">
        <v>3818</v>
      </c>
      <c r="BX124" s="553">
        <v>4143</v>
      </c>
      <c r="BY124" s="557">
        <v>4065</v>
      </c>
      <c r="BZ124" s="557">
        <v>3840</v>
      </c>
      <c r="CA124" s="557">
        <v>3487</v>
      </c>
      <c r="CB124" s="557">
        <v>3327</v>
      </c>
      <c r="CC124" s="557">
        <v>3133</v>
      </c>
      <c r="CD124" s="557">
        <v>3062</v>
      </c>
      <c r="CE124" s="557">
        <v>2942</v>
      </c>
      <c r="CF124" s="557">
        <v>2926</v>
      </c>
      <c r="CG124" s="557">
        <v>2855</v>
      </c>
      <c r="CH124" s="557">
        <v>2856</v>
      </c>
      <c r="CI124" s="557">
        <v>2859</v>
      </c>
      <c r="CJ124" s="557">
        <v>3086</v>
      </c>
      <c r="CK124" s="559">
        <v>3027</v>
      </c>
      <c r="CL124" s="560">
        <v>2976</v>
      </c>
      <c r="CM124" s="560">
        <v>2726</v>
      </c>
      <c r="CN124" s="560">
        <v>2572</v>
      </c>
      <c r="CO124" s="560">
        <v>2398</v>
      </c>
      <c r="CP124" s="560">
        <v>2420</v>
      </c>
      <c r="CQ124" s="560">
        <v>2406</v>
      </c>
      <c r="CR124" s="560">
        <v>2398</v>
      </c>
      <c r="CS124" s="560">
        <v>2401</v>
      </c>
      <c r="CT124" s="560">
        <v>2422</v>
      </c>
      <c r="CU124" s="560">
        <v>2478</v>
      </c>
      <c r="CV124" s="560">
        <v>2677</v>
      </c>
      <c r="CW124" s="560">
        <v>2668</v>
      </c>
      <c r="CX124" s="560">
        <v>2558</v>
      </c>
      <c r="CY124" s="560">
        <v>2385</v>
      </c>
      <c r="CZ124" s="560">
        <v>2238</v>
      </c>
      <c r="DA124" s="560">
        <v>2192</v>
      </c>
      <c r="DB124" s="560">
        <v>2178</v>
      </c>
      <c r="DC124" s="560">
        <v>2196</v>
      </c>
      <c r="DD124" s="560">
        <v>2120</v>
      </c>
      <c r="DE124" s="560">
        <v>2083</v>
      </c>
      <c r="DF124" s="560">
        <v>2067</v>
      </c>
      <c r="DG124" s="560">
        <v>2140</v>
      </c>
      <c r="DH124" s="560">
        <v>2372</v>
      </c>
      <c r="DI124" s="560">
        <v>2376</v>
      </c>
      <c r="DJ124" s="560">
        <v>2373</v>
      </c>
      <c r="DK124" s="560">
        <v>2621</v>
      </c>
      <c r="DL124" s="560">
        <v>2789</v>
      </c>
      <c r="DM124" s="560">
        <v>2838</v>
      </c>
      <c r="DN124" s="560">
        <v>2835</v>
      </c>
      <c r="DO124" s="560">
        <v>2832</v>
      </c>
      <c r="DP124" s="560">
        <v>2836</v>
      </c>
      <c r="DQ124" s="560">
        <v>2745</v>
      </c>
      <c r="DR124" s="560">
        <v>2757</v>
      </c>
      <c r="DS124" s="560">
        <v>2813</v>
      </c>
      <c r="DT124" s="560">
        <v>2938</v>
      </c>
      <c r="DU124" s="560">
        <v>2955</v>
      </c>
      <c r="DV124" s="560">
        <v>2847</v>
      </c>
    </row>
    <row r="125" spans="1:126" s="1" customFormat="1" ht="20.25">
      <c r="A125" s="249"/>
      <c r="B125" s="2"/>
      <c r="C125" s="2"/>
      <c r="D125" s="2"/>
      <c r="E125" s="2"/>
      <c r="F125" s="2"/>
      <c r="G125" s="2"/>
      <c r="H125" s="2"/>
      <c r="I125" s="111" t="s">
        <v>1362</v>
      </c>
      <c r="J125" s="111"/>
      <c r="K125" s="111"/>
      <c r="L125" s="111"/>
      <c r="M125" s="1715" t="s">
        <v>18</v>
      </c>
      <c r="N125" s="761">
        <v>104.4</v>
      </c>
      <c r="O125" s="561">
        <v>102.56184523285501</v>
      </c>
      <c r="P125" s="561">
        <v>103.12940761636106</v>
      </c>
      <c r="Q125" s="562">
        <v>93.777245918454568</v>
      </c>
      <c r="R125" s="562">
        <v>100.54794520547945</v>
      </c>
      <c r="S125" s="562">
        <v>101.46699266503667</v>
      </c>
      <c r="T125" s="563">
        <v>95.426167209554833</v>
      </c>
      <c r="U125" s="564">
        <v>102.17274196444603</v>
      </c>
      <c r="V125" s="562">
        <v>102.22152690863579</v>
      </c>
      <c r="W125" s="561">
        <v>104.54103146286084</v>
      </c>
      <c r="X125" s="565">
        <v>102.94633461943177</v>
      </c>
      <c r="Y125" s="561">
        <v>103.89847378898473</v>
      </c>
      <c r="Z125" s="566">
        <f t="shared" ref="Z125:AK125" si="27">(Z124/Y124)*100</f>
        <v>111.46415455851827</v>
      </c>
      <c r="AA125" s="567">
        <f t="shared" si="27"/>
        <v>102.49247958745164</v>
      </c>
      <c r="AB125" s="568">
        <f t="shared" si="27"/>
        <v>99.301187980433255</v>
      </c>
      <c r="AC125" s="569">
        <f t="shared" si="27"/>
        <v>96.439127375087963</v>
      </c>
      <c r="AD125" s="567">
        <f t="shared" si="27"/>
        <v>93.914185639229416</v>
      </c>
      <c r="AE125" s="568">
        <f t="shared" si="27"/>
        <v>96.456876456876458</v>
      </c>
      <c r="AF125" s="569">
        <f t="shared" si="27"/>
        <v>102.98050588045756</v>
      </c>
      <c r="AG125" s="567">
        <f t="shared" si="27"/>
        <v>99.405506883604517</v>
      </c>
      <c r="AH125" s="568">
        <f t="shared" si="27"/>
        <v>100.04721435316337</v>
      </c>
      <c r="AI125" s="569">
        <f t="shared" si="27"/>
        <v>101.4472235331131</v>
      </c>
      <c r="AJ125" s="567">
        <f t="shared" si="27"/>
        <v>102.18638548612189</v>
      </c>
      <c r="AK125" s="568">
        <f t="shared" si="27"/>
        <v>104.71927162367223</v>
      </c>
      <c r="AL125" s="561">
        <v>104.71927162367223</v>
      </c>
      <c r="AM125" s="566">
        <f t="shared" ref="AM125:BD125" si="28">(AM124/AL124)*100</f>
        <v>108.404579046515</v>
      </c>
      <c r="AN125" s="567">
        <f t="shared" si="28"/>
        <v>100.30744552867263</v>
      </c>
      <c r="AO125" s="568">
        <f t="shared" si="28"/>
        <v>96.268656716417908</v>
      </c>
      <c r="AP125" s="569">
        <f t="shared" si="28"/>
        <v>93.978405315614623</v>
      </c>
      <c r="AQ125" s="567">
        <f t="shared" si="28"/>
        <v>94.75622330240094</v>
      </c>
      <c r="AR125" s="568">
        <f t="shared" si="28"/>
        <v>93.517798849681327</v>
      </c>
      <c r="AS125" s="569">
        <f t="shared" si="28"/>
        <v>96.84175531914893</v>
      </c>
      <c r="AT125" s="567">
        <f t="shared" si="28"/>
        <v>98.901476141434955</v>
      </c>
      <c r="AU125" s="568">
        <f t="shared" si="28"/>
        <v>97.813259284970499</v>
      </c>
      <c r="AV125" s="569">
        <f t="shared" si="28"/>
        <v>98.935415188076647</v>
      </c>
      <c r="AW125" s="567">
        <f t="shared" si="28"/>
        <v>101.61406025824964</v>
      </c>
      <c r="AX125" s="568">
        <f t="shared" si="28"/>
        <v>101.46487822096717</v>
      </c>
      <c r="AY125" s="561">
        <v>101.46487822096717</v>
      </c>
      <c r="AZ125" s="565">
        <f>(AZ124/AX124)*100</f>
        <v>107.3578013567577</v>
      </c>
      <c r="BA125" s="567">
        <f t="shared" si="28"/>
        <v>98.736228127025271</v>
      </c>
      <c r="BB125" s="568">
        <f t="shared" si="28"/>
        <v>95.914013784049885</v>
      </c>
      <c r="BC125" s="565">
        <f t="shared" si="28"/>
        <v>94.422583404619331</v>
      </c>
      <c r="BD125" s="567">
        <f t="shared" si="28"/>
        <v>94.727305671317268</v>
      </c>
      <c r="BE125" s="568">
        <f t="shared" ref="BE125:BP125" si="29">(BE124/BD124)*100</f>
        <v>94.8928844682479</v>
      </c>
      <c r="BF125" s="565">
        <f t="shared" si="29"/>
        <v>97.399717798830878</v>
      </c>
      <c r="BG125" s="567">
        <f>(BG124/BF124)*100</f>
        <v>98.447847682119203</v>
      </c>
      <c r="BH125" s="568">
        <f t="shared" si="29"/>
        <v>100.90393104898045</v>
      </c>
      <c r="BI125" s="568">
        <f t="shared" si="29"/>
        <v>102.14583333333334</v>
      </c>
      <c r="BJ125" s="568">
        <f t="shared" si="29"/>
        <v>103.63043034876607</v>
      </c>
      <c r="BK125" s="568">
        <f t="shared" si="29"/>
        <v>101.98779767762251</v>
      </c>
      <c r="BL125" s="568">
        <f t="shared" si="29"/>
        <v>107.12080277884985</v>
      </c>
      <c r="BM125" s="568">
        <f t="shared" si="29"/>
        <v>100.54044316339399</v>
      </c>
      <c r="BN125" s="568">
        <f t="shared" si="29"/>
        <v>96.004300304604911</v>
      </c>
      <c r="BO125" s="568">
        <f t="shared" si="29"/>
        <v>93.057110862262036</v>
      </c>
      <c r="BP125" s="568">
        <f t="shared" si="29"/>
        <v>95.266746891295625</v>
      </c>
      <c r="BQ125" s="568">
        <f t="shared" ref="BQ125:CE125" si="30">(BQ124/BP124)*100</f>
        <v>94.884210526315798</v>
      </c>
      <c r="BR125" s="568">
        <f t="shared" si="30"/>
        <v>97.093410250721107</v>
      </c>
      <c r="BS125" s="568">
        <f t="shared" si="30"/>
        <v>97.920475319926865</v>
      </c>
      <c r="BT125" s="568">
        <f t="shared" si="30"/>
        <v>96.639439906651106</v>
      </c>
      <c r="BU125" s="568">
        <f t="shared" si="30"/>
        <v>96.232794011108425</v>
      </c>
      <c r="BV125" s="568">
        <f t="shared" si="30"/>
        <v>97.816813048933511</v>
      </c>
      <c r="BW125" s="568">
        <f t="shared" si="30"/>
        <v>97.947665469471517</v>
      </c>
      <c r="BX125" s="568">
        <f t="shared" si="30"/>
        <v>108.51231011000525</v>
      </c>
      <c r="BY125" s="568">
        <f t="shared" si="30"/>
        <v>98.117306299782769</v>
      </c>
      <c r="BZ125" s="568">
        <f t="shared" si="30"/>
        <v>94.464944649446494</v>
      </c>
      <c r="CA125" s="568">
        <f t="shared" si="30"/>
        <v>90.807291666666671</v>
      </c>
      <c r="CB125" s="568">
        <f t="shared" si="30"/>
        <v>95.411528534556922</v>
      </c>
      <c r="CC125" s="568">
        <f t="shared" si="30"/>
        <v>94.16892094980463</v>
      </c>
      <c r="CD125" s="568">
        <f t="shared" si="30"/>
        <v>97.733801468241296</v>
      </c>
      <c r="CE125" s="568">
        <f t="shared" si="30"/>
        <v>96.080992815153493</v>
      </c>
      <c r="CF125" s="568">
        <f t="shared" ref="CF125:CP125" si="31">(CF124/CE124)*100</f>
        <v>99.456152277362335</v>
      </c>
      <c r="CG125" s="568">
        <f t="shared" si="31"/>
        <v>97.573479152426529</v>
      </c>
      <c r="CH125" s="568">
        <f t="shared" si="31"/>
        <v>100.03502626970229</v>
      </c>
      <c r="CI125" s="568">
        <f t="shared" si="31"/>
        <v>100.10504201680672</v>
      </c>
      <c r="CJ125" s="568">
        <f t="shared" si="31"/>
        <v>107.93983910458202</v>
      </c>
      <c r="CK125" s="570">
        <f t="shared" si="31"/>
        <v>98.088139987038232</v>
      </c>
      <c r="CL125" s="571">
        <f t="shared" si="31"/>
        <v>98.31516352824579</v>
      </c>
      <c r="CM125" s="571">
        <f t="shared" si="31"/>
        <v>91.599462365591393</v>
      </c>
      <c r="CN125" s="571">
        <f t="shared" si="31"/>
        <v>94.350696991929567</v>
      </c>
      <c r="CO125" s="571">
        <f t="shared" si="31"/>
        <v>93.234836702954908</v>
      </c>
      <c r="CP125" s="571">
        <f t="shared" si="31"/>
        <v>100.91743119266054</v>
      </c>
      <c r="CQ125" s="571">
        <f t="shared" ref="CQ125:DV125" si="32">(CQ124/CP124)*100</f>
        <v>99.421487603305778</v>
      </c>
      <c r="CR125" s="571">
        <f t="shared" si="32"/>
        <v>99.667497921862008</v>
      </c>
      <c r="CS125" s="571">
        <f t="shared" si="32"/>
        <v>100.12510425354462</v>
      </c>
      <c r="CT125" s="571">
        <f t="shared" si="32"/>
        <v>100.87463556851313</v>
      </c>
      <c r="CU125" s="571">
        <f t="shared" si="32"/>
        <v>102.3121387283237</v>
      </c>
      <c r="CV125" s="571">
        <f t="shared" si="32"/>
        <v>108.03066989507668</v>
      </c>
      <c r="CW125" s="571">
        <f t="shared" si="32"/>
        <v>99.663802764288377</v>
      </c>
      <c r="CX125" s="571">
        <f t="shared" si="32"/>
        <v>95.877061469265371</v>
      </c>
      <c r="CY125" s="571">
        <f t="shared" si="32"/>
        <v>93.236903831118056</v>
      </c>
      <c r="CZ125" s="571">
        <f t="shared" si="32"/>
        <v>93.836477987421389</v>
      </c>
      <c r="DA125" s="571">
        <f t="shared" si="32"/>
        <v>97.944593386952633</v>
      </c>
      <c r="DB125" s="571">
        <f t="shared" si="32"/>
        <v>99.361313868613138</v>
      </c>
      <c r="DC125" s="571">
        <f t="shared" si="32"/>
        <v>100.82644628099173</v>
      </c>
      <c r="DD125" s="571">
        <f t="shared" si="32"/>
        <v>96.539162112932615</v>
      </c>
      <c r="DE125" s="571">
        <f t="shared" si="32"/>
        <v>98.254716981132077</v>
      </c>
      <c r="DF125" s="571">
        <f t="shared" si="32"/>
        <v>99.23187710033605</v>
      </c>
      <c r="DG125" s="571">
        <f t="shared" si="32"/>
        <v>103.53168843734881</v>
      </c>
      <c r="DH125" s="571">
        <f t="shared" si="32"/>
        <v>110.8411214953271</v>
      </c>
      <c r="DI125" s="571">
        <f t="shared" si="32"/>
        <v>100.16863406408095</v>
      </c>
      <c r="DJ125" s="571">
        <f t="shared" si="32"/>
        <v>99.87373737373737</v>
      </c>
      <c r="DK125" s="571">
        <f t="shared" si="32"/>
        <v>110.45090602612726</v>
      </c>
      <c r="DL125" s="571">
        <f t="shared" si="32"/>
        <v>106.4097672644029</v>
      </c>
      <c r="DM125" s="571">
        <f t="shared" si="32"/>
        <v>101.75690211545356</v>
      </c>
      <c r="DN125" s="571">
        <f t="shared" si="32"/>
        <v>99.894291754756864</v>
      </c>
      <c r="DO125" s="571">
        <f t="shared" si="32"/>
        <v>99.894179894179885</v>
      </c>
      <c r="DP125" s="571">
        <f t="shared" si="32"/>
        <v>100.14124293785312</v>
      </c>
      <c r="DQ125" s="571">
        <f t="shared" si="32"/>
        <v>96.791255289139627</v>
      </c>
      <c r="DR125" s="571">
        <f t="shared" si="32"/>
        <v>100.43715846994536</v>
      </c>
      <c r="DS125" s="571">
        <f t="shared" si="32"/>
        <v>102.03119332607906</v>
      </c>
      <c r="DT125" s="571">
        <f t="shared" si="32"/>
        <v>104.44365446142908</v>
      </c>
      <c r="DU125" s="571">
        <f t="shared" si="32"/>
        <v>100.5786249149081</v>
      </c>
      <c r="DV125" s="571">
        <f t="shared" si="32"/>
        <v>96.345177664974628</v>
      </c>
    </row>
    <row r="126" spans="1:126" s="1" customFormat="1" ht="20.25">
      <c r="A126" s="249"/>
      <c r="B126" s="2"/>
      <c r="C126" s="2"/>
      <c r="D126" s="2"/>
      <c r="E126" s="2"/>
      <c r="F126" s="2"/>
      <c r="G126" s="2"/>
      <c r="H126" s="2"/>
      <c r="I126" s="111" t="s">
        <v>1362</v>
      </c>
      <c r="J126" s="111"/>
      <c r="K126" s="111"/>
      <c r="L126" s="111"/>
      <c r="M126" s="1716" t="s">
        <v>76</v>
      </c>
      <c r="N126" s="774">
        <v>20.8</v>
      </c>
      <c r="O126" s="572">
        <v>20.100000000000001</v>
      </c>
      <c r="P126" s="572">
        <v>20.3</v>
      </c>
      <c r="Q126" s="572">
        <v>24.1</v>
      </c>
      <c r="R126" s="692">
        <v>22.6</v>
      </c>
      <c r="S126" s="572">
        <v>21.1</v>
      </c>
      <c r="T126" s="577">
        <v>16.399999999999999</v>
      </c>
      <c r="U126" s="580">
        <v>13.375646450399623</v>
      </c>
      <c r="V126" s="574">
        <v>15.2</v>
      </c>
      <c r="W126" s="574">
        <v>13.8</v>
      </c>
      <c r="X126" s="575">
        <v>12.7</v>
      </c>
      <c r="Y126" s="574">
        <v>13.4</v>
      </c>
      <c r="Z126" s="576">
        <f>'zestawienie stopa na powiaty'!FB8</f>
        <v>14.7</v>
      </c>
      <c r="AA126" s="577">
        <f>'zestawienie stopa na powiaty'!FC8</f>
        <v>15</v>
      </c>
      <c r="AB126" s="578">
        <f>'zestawienie stopa na powiaty'!FD8</f>
        <v>14.9</v>
      </c>
      <c r="AC126" s="576">
        <f>'zestawienie stopa na powiaty'!FE8</f>
        <v>14.4</v>
      </c>
      <c r="AD126" s="577">
        <f>'zestawienie stopa na powiaty'!FF8</f>
        <v>13.7</v>
      </c>
      <c r="AE126" s="578">
        <f>'zestawienie stopa na powiaty'!FG8</f>
        <v>13.3</v>
      </c>
      <c r="AF126" s="579">
        <f>'zestawienie stopa na powiaty'!FH8</f>
        <v>13.6</v>
      </c>
      <c r="AG126" s="577">
        <f>'zestawienie stopa na powiaty'!FI8</f>
        <v>13.5</v>
      </c>
      <c r="AH126" s="578">
        <f>'zestawienie stopa na powiaty'!FJ8</f>
        <v>13.5</v>
      </c>
      <c r="AI126" s="579">
        <f>'zestawienie stopa na powiaty'!FK8</f>
        <v>13.7</v>
      </c>
      <c r="AJ126" s="577">
        <f>'zestawienie stopa na powiaty'!FL8</f>
        <v>13.9</v>
      </c>
      <c r="AK126" s="578">
        <f>'zestawienie stopa na powiaty'!FM8</f>
        <v>14.7</v>
      </c>
      <c r="AL126" s="574">
        <v>14.7</v>
      </c>
      <c r="AM126" s="576">
        <f>'zestawienie stopa na powiaty'!FO8</f>
        <v>15.7</v>
      </c>
      <c r="AN126" s="577">
        <f>'zestawienie stopa na powiaty'!FP8</f>
        <v>15.8</v>
      </c>
      <c r="AO126" s="578">
        <f>'zestawienie stopa na powiaty'!FQ8</f>
        <v>15.3</v>
      </c>
      <c r="AP126" s="576">
        <f>'zestawienie stopa na powiaty'!FR8</f>
        <v>14.5</v>
      </c>
      <c r="AQ126" s="577">
        <f>'zestawienie stopa na powiaty'!FS8</f>
        <v>13.8</v>
      </c>
      <c r="AR126" s="578">
        <f>'zestawienie stopa na powiaty'!FT8</f>
        <v>13</v>
      </c>
      <c r="AS126" s="579">
        <f>'zestawienie stopa na powiaty'!FU8</f>
        <v>12.7</v>
      </c>
      <c r="AT126" s="577">
        <f>'zestawienie stopa na powiaty'!FV8</f>
        <v>12.6</v>
      </c>
      <c r="AU126" s="578">
        <f>'zestawienie stopa na powiaty'!FW8</f>
        <v>12.3</v>
      </c>
      <c r="AV126" s="579">
        <f>'zestawienie stopa na powiaty'!FX8</f>
        <v>12.2</v>
      </c>
      <c r="AW126" s="577">
        <f>'zestawienie stopa na powiaty'!FY8</f>
        <v>12.4</v>
      </c>
      <c r="AX126" s="578">
        <f>'zestawienie stopa na powiaty'!FZ8</f>
        <v>12.4</v>
      </c>
      <c r="AY126" s="574">
        <v>12.5</v>
      </c>
      <c r="AZ126" s="575">
        <f>'zestawienie stopa na powiaty'!GA8</f>
        <v>13.2</v>
      </c>
      <c r="BA126" s="577">
        <f>'zestawienie stopa na powiaty'!GB8</f>
        <v>13.1</v>
      </c>
      <c r="BB126" s="578">
        <f>'zestawienie stopa na powiaty'!GC8</f>
        <v>12.6</v>
      </c>
      <c r="BC126" s="575">
        <f>'zestawienie stopa na powiaty'!GD8</f>
        <v>12</v>
      </c>
      <c r="BD126" s="577">
        <f>'zestawienie stopa na powiaty'!GE8</f>
        <v>11.4</v>
      </c>
      <c r="BE126" s="578">
        <f>'zestawienie stopa na powiaty'!GF8</f>
        <v>10.9</v>
      </c>
      <c r="BF126" s="575">
        <f>'zestawienie stopa na powiaty'!GG8</f>
        <v>10.6</v>
      </c>
      <c r="BG126" s="577">
        <f>'zestawienie stopa na powiaty'!GH8</f>
        <v>10.5</v>
      </c>
      <c r="BH126" s="578">
        <f>'zestawienie stopa na powiaty'!GI8</f>
        <v>10.6</v>
      </c>
      <c r="BI126" s="578">
        <f>'zestawienie stopa na powiaty'!GJ8</f>
        <v>10.8</v>
      </c>
      <c r="BJ126" s="578">
        <f>'zestawienie stopa na powiaty'!GK8</f>
        <v>11.1</v>
      </c>
      <c r="BK126" s="578">
        <f>'zestawienie stopa na powiaty'!GL8</f>
        <v>11.3</v>
      </c>
      <c r="BL126" s="578">
        <f>'zestawienie stopa na powiaty'!GM8</f>
        <v>11.9</v>
      </c>
      <c r="BM126" s="578">
        <f>'zestawienie stopa na powiaty'!GN8</f>
        <v>12</v>
      </c>
      <c r="BN126" s="578">
        <f>'zestawienie stopa na powiaty'!GO8</f>
        <v>11.5</v>
      </c>
      <c r="BO126" s="578">
        <f>'zestawienie stopa na powiaty'!GP8</f>
        <v>10.8</v>
      </c>
      <c r="BP126" s="578">
        <f>'zestawienie stopa na powiaty'!GQ8</f>
        <v>10.4</v>
      </c>
      <c r="BQ126" s="578">
        <f>'zestawienie stopa na powiaty'!GR8</f>
        <v>9.9</v>
      </c>
      <c r="BR126" s="578">
        <f>'zestawienie stopa na powiaty'!GS8</f>
        <v>9.6</v>
      </c>
      <c r="BS126" s="578">
        <f>'zestawienie stopa na powiaty'!GT8</f>
        <v>9.4</v>
      </c>
      <c r="BT126" s="578">
        <f>'zestawienie stopa na powiaty'!GU8</f>
        <v>9.1</v>
      </c>
      <c r="BU126" s="578">
        <f>'zestawienie stopa na powiaty'!GV8</f>
        <v>8.8000000000000007</v>
      </c>
      <c r="BV126" s="578">
        <f>'zestawienie stopa na powiaty'!GW8</f>
        <v>8.6</v>
      </c>
      <c r="BW126" s="578">
        <f>'zestawienie stopa na powiaty'!GX8</f>
        <v>8.5</v>
      </c>
      <c r="BX126" s="578">
        <f>'zestawienie stopa na powiaty'!GY8</f>
        <v>9.1</v>
      </c>
      <c r="BY126" s="578">
        <f>'zestawienie stopa na powiaty'!GZ8</f>
        <v>8.9</v>
      </c>
      <c r="BZ126" s="578">
        <f>'zestawienie stopa na powiaty'!HA8</f>
        <v>8.4</v>
      </c>
      <c r="CA126" s="578">
        <f>'zestawienie stopa na powiaty'!HB8</f>
        <v>7.7</v>
      </c>
      <c r="CB126" s="578">
        <f>'zestawienie stopa na powiaty'!HC8</f>
        <v>7.4</v>
      </c>
      <c r="CC126" s="578">
        <f>'zestawienie stopa na powiaty'!HD8</f>
        <v>7</v>
      </c>
      <c r="CD126" s="578">
        <f>'zestawienie stopa na powiaty'!HE8</f>
        <v>6.8</v>
      </c>
      <c r="CE126" s="578">
        <f>'zestawienie stopa na powiaty'!HF8</f>
        <v>6.6</v>
      </c>
      <c r="CF126" s="578">
        <f>'zestawienie stopa na powiaty'!HG8</f>
        <v>6.6</v>
      </c>
      <c r="CG126" s="578">
        <f>'zestawienie stopa na powiaty'!HH8</f>
        <v>6.4</v>
      </c>
      <c r="CH126" s="578">
        <f>'zestawienie stopa na powiaty'!HI8</f>
        <v>6.4</v>
      </c>
      <c r="CI126" s="578">
        <f>'zestawienie stopa na powiaty'!HJ8</f>
        <v>6.3</v>
      </c>
      <c r="CJ126" s="578">
        <f>'zestawienie stopa na powiaty'!HK8</f>
        <v>6.8</v>
      </c>
      <c r="CK126" s="580">
        <f>'zestawienie stopa na powiaty'!HL8</f>
        <v>6.6</v>
      </c>
      <c r="CL126" s="578">
        <f>'zestawienie stopa na powiaty'!HM8</f>
        <v>6.5</v>
      </c>
      <c r="CM126" s="578">
        <f>'zestawienie stopa na powiaty'!HN8</f>
        <v>6</v>
      </c>
      <c r="CN126" s="578">
        <f>'zestawienie stopa na powiaty'!HO8</f>
        <v>5.7</v>
      </c>
      <c r="CO126" s="578">
        <f>'zestawienie stopa na powiaty'!HP8</f>
        <v>5.3</v>
      </c>
      <c r="CP126" s="578">
        <f>'zestawienie stopa na powiaty'!HQ8</f>
        <v>5.4</v>
      </c>
      <c r="CQ126" s="578">
        <f>'zestawienie stopa na powiaty'!HR8</f>
        <v>5.3</v>
      </c>
      <c r="CR126" s="578">
        <f>'zestawienie stopa na powiaty'!HS8</f>
        <v>5.3</v>
      </c>
      <c r="CS126" s="578">
        <f>'zestawienie stopa na powiaty'!HT8</f>
        <v>5.3</v>
      </c>
      <c r="CT126" s="578">
        <f>'zestawienie stopa na powiaty'!HU8</f>
        <v>5.4</v>
      </c>
      <c r="CU126" s="578">
        <f>'zestawienie stopa na powiaty'!HV8</f>
        <v>5.3</v>
      </c>
      <c r="CV126" s="578">
        <f>'zestawienie stopa na powiaty'!HW8</f>
        <v>5.7</v>
      </c>
      <c r="CW126" s="578">
        <f>'zestawienie stopa na powiaty'!HX8</f>
        <v>5.7</v>
      </c>
      <c r="CX126" s="578">
        <f>'zestawienie stopa na powiaty'!HY8</f>
        <v>5.5</v>
      </c>
      <c r="CY126" s="578">
        <f>'zestawienie stopa na powiaty'!HZ8</f>
        <v>5.0999999999999996</v>
      </c>
      <c r="CZ126" s="578">
        <f>'zestawienie stopa na powiaty'!IA8</f>
        <v>4.8</v>
      </c>
      <c r="DA126" s="578">
        <f>'zestawienie stopa na powiaty'!IB8</f>
        <v>4.7</v>
      </c>
      <c r="DB126" s="578">
        <f>'zestawienie stopa na powiaty'!IC8</f>
        <v>4.7</v>
      </c>
      <c r="DC126" s="578">
        <f>'zestawienie stopa na powiaty'!ID8</f>
        <v>4.9000000000000004</v>
      </c>
      <c r="DD126" s="578">
        <f>'zestawienie stopa na powiaty'!IE8</f>
        <v>4.5999999999999996</v>
      </c>
      <c r="DE126" s="578">
        <f>'zestawienie stopa na powiaty'!IF8</f>
        <v>4.5</v>
      </c>
      <c r="DF126" s="578">
        <f>'zestawienie stopa na powiaty'!IG8</f>
        <v>4.5</v>
      </c>
      <c r="DG126" s="578">
        <f>'zestawienie stopa na powiaty'!IH8</f>
        <v>4.5999999999999996</v>
      </c>
      <c r="DH126" s="578">
        <f>'zestawienie stopa na powiaty'!II8</f>
        <v>5</v>
      </c>
      <c r="DI126" s="578">
        <f>'zestawienie stopa na powiaty'!IJ8</f>
        <v>5</v>
      </c>
      <c r="DJ126" s="578">
        <f>'zestawienie stopa na powiaty'!IK8</f>
        <v>5</v>
      </c>
      <c r="DK126" s="578">
        <f>'zestawienie stopa na powiaty'!IL8</f>
        <v>5.5</v>
      </c>
      <c r="DL126" s="578">
        <f>'zestawienie stopa na powiaty'!IM8</f>
        <v>5.9</v>
      </c>
      <c r="DM126" s="578">
        <f>'zestawienie stopa na powiaty'!IN8</f>
        <v>6</v>
      </c>
      <c r="DN126" s="578">
        <f>'zestawienie stopa na powiaty'!IO8</f>
        <v>6</v>
      </c>
      <c r="DO126" s="578">
        <f>'zestawienie stopa na powiaty'!IP8</f>
        <v>6</v>
      </c>
      <c r="DP126" s="578">
        <f>'zestawienie stopa na powiaty'!IQ8</f>
        <v>6</v>
      </c>
      <c r="DQ126" s="578">
        <f>'zestawienie stopa na powiaty'!IR8</f>
        <v>5.8</v>
      </c>
      <c r="DR126" s="578">
        <f>'zestawienie stopa na powiaty'!IS8</f>
        <v>5.8</v>
      </c>
      <c r="DS126" s="578">
        <f>'zestawienie stopa na powiaty'!IT8</f>
        <v>5.9</v>
      </c>
      <c r="DT126" s="578">
        <f>'zestawienie stopa na powiaty'!IU8</f>
        <v>6.2</v>
      </c>
      <c r="DU126" s="578">
        <f>'zestawienie stopa na powiaty'!IV8</f>
        <v>6.2</v>
      </c>
      <c r="DV126" s="578">
        <f>'zestawienie stopa na powiaty'!IW8</f>
        <v>6</v>
      </c>
    </row>
    <row r="127" spans="1:126" s="1" customFormat="1" ht="21" thickBot="1">
      <c r="A127" s="249" t="str">
        <f>DV123</f>
        <v>gorlicki</v>
      </c>
      <c r="B127" s="249">
        <f>DV145</f>
        <v>0</v>
      </c>
      <c r="C127" s="249">
        <f>DV146</f>
        <v>0</v>
      </c>
      <c r="D127" s="249">
        <f>DV147</f>
        <v>0</v>
      </c>
      <c r="E127" s="249">
        <f>DV148</f>
        <v>0</v>
      </c>
      <c r="F127" s="249">
        <f>DV149</f>
        <v>0</v>
      </c>
      <c r="G127" s="249">
        <f>DV150</f>
        <v>0</v>
      </c>
      <c r="H127" s="249">
        <f>DV151</f>
        <v>0</v>
      </c>
      <c r="I127" s="249">
        <f>DV152</f>
        <v>0</v>
      </c>
      <c r="J127" s="249"/>
      <c r="K127" s="249"/>
      <c r="L127" s="249"/>
      <c r="M127" s="1717" t="s">
        <v>20</v>
      </c>
      <c r="N127" s="779">
        <v>6428</v>
      </c>
      <c r="O127" s="582">
        <v>6121</v>
      </c>
      <c r="P127" s="582">
        <v>6137</v>
      </c>
      <c r="Q127" s="583">
        <v>5990</v>
      </c>
      <c r="R127" s="583">
        <v>5896</v>
      </c>
      <c r="S127" s="583">
        <v>5723</v>
      </c>
      <c r="T127" s="584">
        <v>4422</v>
      </c>
      <c r="U127" s="585">
        <v>3624</v>
      </c>
      <c r="V127" s="583">
        <v>3619</v>
      </c>
      <c r="W127" s="582">
        <v>3670</v>
      </c>
      <c r="X127" s="586">
        <v>3470</v>
      </c>
      <c r="Y127" s="582">
        <v>3563</v>
      </c>
      <c r="Z127" s="587">
        <v>3735</v>
      </c>
      <c r="AA127" s="588">
        <v>3739</v>
      </c>
      <c r="AB127" s="589">
        <v>3707</v>
      </c>
      <c r="AC127" s="590">
        <v>3619</v>
      </c>
      <c r="AD127" s="588">
        <v>3485</v>
      </c>
      <c r="AE127" s="589">
        <v>3391</v>
      </c>
      <c r="AF127" s="590">
        <v>3559</v>
      </c>
      <c r="AG127" s="591">
        <v>3600</v>
      </c>
      <c r="AH127" s="589">
        <v>3655</v>
      </c>
      <c r="AI127" s="592">
        <v>3741</v>
      </c>
      <c r="AJ127" s="588">
        <v>3778</v>
      </c>
      <c r="AK127" s="593">
        <v>3814</v>
      </c>
      <c r="AL127" s="582">
        <v>3814</v>
      </c>
      <c r="AM127" s="587">
        <v>3986</v>
      </c>
      <c r="AN127" s="588">
        <v>3946</v>
      </c>
      <c r="AO127" s="593">
        <v>3817</v>
      </c>
      <c r="AP127" s="590">
        <v>3669</v>
      </c>
      <c r="AQ127" s="588">
        <v>3498</v>
      </c>
      <c r="AR127" s="589">
        <v>3295</v>
      </c>
      <c r="AS127" s="590">
        <v>3272</v>
      </c>
      <c r="AT127" s="588">
        <v>3319</v>
      </c>
      <c r="AU127" s="589">
        <v>3249</v>
      </c>
      <c r="AV127" s="592">
        <v>3250</v>
      </c>
      <c r="AW127" s="588">
        <v>3328</v>
      </c>
      <c r="AX127" s="593">
        <v>3303</v>
      </c>
      <c r="AY127" s="582">
        <v>3303</v>
      </c>
      <c r="AZ127" s="586">
        <v>3431</v>
      </c>
      <c r="BA127" s="588">
        <v>3396</v>
      </c>
      <c r="BB127" s="589">
        <v>3287</v>
      </c>
      <c r="BC127" s="586">
        <v>3198</v>
      </c>
      <c r="BD127" s="588">
        <v>3056</v>
      </c>
      <c r="BE127" s="589">
        <v>2909</v>
      </c>
      <c r="BF127" s="586">
        <v>2838</v>
      </c>
      <c r="BG127" s="588">
        <v>2805</v>
      </c>
      <c r="BH127" s="589">
        <v>2819</v>
      </c>
      <c r="BI127" s="589">
        <v>2907</v>
      </c>
      <c r="BJ127" s="594">
        <v>3009</v>
      </c>
      <c r="BK127" s="589">
        <v>3009</v>
      </c>
      <c r="BL127" s="589">
        <v>3092</v>
      </c>
      <c r="BM127" s="589">
        <v>3078</v>
      </c>
      <c r="BN127" s="589">
        <v>2983</v>
      </c>
      <c r="BO127" s="589">
        <v>2838</v>
      </c>
      <c r="BP127" s="589">
        <v>2730</v>
      </c>
      <c r="BQ127" s="589">
        <v>2628</v>
      </c>
      <c r="BR127" s="589">
        <v>2605</v>
      </c>
      <c r="BS127" s="589">
        <v>2585</v>
      </c>
      <c r="BT127" s="589">
        <v>2500</v>
      </c>
      <c r="BU127" s="589">
        <v>2414</v>
      </c>
      <c r="BV127" s="589">
        <v>2390</v>
      </c>
      <c r="BW127" s="589">
        <v>2306</v>
      </c>
      <c r="BX127" s="589">
        <v>2381</v>
      </c>
      <c r="BY127" s="593">
        <v>2321</v>
      </c>
      <c r="BZ127" s="593">
        <v>2230</v>
      </c>
      <c r="CA127" s="593">
        <v>2056</v>
      </c>
      <c r="CB127" s="593">
        <v>2005</v>
      </c>
      <c r="CC127" s="593">
        <v>1906</v>
      </c>
      <c r="CD127" s="593">
        <v>1917</v>
      </c>
      <c r="CE127" s="593">
        <v>1905</v>
      </c>
      <c r="CF127" s="593">
        <v>1902</v>
      </c>
      <c r="CG127" s="593">
        <v>1826</v>
      </c>
      <c r="CH127" s="593">
        <v>1839</v>
      </c>
      <c r="CI127" s="593">
        <v>1818</v>
      </c>
      <c r="CJ127" s="593">
        <v>1906</v>
      </c>
      <c r="CK127" s="595">
        <v>1862</v>
      </c>
      <c r="CL127" s="596">
        <v>1856</v>
      </c>
      <c r="CM127" s="596">
        <v>1763</v>
      </c>
      <c r="CN127" s="596">
        <v>1702</v>
      </c>
      <c r="CO127" s="596">
        <v>1624</v>
      </c>
      <c r="CP127" s="596">
        <v>1636</v>
      </c>
      <c r="CQ127" s="596">
        <v>1624</v>
      </c>
      <c r="CR127" s="596">
        <v>1602</v>
      </c>
      <c r="CS127" s="596">
        <v>1600</v>
      </c>
      <c r="CT127" s="596">
        <v>1632</v>
      </c>
      <c r="CU127" s="596">
        <v>1646</v>
      </c>
      <c r="CV127" s="596">
        <v>1703</v>
      </c>
      <c r="CW127" s="596">
        <v>1694</v>
      </c>
      <c r="CX127" s="596">
        <v>1638</v>
      </c>
      <c r="CY127" s="596">
        <v>1534</v>
      </c>
      <c r="CZ127" s="596">
        <v>1456</v>
      </c>
      <c r="DA127" s="596">
        <v>1438</v>
      </c>
      <c r="DB127" s="596">
        <v>1446</v>
      </c>
      <c r="DC127" s="596">
        <v>1458</v>
      </c>
      <c r="DD127" s="596">
        <v>1409</v>
      </c>
      <c r="DE127" s="596">
        <v>1371</v>
      </c>
      <c r="DF127" s="596">
        <v>1361</v>
      </c>
      <c r="DG127" s="596">
        <v>1376</v>
      </c>
      <c r="DH127" s="596">
        <v>1449</v>
      </c>
      <c r="DI127" s="596">
        <v>1441</v>
      </c>
      <c r="DJ127" s="596">
        <v>1427</v>
      </c>
      <c r="DK127" s="596">
        <v>1540</v>
      </c>
      <c r="DL127" s="596">
        <v>1631</v>
      </c>
      <c r="DM127" s="596">
        <v>1674</v>
      </c>
      <c r="DN127" s="596">
        <v>1675</v>
      </c>
      <c r="DO127" s="596">
        <v>1683</v>
      </c>
      <c r="DP127" s="596">
        <v>1701</v>
      </c>
      <c r="DQ127" s="596">
        <v>1645</v>
      </c>
      <c r="DR127" s="596">
        <v>1661</v>
      </c>
      <c r="DS127" s="596">
        <v>1675</v>
      </c>
      <c r="DT127" s="596">
        <v>1740</v>
      </c>
      <c r="DU127" s="596">
        <v>1733</v>
      </c>
      <c r="DV127" s="596">
        <v>1661</v>
      </c>
    </row>
    <row r="128" spans="1:126" s="1" customFormat="1" ht="21" thickBot="1">
      <c r="A128" s="111"/>
      <c r="B128" s="1753" t="s">
        <v>1366</v>
      </c>
      <c r="C128" s="1754" t="s">
        <v>1366</v>
      </c>
      <c r="D128" s="1755" t="s">
        <v>1367</v>
      </c>
      <c r="E128" s="1755" t="s">
        <v>1367</v>
      </c>
      <c r="F128" s="1756" t="s">
        <v>1368</v>
      </c>
      <c r="G128" s="1756" t="s">
        <v>1368</v>
      </c>
      <c r="H128" s="1758" t="s">
        <v>1369</v>
      </c>
      <c r="I128" s="1687" t="s">
        <v>1369</v>
      </c>
      <c r="J128" s="1709"/>
      <c r="K128" s="1709"/>
      <c r="L128" s="1709"/>
      <c r="M128" s="1717" t="s">
        <v>22</v>
      </c>
      <c r="N128" s="779">
        <v>2506</v>
      </c>
      <c r="O128" s="582">
        <v>2232</v>
      </c>
      <c r="P128" s="582">
        <v>2034</v>
      </c>
      <c r="Q128" s="583">
        <v>1546</v>
      </c>
      <c r="R128" s="583">
        <v>811</v>
      </c>
      <c r="S128" s="583">
        <v>1367</v>
      </c>
      <c r="T128" s="584">
        <v>1104</v>
      </c>
      <c r="U128" s="585">
        <v>1098</v>
      </c>
      <c r="V128" s="583">
        <v>1014</v>
      </c>
      <c r="W128" s="582">
        <v>842</v>
      </c>
      <c r="X128" s="586">
        <v>806</v>
      </c>
      <c r="Y128" s="582">
        <v>1071</v>
      </c>
      <c r="Z128" s="587">
        <v>1357</v>
      </c>
      <c r="AA128" s="588">
        <v>1383</v>
      </c>
      <c r="AB128" s="589">
        <v>1342</v>
      </c>
      <c r="AC128" s="590">
        <v>1185</v>
      </c>
      <c r="AD128" s="588">
        <v>1060</v>
      </c>
      <c r="AE128" s="589">
        <v>953</v>
      </c>
      <c r="AF128" s="590">
        <v>835</v>
      </c>
      <c r="AG128" s="591">
        <v>748</v>
      </c>
      <c r="AH128" s="589">
        <v>696</v>
      </c>
      <c r="AI128" s="592">
        <v>752</v>
      </c>
      <c r="AJ128" s="588">
        <v>772</v>
      </c>
      <c r="AK128" s="593">
        <v>917</v>
      </c>
      <c r="AL128" s="582">
        <v>917</v>
      </c>
      <c r="AM128" s="587">
        <v>1124</v>
      </c>
      <c r="AN128" s="588">
        <v>1094</v>
      </c>
      <c r="AO128" s="593">
        <v>1019</v>
      </c>
      <c r="AP128" s="590">
        <v>908</v>
      </c>
      <c r="AQ128" s="588">
        <v>858</v>
      </c>
      <c r="AR128" s="589">
        <v>789</v>
      </c>
      <c r="AS128" s="590">
        <v>687</v>
      </c>
      <c r="AT128" s="588">
        <v>660</v>
      </c>
      <c r="AU128" s="589">
        <v>652</v>
      </c>
      <c r="AV128" s="592">
        <v>643</v>
      </c>
      <c r="AW128" s="588">
        <v>662</v>
      </c>
      <c r="AX128" s="593">
        <v>725</v>
      </c>
      <c r="AY128" s="582">
        <v>725</v>
      </c>
      <c r="AZ128" s="586">
        <v>923</v>
      </c>
      <c r="BA128" s="588">
        <v>856</v>
      </c>
      <c r="BB128" s="589">
        <v>750</v>
      </c>
      <c r="BC128" s="586">
        <v>657</v>
      </c>
      <c r="BD128" s="588">
        <v>592</v>
      </c>
      <c r="BE128" s="589">
        <v>612</v>
      </c>
      <c r="BF128" s="586">
        <v>632</v>
      </c>
      <c r="BG128" s="588">
        <v>623</v>
      </c>
      <c r="BH128" s="589">
        <v>619</v>
      </c>
      <c r="BI128" s="589">
        <v>671</v>
      </c>
      <c r="BJ128" s="594">
        <v>720</v>
      </c>
      <c r="BK128" s="589">
        <v>755</v>
      </c>
      <c r="BL128" s="589">
        <v>940</v>
      </c>
      <c r="BM128" s="589">
        <v>920</v>
      </c>
      <c r="BN128" s="589">
        <v>866</v>
      </c>
      <c r="BO128" s="589">
        <v>743</v>
      </c>
      <c r="BP128" s="589">
        <v>686</v>
      </c>
      <c r="BQ128" s="589">
        <v>657</v>
      </c>
      <c r="BR128" s="589">
        <v>569</v>
      </c>
      <c r="BS128" s="589">
        <v>535</v>
      </c>
      <c r="BT128" s="589">
        <v>510</v>
      </c>
      <c r="BU128" s="589">
        <v>515</v>
      </c>
      <c r="BV128" s="589">
        <v>504</v>
      </c>
      <c r="BW128" s="589">
        <v>507</v>
      </c>
      <c r="BX128" s="589">
        <v>611</v>
      </c>
      <c r="BY128" s="593">
        <v>624</v>
      </c>
      <c r="BZ128" s="593">
        <v>583</v>
      </c>
      <c r="CA128" s="593">
        <v>512</v>
      </c>
      <c r="CB128" s="593">
        <v>472</v>
      </c>
      <c r="CC128" s="593">
        <v>475</v>
      </c>
      <c r="CD128" s="593">
        <v>451</v>
      </c>
      <c r="CE128" s="593">
        <v>420</v>
      </c>
      <c r="CF128" s="593">
        <v>409</v>
      </c>
      <c r="CG128" s="593">
        <v>409</v>
      </c>
      <c r="CH128" s="593">
        <v>411</v>
      </c>
      <c r="CI128" s="593">
        <v>419</v>
      </c>
      <c r="CJ128" s="593">
        <v>488</v>
      </c>
      <c r="CK128" s="595">
        <v>490</v>
      </c>
      <c r="CL128" s="596">
        <v>461</v>
      </c>
      <c r="CM128" s="596">
        <v>398</v>
      </c>
      <c r="CN128" s="596">
        <v>348</v>
      </c>
      <c r="CO128" s="596">
        <v>355</v>
      </c>
      <c r="CP128" s="596">
        <v>336</v>
      </c>
      <c r="CQ128" s="596">
        <v>349</v>
      </c>
      <c r="CR128" s="596">
        <v>345</v>
      </c>
      <c r="CS128" s="596">
        <v>359</v>
      </c>
      <c r="CT128" s="596">
        <v>380</v>
      </c>
      <c r="CU128" s="596">
        <v>393</v>
      </c>
      <c r="CV128" s="596">
        <v>436</v>
      </c>
      <c r="CW128" s="596">
        <v>443</v>
      </c>
      <c r="CX128" s="596">
        <v>413</v>
      </c>
      <c r="CY128" s="596">
        <v>370</v>
      </c>
      <c r="CZ128" s="596">
        <v>333</v>
      </c>
      <c r="DA128" s="596">
        <v>340</v>
      </c>
      <c r="DB128" s="596">
        <v>326</v>
      </c>
      <c r="DC128" s="596">
        <v>326</v>
      </c>
      <c r="DD128" s="596">
        <v>299</v>
      </c>
      <c r="DE128" s="596">
        <v>311</v>
      </c>
      <c r="DF128" s="596">
        <v>321</v>
      </c>
      <c r="DG128" s="596">
        <v>346</v>
      </c>
      <c r="DH128" s="596">
        <v>413</v>
      </c>
      <c r="DI128" s="596">
        <v>404</v>
      </c>
      <c r="DJ128" s="596">
        <v>394</v>
      </c>
      <c r="DK128" s="596">
        <v>472</v>
      </c>
      <c r="DL128" s="596">
        <v>484</v>
      </c>
      <c r="DM128" s="596">
        <v>503</v>
      </c>
      <c r="DN128" s="596">
        <v>491</v>
      </c>
      <c r="DO128" s="596">
        <v>449</v>
      </c>
      <c r="DP128" s="596">
        <v>439</v>
      </c>
      <c r="DQ128" s="596">
        <v>416</v>
      </c>
      <c r="DR128" s="596">
        <v>432</v>
      </c>
      <c r="DS128" s="596">
        <v>449</v>
      </c>
      <c r="DT128" s="596">
        <v>457</v>
      </c>
      <c r="DU128" s="596">
        <v>432</v>
      </c>
      <c r="DV128" s="596">
        <v>410</v>
      </c>
    </row>
    <row r="129" spans="1:126" s="1" customFormat="1" ht="20.25">
      <c r="A129" s="24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717" t="s">
        <v>1317</v>
      </c>
      <c r="N129" s="794"/>
      <c r="O129" s="597"/>
      <c r="P129" s="597"/>
      <c r="Q129" s="598"/>
      <c r="R129" s="598"/>
      <c r="S129" s="598"/>
      <c r="T129" s="599"/>
      <c r="U129" s="600"/>
      <c r="V129" s="598"/>
      <c r="W129" s="582"/>
      <c r="X129" s="586"/>
      <c r="Y129" s="582"/>
      <c r="Z129" s="587"/>
      <c r="AA129" s="588"/>
      <c r="AB129" s="589"/>
      <c r="AC129" s="590"/>
      <c r="AD129" s="588"/>
      <c r="AE129" s="589"/>
      <c r="AF129" s="590"/>
      <c r="AG129" s="591"/>
      <c r="AH129" s="589"/>
      <c r="AI129" s="592"/>
      <c r="AJ129" s="588"/>
      <c r="AK129" s="593"/>
      <c r="AL129" s="582"/>
      <c r="AM129" s="587"/>
      <c r="AN129" s="588"/>
      <c r="AO129" s="593"/>
      <c r="AP129" s="590"/>
      <c r="AQ129" s="588"/>
      <c r="AR129" s="589"/>
      <c r="AS129" s="590"/>
      <c r="AT129" s="588"/>
      <c r="AU129" s="589"/>
      <c r="AV129" s="592"/>
      <c r="AW129" s="588"/>
      <c r="AX129" s="593"/>
      <c r="AY129" s="583" t="s">
        <v>55</v>
      </c>
      <c r="AZ129" s="586">
        <v>2473</v>
      </c>
      <c r="BA129" s="588">
        <v>2414</v>
      </c>
      <c r="BB129" s="589">
        <v>2266</v>
      </c>
      <c r="BC129" s="586">
        <v>2139</v>
      </c>
      <c r="BD129" s="588">
        <v>1925</v>
      </c>
      <c r="BE129" s="589">
        <v>1755</v>
      </c>
      <c r="BF129" s="586">
        <v>1721</v>
      </c>
      <c r="BG129" s="588">
        <v>1674</v>
      </c>
      <c r="BH129" s="589">
        <v>1717</v>
      </c>
      <c r="BI129" s="589">
        <v>1787</v>
      </c>
      <c r="BJ129" s="594">
        <v>1873</v>
      </c>
      <c r="BK129" s="589">
        <v>1860</v>
      </c>
      <c r="BL129" s="589">
        <v>1971</v>
      </c>
      <c r="BM129" s="589">
        <v>2006</v>
      </c>
      <c r="BN129" s="589">
        <v>1835</v>
      </c>
      <c r="BO129" s="589">
        <v>1681</v>
      </c>
      <c r="BP129" s="589">
        <v>1563</v>
      </c>
      <c r="BQ129" s="589">
        <v>1469</v>
      </c>
      <c r="BR129" s="589">
        <v>1407</v>
      </c>
      <c r="BS129" s="589">
        <v>1375</v>
      </c>
      <c r="BT129" s="589">
        <v>1365</v>
      </c>
      <c r="BU129" s="589">
        <v>1285</v>
      </c>
      <c r="BV129" s="589">
        <v>1235</v>
      </c>
      <c r="BW129" s="589">
        <v>1153</v>
      </c>
      <c r="BX129" s="589">
        <v>1305</v>
      </c>
      <c r="BY129" s="593">
        <v>1238</v>
      </c>
      <c r="BZ129" s="593">
        <v>1119</v>
      </c>
      <c r="CA129" s="593">
        <v>1004</v>
      </c>
      <c r="CB129" s="593">
        <v>965</v>
      </c>
      <c r="CC129" s="593">
        <v>880</v>
      </c>
      <c r="CD129" s="593">
        <v>873</v>
      </c>
      <c r="CE129" s="593">
        <v>817</v>
      </c>
      <c r="CF129" s="593">
        <v>833</v>
      </c>
      <c r="CG129" s="593">
        <v>813</v>
      </c>
      <c r="CH129" s="593">
        <v>805</v>
      </c>
      <c r="CI129" s="593">
        <v>812</v>
      </c>
      <c r="CJ129" s="593">
        <v>913</v>
      </c>
      <c r="CK129" s="595">
        <v>839</v>
      </c>
      <c r="CL129" s="596">
        <v>797</v>
      </c>
      <c r="CM129" s="596">
        <v>727</v>
      </c>
      <c r="CN129" s="596">
        <v>691</v>
      </c>
      <c r="CO129" s="596">
        <v>605</v>
      </c>
      <c r="CP129" s="596">
        <v>651</v>
      </c>
      <c r="CQ129" s="596">
        <v>690</v>
      </c>
      <c r="CR129" s="596">
        <v>722</v>
      </c>
      <c r="CS129" s="596">
        <v>756</v>
      </c>
      <c r="CT129" s="596">
        <v>752</v>
      </c>
      <c r="CU129" s="596">
        <v>753</v>
      </c>
      <c r="CV129" s="596">
        <v>819</v>
      </c>
      <c r="CW129" s="596">
        <v>779</v>
      </c>
      <c r="CX129" s="596">
        <v>706</v>
      </c>
      <c r="CY129" s="596">
        <v>641</v>
      </c>
      <c r="CZ129" s="596">
        <v>597</v>
      </c>
      <c r="DA129" s="596">
        <v>565</v>
      </c>
      <c r="DB129" s="596">
        <v>585</v>
      </c>
      <c r="DC129" s="596">
        <v>606</v>
      </c>
      <c r="DD129" s="596">
        <v>615</v>
      </c>
      <c r="DE129" s="596">
        <v>612</v>
      </c>
      <c r="DF129" s="596">
        <v>611</v>
      </c>
      <c r="DG129" s="596">
        <v>638</v>
      </c>
      <c r="DH129" s="596">
        <v>726</v>
      </c>
      <c r="DI129" s="596">
        <v>728</v>
      </c>
      <c r="DJ129" s="596">
        <v>747</v>
      </c>
      <c r="DK129" s="596">
        <v>833</v>
      </c>
      <c r="DL129" s="596">
        <v>895</v>
      </c>
      <c r="DM129" s="596">
        <v>883</v>
      </c>
      <c r="DN129" s="596">
        <v>912</v>
      </c>
      <c r="DO129" s="596">
        <v>908</v>
      </c>
      <c r="DP129" s="596">
        <v>900</v>
      </c>
      <c r="DQ129" s="596">
        <v>851</v>
      </c>
      <c r="DR129" s="596">
        <v>852</v>
      </c>
      <c r="DS129" s="596">
        <v>862</v>
      </c>
      <c r="DT129" s="596">
        <v>905</v>
      </c>
      <c r="DU129" s="596">
        <v>927</v>
      </c>
      <c r="DV129" s="596">
        <v>868</v>
      </c>
    </row>
    <row r="130" spans="1:126" s="1" customFormat="1" ht="20.25">
      <c r="A130" s="24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717" t="s">
        <v>871</v>
      </c>
      <c r="N130" s="798" t="s">
        <v>55</v>
      </c>
      <c r="O130" s="601" t="s">
        <v>55</v>
      </c>
      <c r="P130" s="601" t="s">
        <v>55</v>
      </c>
      <c r="Q130" s="601" t="s">
        <v>55</v>
      </c>
      <c r="R130" s="598">
        <v>2798</v>
      </c>
      <c r="S130" s="601">
        <v>2466</v>
      </c>
      <c r="T130" s="602">
        <v>1699</v>
      </c>
      <c r="U130" s="603">
        <v>1499</v>
      </c>
      <c r="V130" s="601">
        <v>1928</v>
      </c>
      <c r="W130" s="583">
        <v>1876</v>
      </c>
      <c r="X130" s="604">
        <v>1687</v>
      </c>
      <c r="Y130" s="583">
        <v>1675</v>
      </c>
      <c r="Z130" s="605">
        <v>1801</v>
      </c>
      <c r="AA130" s="606">
        <v>1807</v>
      </c>
      <c r="AB130" s="607">
        <v>1751</v>
      </c>
      <c r="AC130" s="608">
        <v>1675</v>
      </c>
      <c r="AD130" s="606">
        <v>1576</v>
      </c>
      <c r="AE130" s="607">
        <v>1506</v>
      </c>
      <c r="AF130" s="608">
        <v>1552</v>
      </c>
      <c r="AG130" s="609">
        <v>1566</v>
      </c>
      <c r="AH130" s="607">
        <v>1651</v>
      </c>
      <c r="AI130" s="610">
        <v>1683</v>
      </c>
      <c r="AJ130" s="606">
        <v>1705</v>
      </c>
      <c r="AK130" s="611">
        <v>1702</v>
      </c>
      <c r="AL130" s="583">
        <v>1702</v>
      </c>
      <c r="AM130" s="605">
        <v>1804</v>
      </c>
      <c r="AN130" s="606">
        <v>1754</v>
      </c>
      <c r="AO130" s="611">
        <v>1649</v>
      </c>
      <c r="AP130" s="608">
        <v>1498</v>
      </c>
      <c r="AQ130" s="606">
        <v>1382</v>
      </c>
      <c r="AR130" s="607">
        <v>1267</v>
      </c>
      <c r="AS130" s="608">
        <v>1230</v>
      </c>
      <c r="AT130" s="606">
        <v>1227</v>
      </c>
      <c r="AU130" s="607">
        <v>1273</v>
      </c>
      <c r="AV130" s="610">
        <v>1263</v>
      </c>
      <c r="AW130" s="606">
        <v>1277</v>
      </c>
      <c r="AX130" s="611">
        <v>1272</v>
      </c>
      <c r="AY130" s="693">
        <v>1272</v>
      </c>
      <c r="AZ130" s="604">
        <v>1326</v>
      </c>
      <c r="BA130" s="606">
        <v>1293</v>
      </c>
      <c r="BB130" s="607">
        <v>1207</v>
      </c>
      <c r="BC130" s="604">
        <v>1107</v>
      </c>
      <c r="BD130" s="606">
        <v>989</v>
      </c>
      <c r="BE130" s="607">
        <v>901</v>
      </c>
      <c r="BF130" s="604">
        <v>893</v>
      </c>
      <c r="BG130" s="606">
        <v>854</v>
      </c>
      <c r="BH130" s="607">
        <v>943</v>
      </c>
      <c r="BI130" s="607">
        <v>973</v>
      </c>
      <c r="BJ130" s="612">
        <v>1003</v>
      </c>
      <c r="BK130" s="607">
        <v>991</v>
      </c>
      <c r="BL130" s="607">
        <v>1056</v>
      </c>
      <c r="BM130" s="607">
        <v>1070</v>
      </c>
      <c r="BN130" s="607">
        <v>954</v>
      </c>
      <c r="BO130" s="607">
        <v>855</v>
      </c>
      <c r="BP130" s="607">
        <v>792</v>
      </c>
      <c r="BQ130" s="607">
        <v>746</v>
      </c>
      <c r="BR130" s="607">
        <v>703</v>
      </c>
      <c r="BS130" s="607">
        <v>696</v>
      </c>
      <c r="BT130" s="607">
        <v>735</v>
      </c>
      <c r="BU130" s="607">
        <v>676</v>
      </c>
      <c r="BV130" s="607">
        <v>618</v>
      </c>
      <c r="BW130" s="607">
        <v>564</v>
      </c>
      <c r="BX130" s="607">
        <v>649</v>
      </c>
      <c r="BY130" s="611">
        <v>612</v>
      </c>
      <c r="BZ130" s="611">
        <v>549</v>
      </c>
      <c r="CA130" s="611">
        <v>472</v>
      </c>
      <c r="CB130" s="611">
        <v>460</v>
      </c>
      <c r="CC130" s="611">
        <v>425</v>
      </c>
      <c r="CD130" s="611">
        <v>427</v>
      </c>
      <c r="CE130" s="611">
        <v>403</v>
      </c>
      <c r="CF130" s="611">
        <v>446</v>
      </c>
      <c r="CG130" s="611">
        <v>437</v>
      </c>
      <c r="CH130" s="611">
        <v>418</v>
      </c>
      <c r="CI130" s="611">
        <v>400</v>
      </c>
      <c r="CJ130" s="611">
        <v>451</v>
      </c>
      <c r="CK130" s="613">
        <v>397</v>
      </c>
      <c r="CL130" s="614">
        <v>376</v>
      </c>
      <c r="CM130" s="614">
        <v>335</v>
      </c>
      <c r="CN130" s="614">
        <v>306</v>
      </c>
      <c r="CO130" s="614">
        <v>259</v>
      </c>
      <c r="CP130" s="614">
        <v>301</v>
      </c>
      <c r="CQ130" s="614">
        <v>318</v>
      </c>
      <c r="CR130" s="614">
        <v>372</v>
      </c>
      <c r="CS130" s="614">
        <v>391</v>
      </c>
      <c r="CT130" s="614">
        <v>376</v>
      </c>
      <c r="CU130" s="614">
        <v>372</v>
      </c>
      <c r="CV130" s="614">
        <v>418</v>
      </c>
      <c r="CW130" s="614">
        <v>388</v>
      </c>
      <c r="CX130" s="614">
        <v>344</v>
      </c>
      <c r="CY130" s="614">
        <v>300</v>
      </c>
      <c r="CZ130" s="614">
        <v>299</v>
      </c>
      <c r="DA130" s="614">
        <v>291</v>
      </c>
      <c r="DB130" s="614">
        <v>306</v>
      </c>
      <c r="DC130" s="614">
        <v>314</v>
      </c>
      <c r="DD130" s="614">
        <v>346</v>
      </c>
      <c r="DE130" s="614">
        <v>353</v>
      </c>
      <c r="DF130" s="614">
        <v>342</v>
      </c>
      <c r="DG130" s="614">
        <v>345</v>
      </c>
      <c r="DH130" s="614">
        <v>383</v>
      </c>
      <c r="DI130" s="614">
        <v>397</v>
      </c>
      <c r="DJ130" s="614">
        <v>393</v>
      </c>
      <c r="DK130" s="614">
        <v>435</v>
      </c>
      <c r="DL130" s="614">
        <v>474</v>
      </c>
      <c r="DM130" s="614">
        <v>475</v>
      </c>
      <c r="DN130" s="614">
        <v>484</v>
      </c>
      <c r="DO130" s="614">
        <v>485</v>
      </c>
      <c r="DP130" s="614">
        <v>490</v>
      </c>
      <c r="DQ130" s="614">
        <v>461</v>
      </c>
      <c r="DR130" s="614">
        <v>446</v>
      </c>
      <c r="DS130" s="614">
        <v>458</v>
      </c>
      <c r="DT130" s="614">
        <v>486</v>
      </c>
      <c r="DU130" s="614">
        <v>505</v>
      </c>
      <c r="DV130" s="614">
        <v>462</v>
      </c>
    </row>
    <row r="131" spans="1:126" s="1" customFormat="1" ht="21" thickBot="1">
      <c r="A131" s="24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722" t="s">
        <v>1836</v>
      </c>
      <c r="N131" s="1721"/>
      <c r="O131" s="1666"/>
      <c r="P131" s="1667"/>
      <c r="Q131" s="1668"/>
      <c r="R131" s="1666"/>
      <c r="S131" s="1669"/>
      <c r="T131" s="1670"/>
      <c r="U131" s="1671"/>
      <c r="V131" s="1666"/>
      <c r="W131" s="1666"/>
      <c r="X131" s="1672"/>
      <c r="Y131" s="1666"/>
      <c r="Z131" s="1673"/>
      <c r="AA131" s="1674"/>
      <c r="AB131" s="1675"/>
      <c r="AC131" s="1676"/>
      <c r="AD131" s="1674"/>
      <c r="AE131" s="1677"/>
      <c r="AF131" s="1676"/>
      <c r="AG131" s="1678"/>
      <c r="AH131" s="1675"/>
      <c r="AI131" s="1679"/>
      <c r="AJ131" s="1678"/>
      <c r="AK131" s="1677"/>
      <c r="AL131" s="1666"/>
      <c r="AM131" s="1673"/>
      <c r="AN131" s="1674"/>
      <c r="AO131" s="1677"/>
      <c r="AP131" s="1676"/>
      <c r="AQ131" s="1674"/>
      <c r="AR131" s="1675"/>
      <c r="AS131" s="1676"/>
      <c r="AT131" s="1674"/>
      <c r="AU131" s="1675"/>
      <c r="AV131" s="1679"/>
      <c r="AW131" s="1674"/>
      <c r="AX131" s="1677"/>
      <c r="AY131" s="1672"/>
      <c r="AZ131" s="1680"/>
      <c r="BA131" s="1674"/>
      <c r="BB131" s="1675"/>
      <c r="BC131" s="1680"/>
      <c r="BD131" s="1674"/>
      <c r="BE131" s="1675"/>
      <c r="BF131" s="1680"/>
      <c r="BG131" s="1674"/>
      <c r="BH131" s="1675"/>
      <c r="BI131" s="1675"/>
      <c r="BJ131" s="1676"/>
      <c r="BK131" s="1681"/>
      <c r="BL131" s="1681"/>
      <c r="BM131" s="1681"/>
      <c r="BN131" s="1681"/>
      <c r="BO131" s="1681"/>
      <c r="BP131" s="1681"/>
      <c r="BQ131" s="1681"/>
      <c r="BR131" s="1681"/>
      <c r="BS131" s="1681"/>
      <c r="BT131" s="1681"/>
      <c r="BU131" s="1681"/>
      <c r="BV131" s="1681"/>
      <c r="BW131" s="1681"/>
      <c r="BX131" s="1681"/>
      <c r="BY131" s="1682"/>
      <c r="BZ131" s="1682"/>
      <c r="CA131" s="1682"/>
      <c r="CB131" s="1682"/>
      <c r="CC131" s="1682"/>
      <c r="CD131" s="1682"/>
      <c r="CE131" s="1682"/>
      <c r="CF131" s="1682"/>
      <c r="CG131" s="1682"/>
      <c r="CH131" s="1682"/>
      <c r="CI131" s="1682"/>
      <c r="CJ131" s="1682"/>
      <c r="CK131" s="1680"/>
      <c r="CL131" s="1665"/>
      <c r="CM131" s="1665"/>
      <c r="CN131" s="1665"/>
      <c r="CO131" s="1665"/>
      <c r="CP131" s="1665"/>
      <c r="CQ131" s="1665"/>
      <c r="CR131" s="1665"/>
      <c r="CS131" s="1665"/>
      <c r="CT131" s="1665"/>
      <c r="CU131" s="1665"/>
      <c r="CV131" s="1665"/>
      <c r="CW131" s="1665"/>
      <c r="CX131" s="1665"/>
      <c r="CY131" s="1665"/>
      <c r="CZ131" s="1665"/>
      <c r="DA131" s="1665"/>
      <c r="DB131" s="1665"/>
      <c r="DC131" s="1665"/>
      <c r="DD131" s="1665"/>
      <c r="DE131" s="1665"/>
      <c r="DF131" s="1665"/>
      <c r="DG131" s="1665"/>
      <c r="DH131" s="1665"/>
      <c r="DI131" s="1665"/>
      <c r="DJ131" s="1665"/>
      <c r="DK131" s="1665"/>
      <c r="DL131" s="1665"/>
      <c r="DM131" s="1665"/>
      <c r="DN131" s="1665"/>
      <c r="DO131" s="1665"/>
      <c r="DP131" s="1665"/>
      <c r="DQ131" s="1665"/>
      <c r="DR131" s="1665"/>
      <c r="DS131" s="1665"/>
      <c r="DT131" s="1665"/>
      <c r="DU131" s="1665">
        <v>689</v>
      </c>
      <c r="DV131" s="1665">
        <v>687</v>
      </c>
    </row>
    <row r="132" spans="1:126" s="1" customFormat="1" ht="20.25">
      <c r="A132" s="1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718" t="s">
        <v>77</v>
      </c>
      <c r="N132" s="637" t="s">
        <v>473</v>
      </c>
      <c r="O132" s="629" t="s">
        <v>474</v>
      </c>
      <c r="P132" s="629" t="s">
        <v>614</v>
      </c>
      <c r="Q132" s="629" t="s">
        <v>834</v>
      </c>
      <c r="R132" s="629" t="s">
        <v>916</v>
      </c>
      <c r="S132" s="616">
        <v>7232</v>
      </c>
      <c r="T132" s="617">
        <v>6768</v>
      </c>
      <c r="U132" s="618">
        <v>6755</v>
      </c>
      <c r="V132" s="616">
        <v>8196</v>
      </c>
      <c r="W132" s="619">
        <v>8178</v>
      </c>
      <c r="X132" s="620">
        <v>7049</v>
      </c>
      <c r="Y132" s="621">
        <v>7528</v>
      </c>
      <c r="Z132" s="622">
        <v>1066</v>
      </c>
      <c r="AA132" s="623">
        <v>682</v>
      </c>
      <c r="AB132" s="624">
        <v>613</v>
      </c>
      <c r="AC132" s="625">
        <v>530</v>
      </c>
      <c r="AD132" s="623">
        <v>404</v>
      </c>
      <c r="AE132" s="624">
        <v>523</v>
      </c>
      <c r="AF132" s="625">
        <v>809</v>
      </c>
      <c r="AG132" s="626">
        <v>597</v>
      </c>
      <c r="AH132" s="624">
        <v>726</v>
      </c>
      <c r="AI132" s="627">
        <v>759</v>
      </c>
      <c r="AJ132" s="623">
        <v>616</v>
      </c>
      <c r="AK132" s="628">
        <v>795</v>
      </c>
      <c r="AL132" s="621">
        <v>8120</v>
      </c>
      <c r="AM132" s="622">
        <v>967</v>
      </c>
      <c r="AN132" s="623">
        <v>568</v>
      </c>
      <c r="AO132" s="628">
        <v>512</v>
      </c>
      <c r="AP132" s="625">
        <v>472</v>
      </c>
      <c r="AQ132" s="623">
        <v>477</v>
      </c>
      <c r="AR132" s="624">
        <v>415</v>
      </c>
      <c r="AS132" s="625">
        <v>543</v>
      </c>
      <c r="AT132" s="623">
        <v>536</v>
      </c>
      <c r="AU132" s="624">
        <v>731</v>
      </c>
      <c r="AV132" s="627">
        <v>755</v>
      </c>
      <c r="AW132" s="623">
        <v>605</v>
      </c>
      <c r="AX132" s="628">
        <v>721</v>
      </c>
      <c r="AY132" s="621">
        <v>7302</v>
      </c>
      <c r="AZ132" s="620">
        <v>841</v>
      </c>
      <c r="BA132" s="623">
        <v>501</v>
      </c>
      <c r="BB132" s="624">
        <v>510</v>
      </c>
      <c r="BC132" s="620">
        <v>453</v>
      </c>
      <c r="BD132" s="623">
        <v>456</v>
      </c>
      <c r="BE132" s="624">
        <v>494</v>
      </c>
      <c r="BF132" s="620">
        <v>587</v>
      </c>
      <c r="BG132" s="623">
        <v>528</v>
      </c>
      <c r="BH132" s="624">
        <v>729</v>
      </c>
      <c r="BI132" s="624">
        <v>686</v>
      </c>
      <c r="BJ132" s="630">
        <v>716</v>
      </c>
      <c r="BK132" s="624">
        <v>650</v>
      </c>
      <c r="BL132" s="624">
        <v>806</v>
      </c>
      <c r="BM132" s="624">
        <v>612</v>
      </c>
      <c r="BN132" s="624">
        <v>514</v>
      </c>
      <c r="BO132" s="624">
        <v>498</v>
      </c>
      <c r="BP132" s="624">
        <v>419</v>
      </c>
      <c r="BQ132" s="624">
        <v>476</v>
      </c>
      <c r="BR132" s="624">
        <v>507</v>
      </c>
      <c r="BS132" s="624">
        <v>456</v>
      </c>
      <c r="BT132" s="624">
        <v>607</v>
      </c>
      <c r="BU132" s="624">
        <v>560</v>
      </c>
      <c r="BV132" s="624">
        <v>546</v>
      </c>
      <c r="BW132" s="624">
        <v>537</v>
      </c>
      <c r="BX132" s="624">
        <v>722</v>
      </c>
      <c r="BY132" s="628">
        <v>450</v>
      </c>
      <c r="BZ132" s="628">
        <v>466</v>
      </c>
      <c r="CA132" s="628">
        <v>417</v>
      </c>
      <c r="CB132" s="628">
        <v>427</v>
      </c>
      <c r="CC132" s="628">
        <v>455</v>
      </c>
      <c r="CD132" s="628">
        <v>511</v>
      </c>
      <c r="CE132" s="628">
        <v>433</v>
      </c>
      <c r="CF132" s="628">
        <v>568</v>
      </c>
      <c r="CG132" s="628">
        <v>512</v>
      </c>
      <c r="CH132" s="628">
        <v>454</v>
      </c>
      <c r="CI132" s="628">
        <v>394</v>
      </c>
      <c r="CJ132" s="628">
        <v>603</v>
      </c>
      <c r="CK132" s="631">
        <v>382</v>
      </c>
      <c r="CL132" s="632">
        <v>429</v>
      </c>
      <c r="CM132" s="632">
        <v>383</v>
      </c>
      <c r="CN132" s="632">
        <v>328</v>
      </c>
      <c r="CO132" s="632">
        <v>335</v>
      </c>
      <c r="CP132" s="632">
        <v>400</v>
      </c>
      <c r="CQ132" s="632">
        <v>350</v>
      </c>
      <c r="CR132" s="632">
        <v>441</v>
      </c>
      <c r="CS132" s="632">
        <v>471</v>
      </c>
      <c r="CT132" s="632">
        <v>413</v>
      </c>
      <c r="CU132" s="632">
        <v>341</v>
      </c>
      <c r="CV132" s="632">
        <v>469</v>
      </c>
      <c r="CW132" s="632">
        <v>342</v>
      </c>
      <c r="CX132" s="632">
        <v>376</v>
      </c>
      <c r="CY132" s="632">
        <v>304</v>
      </c>
      <c r="CZ132" s="632">
        <v>319</v>
      </c>
      <c r="DA132" s="632">
        <v>295</v>
      </c>
      <c r="DB132" s="632">
        <v>419</v>
      </c>
      <c r="DC132" s="632">
        <v>358</v>
      </c>
      <c r="DD132" s="632">
        <v>424</v>
      </c>
      <c r="DE132" s="632">
        <v>427</v>
      </c>
      <c r="DF132" s="632">
        <v>341</v>
      </c>
      <c r="DG132" s="632">
        <v>339</v>
      </c>
      <c r="DH132" s="632">
        <v>477</v>
      </c>
      <c r="DI132" s="632">
        <v>310</v>
      </c>
      <c r="DJ132" s="632">
        <v>278</v>
      </c>
      <c r="DK132" s="632">
        <v>329</v>
      </c>
      <c r="DL132" s="632">
        <v>327</v>
      </c>
      <c r="DM132" s="632">
        <v>301</v>
      </c>
      <c r="DN132" s="632">
        <v>322</v>
      </c>
      <c r="DO132" s="632">
        <v>265</v>
      </c>
      <c r="DP132" s="632">
        <v>428</v>
      </c>
      <c r="DQ132" s="632">
        <v>353</v>
      </c>
      <c r="DR132" s="632">
        <v>267</v>
      </c>
      <c r="DS132" s="632">
        <v>320</v>
      </c>
      <c r="DT132" s="632">
        <v>349</v>
      </c>
      <c r="DU132" s="632">
        <v>334</v>
      </c>
      <c r="DV132" s="632">
        <v>327</v>
      </c>
    </row>
    <row r="133" spans="1:126" s="409" customFormat="1" ht="20.25">
      <c r="A133" s="111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1718" t="s">
        <v>89</v>
      </c>
      <c r="N133" s="637" t="s">
        <v>480</v>
      </c>
      <c r="O133" s="629" t="s">
        <v>481</v>
      </c>
      <c r="P133" s="629" t="s">
        <v>615</v>
      </c>
      <c r="Q133" s="629" t="s">
        <v>835</v>
      </c>
      <c r="R133" s="629" t="s">
        <v>917</v>
      </c>
      <c r="S133" s="616">
        <v>7963</v>
      </c>
      <c r="T133" s="617">
        <v>9282</v>
      </c>
      <c r="U133" s="618">
        <v>8096</v>
      </c>
      <c r="V133" s="616">
        <v>7352</v>
      </c>
      <c r="W133" s="619">
        <v>8266</v>
      </c>
      <c r="X133" s="620">
        <v>7625</v>
      </c>
      <c r="Y133" s="619">
        <v>7135</v>
      </c>
      <c r="Z133" s="622">
        <v>348</v>
      </c>
      <c r="AA133" s="623">
        <v>508</v>
      </c>
      <c r="AB133" s="624">
        <v>663</v>
      </c>
      <c r="AC133" s="625">
        <v>783</v>
      </c>
      <c r="AD133" s="623">
        <v>821</v>
      </c>
      <c r="AE133" s="624">
        <v>751</v>
      </c>
      <c r="AF133" s="625">
        <v>624</v>
      </c>
      <c r="AG133" s="626">
        <v>635</v>
      </c>
      <c r="AH133" s="624">
        <v>723</v>
      </c>
      <c r="AI133" s="627">
        <v>667</v>
      </c>
      <c r="AJ133" s="623">
        <v>475</v>
      </c>
      <c r="AK133" s="628">
        <v>484</v>
      </c>
      <c r="AL133" s="619">
        <v>7482</v>
      </c>
      <c r="AM133" s="622">
        <v>387</v>
      </c>
      <c r="AN133" s="623">
        <v>545</v>
      </c>
      <c r="AO133" s="628">
        <v>792</v>
      </c>
      <c r="AP133" s="625">
        <v>907</v>
      </c>
      <c r="AQ133" s="623">
        <v>833</v>
      </c>
      <c r="AR133" s="624">
        <v>832</v>
      </c>
      <c r="AS133" s="625">
        <v>733</v>
      </c>
      <c r="AT133" s="623">
        <v>600</v>
      </c>
      <c r="AU133" s="624">
        <v>857</v>
      </c>
      <c r="AV133" s="627">
        <v>815</v>
      </c>
      <c r="AW133" s="623">
        <v>515</v>
      </c>
      <c r="AX133" s="628">
        <v>638</v>
      </c>
      <c r="AY133" s="619">
        <v>8454</v>
      </c>
      <c r="AZ133" s="620">
        <v>418</v>
      </c>
      <c r="BA133" s="623">
        <v>579</v>
      </c>
      <c r="BB133" s="624">
        <v>759</v>
      </c>
      <c r="BC133" s="620">
        <v>779</v>
      </c>
      <c r="BD133" s="623">
        <v>747</v>
      </c>
      <c r="BE133" s="624">
        <v>761</v>
      </c>
      <c r="BF133" s="620">
        <v>716</v>
      </c>
      <c r="BG133" s="623">
        <v>603</v>
      </c>
      <c r="BH133" s="624">
        <v>686</v>
      </c>
      <c r="BI133" s="624">
        <v>583</v>
      </c>
      <c r="BJ133" s="630">
        <v>538</v>
      </c>
      <c r="BK133" s="624">
        <v>549</v>
      </c>
      <c r="BL133" s="624">
        <v>437</v>
      </c>
      <c r="BM133" s="624">
        <v>582</v>
      </c>
      <c r="BN133" s="624">
        <v>737</v>
      </c>
      <c r="BO133" s="624">
        <v>870</v>
      </c>
      <c r="BP133" s="624">
        <v>655</v>
      </c>
      <c r="BQ133" s="624">
        <v>719</v>
      </c>
      <c r="BR133" s="624">
        <v>638</v>
      </c>
      <c r="BS133" s="624">
        <v>547</v>
      </c>
      <c r="BT133" s="624">
        <v>751</v>
      </c>
      <c r="BU133" s="624">
        <v>716</v>
      </c>
      <c r="BV133" s="624">
        <v>633</v>
      </c>
      <c r="BW133" s="624">
        <v>617</v>
      </c>
      <c r="BX133" s="624">
        <v>397</v>
      </c>
      <c r="BY133" s="628">
        <v>528</v>
      </c>
      <c r="BZ133" s="628">
        <v>691</v>
      </c>
      <c r="CA133" s="628">
        <v>770</v>
      </c>
      <c r="CB133" s="628">
        <v>587</v>
      </c>
      <c r="CC133" s="628">
        <v>649</v>
      </c>
      <c r="CD133" s="628">
        <v>582</v>
      </c>
      <c r="CE133" s="628">
        <v>553</v>
      </c>
      <c r="CF133" s="628">
        <v>584</v>
      </c>
      <c r="CG133" s="628">
        <v>583</v>
      </c>
      <c r="CH133" s="628">
        <v>453</v>
      </c>
      <c r="CI133" s="628">
        <v>391</v>
      </c>
      <c r="CJ133" s="628">
        <v>376</v>
      </c>
      <c r="CK133" s="631">
        <v>441</v>
      </c>
      <c r="CL133" s="632">
        <v>480</v>
      </c>
      <c r="CM133" s="632">
        <v>633</v>
      </c>
      <c r="CN133" s="632">
        <v>482</v>
      </c>
      <c r="CO133" s="632">
        <v>509</v>
      </c>
      <c r="CP133" s="632">
        <v>378</v>
      </c>
      <c r="CQ133" s="632">
        <v>364</v>
      </c>
      <c r="CR133" s="632">
        <v>449</v>
      </c>
      <c r="CS133" s="632">
        <v>468</v>
      </c>
      <c r="CT133" s="632">
        <v>392</v>
      </c>
      <c r="CU133" s="632">
        <v>285</v>
      </c>
      <c r="CV133" s="632">
        <v>270</v>
      </c>
      <c r="CW133" s="632">
        <v>351</v>
      </c>
      <c r="CX133" s="632">
        <v>486</v>
      </c>
      <c r="CY133" s="632">
        <v>477</v>
      </c>
      <c r="CZ133" s="632">
        <v>466</v>
      </c>
      <c r="DA133" s="632">
        <v>341</v>
      </c>
      <c r="DB133" s="632">
        <v>433</v>
      </c>
      <c r="DC133" s="632">
        <v>340</v>
      </c>
      <c r="DD133" s="632">
        <v>500</v>
      </c>
      <c r="DE133" s="632">
        <v>464</v>
      </c>
      <c r="DF133" s="632">
        <v>357</v>
      </c>
      <c r="DG133" s="632">
        <v>266</v>
      </c>
      <c r="DH133" s="632">
        <v>245</v>
      </c>
      <c r="DI133" s="632">
        <v>306</v>
      </c>
      <c r="DJ133" s="632">
        <v>281</v>
      </c>
      <c r="DK133" s="632">
        <v>81</v>
      </c>
      <c r="DL133" s="632">
        <v>159</v>
      </c>
      <c r="DM133" s="632">
        <v>252</v>
      </c>
      <c r="DN133" s="632">
        <v>325</v>
      </c>
      <c r="DO133" s="632">
        <v>268</v>
      </c>
      <c r="DP133" s="632">
        <v>424</v>
      </c>
      <c r="DQ133" s="632">
        <v>444</v>
      </c>
      <c r="DR133" s="632">
        <v>255</v>
      </c>
      <c r="DS133" s="632">
        <v>264</v>
      </c>
      <c r="DT133" s="632">
        <v>224</v>
      </c>
      <c r="DU133" s="632">
        <v>317</v>
      </c>
      <c r="DV133" s="632">
        <v>435</v>
      </c>
    </row>
    <row r="134" spans="1:126" s="410" customFormat="1" ht="20.25">
      <c r="A134" s="111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1718" t="s">
        <v>100</v>
      </c>
      <c r="N134" s="637" t="s">
        <v>487</v>
      </c>
      <c r="O134" s="629" t="s">
        <v>488</v>
      </c>
      <c r="P134" s="629" t="s">
        <v>616</v>
      </c>
      <c r="Q134" s="629" t="s">
        <v>836</v>
      </c>
      <c r="R134" s="629" t="s">
        <v>918</v>
      </c>
      <c r="S134" s="616">
        <v>2162</v>
      </c>
      <c r="T134" s="617">
        <v>2044</v>
      </c>
      <c r="U134" s="618">
        <v>1929</v>
      </c>
      <c r="V134" s="616">
        <v>1671</v>
      </c>
      <c r="W134" s="619">
        <v>2151</v>
      </c>
      <c r="X134" s="620">
        <v>1376</v>
      </c>
      <c r="Y134" s="619">
        <v>1357</v>
      </c>
      <c r="Z134" s="622">
        <v>100</v>
      </c>
      <c r="AA134" s="623">
        <v>138</v>
      </c>
      <c r="AB134" s="624">
        <v>196</v>
      </c>
      <c r="AC134" s="625">
        <v>175</v>
      </c>
      <c r="AD134" s="623">
        <v>179</v>
      </c>
      <c r="AE134" s="624">
        <v>118</v>
      </c>
      <c r="AF134" s="625">
        <v>126</v>
      </c>
      <c r="AG134" s="626">
        <v>153</v>
      </c>
      <c r="AH134" s="624">
        <v>120</v>
      </c>
      <c r="AI134" s="627">
        <v>94</v>
      </c>
      <c r="AJ134" s="623">
        <v>88</v>
      </c>
      <c r="AK134" s="628">
        <v>34</v>
      </c>
      <c r="AL134" s="619">
        <v>1521</v>
      </c>
      <c r="AM134" s="622">
        <v>134</v>
      </c>
      <c r="AN134" s="623">
        <v>204</v>
      </c>
      <c r="AO134" s="628">
        <v>197</v>
      </c>
      <c r="AP134" s="625">
        <v>164</v>
      </c>
      <c r="AQ134" s="623">
        <v>169</v>
      </c>
      <c r="AR134" s="624">
        <v>148</v>
      </c>
      <c r="AS134" s="625">
        <v>163</v>
      </c>
      <c r="AT134" s="623">
        <v>204</v>
      </c>
      <c r="AU134" s="624">
        <v>216</v>
      </c>
      <c r="AV134" s="627">
        <v>119</v>
      </c>
      <c r="AW134" s="623">
        <v>140</v>
      </c>
      <c r="AX134" s="628">
        <v>101</v>
      </c>
      <c r="AY134" s="619">
        <v>1959</v>
      </c>
      <c r="AZ134" s="620">
        <v>142</v>
      </c>
      <c r="BA134" s="623">
        <v>246</v>
      </c>
      <c r="BB134" s="624">
        <v>129</v>
      </c>
      <c r="BC134" s="620">
        <v>207</v>
      </c>
      <c r="BD134" s="623">
        <v>203</v>
      </c>
      <c r="BE134" s="624">
        <v>233</v>
      </c>
      <c r="BF134" s="620">
        <v>214</v>
      </c>
      <c r="BG134" s="623">
        <v>243</v>
      </c>
      <c r="BH134" s="624">
        <v>124</v>
      </c>
      <c r="BI134" s="624">
        <v>165</v>
      </c>
      <c r="BJ134" s="630">
        <v>149</v>
      </c>
      <c r="BK134" s="624">
        <v>116</v>
      </c>
      <c r="BL134" s="624">
        <v>171</v>
      </c>
      <c r="BM134" s="624">
        <v>227</v>
      </c>
      <c r="BN134" s="624">
        <v>273</v>
      </c>
      <c r="BO134" s="624">
        <v>157</v>
      </c>
      <c r="BP134" s="624">
        <v>198</v>
      </c>
      <c r="BQ134" s="624">
        <v>200</v>
      </c>
      <c r="BR134" s="624">
        <v>188</v>
      </c>
      <c r="BS134" s="624">
        <v>243</v>
      </c>
      <c r="BT134" s="624">
        <v>194</v>
      </c>
      <c r="BU134" s="624">
        <v>262</v>
      </c>
      <c r="BV134" s="624">
        <v>196</v>
      </c>
      <c r="BW134" s="624">
        <v>128</v>
      </c>
      <c r="BX134" s="624">
        <v>189</v>
      </c>
      <c r="BY134" s="628">
        <v>212</v>
      </c>
      <c r="BZ134" s="628">
        <v>246</v>
      </c>
      <c r="CA134" s="628">
        <v>185</v>
      </c>
      <c r="CB134" s="628">
        <v>225</v>
      </c>
      <c r="CC134" s="628">
        <v>253</v>
      </c>
      <c r="CD134" s="628">
        <v>172</v>
      </c>
      <c r="CE134" s="628">
        <v>198</v>
      </c>
      <c r="CF134" s="628">
        <v>231</v>
      </c>
      <c r="CG134" s="628">
        <v>223</v>
      </c>
      <c r="CH134" s="628">
        <v>179</v>
      </c>
      <c r="CI134" s="628">
        <v>114</v>
      </c>
      <c r="CJ134" s="628">
        <v>162</v>
      </c>
      <c r="CK134" s="631">
        <v>142</v>
      </c>
      <c r="CL134" s="632">
        <v>222</v>
      </c>
      <c r="CM134" s="632">
        <v>253</v>
      </c>
      <c r="CN134" s="632">
        <v>140</v>
      </c>
      <c r="CO134" s="632">
        <v>134</v>
      </c>
      <c r="CP134" s="632">
        <v>97</v>
      </c>
      <c r="CQ134" s="632">
        <v>139</v>
      </c>
      <c r="CR134" s="632">
        <v>141</v>
      </c>
      <c r="CS134" s="632">
        <v>128</v>
      </c>
      <c r="CT134" s="632">
        <v>91</v>
      </c>
      <c r="CU134" s="632">
        <v>54</v>
      </c>
      <c r="CV134" s="632">
        <v>66</v>
      </c>
      <c r="CW134" s="632">
        <v>134</v>
      </c>
      <c r="CX134" s="632">
        <v>140</v>
      </c>
      <c r="CY134" s="632">
        <v>152</v>
      </c>
      <c r="CZ134" s="632">
        <v>112</v>
      </c>
      <c r="DA134" s="632">
        <v>108</v>
      </c>
      <c r="DB134" s="632">
        <v>121</v>
      </c>
      <c r="DC134" s="632">
        <v>109</v>
      </c>
      <c r="DD134" s="632">
        <v>156</v>
      </c>
      <c r="DE134" s="632">
        <v>111</v>
      </c>
      <c r="DF134" s="632">
        <v>98</v>
      </c>
      <c r="DG134" s="632">
        <v>28</v>
      </c>
      <c r="DH134" s="632">
        <v>79</v>
      </c>
      <c r="DI134" s="632">
        <v>119</v>
      </c>
      <c r="DJ134" s="632">
        <v>55</v>
      </c>
      <c r="DK134" s="632">
        <v>9</v>
      </c>
      <c r="DL134" s="632">
        <v>32</v>
      </c>
      <c r="DM134" s="632">
        <v>84</v>
      </c>
      <c r="DN134" s="632">
        <v>61</v>
      </c>
      <c r="DO134" s="632">
        <v>107</v>
      </c>
      <c r="DP134" s="632">
        <v>127</v>
      </c>
      <c r="DQ134" s="632">
        <v>100</v>
      </c>
      <c r="DR134" s="632">
        <v>48</v>
      </c>
      <c r="DS134" s="632">
        <v>57</v>
      </c>
      <c r="DT134" s="632">
        <v>45</v>
      </c>
      <c r="DU134" s="632">
        <v>114</v>
      </c>
      <c r="DV134" s="632">
        <v>100</v>
      </c>
    </row>
    <row r="135" spans="1:126" s="409" customFormat="1" ht="20.25">
      <c r="A135" s="111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1718" t="s">
        <v>782</v>
      </c>
      <c r="N135" s="637" t="s">
        <v>494</v>
      </c>
      <c r="O135" s="629" t="s">
        <v>495</v>
      </c>
      <c r="P135" s="629" t="s">
        <v>617</v>
      </c>
      <c r="Q135" s="629" t="s">
        <v>687</v>
      </c>
      <c r="R135" s="629" t="s">
        <v>919</v>
      </c>
      <c r="S135" s="616">
        <v>4212</v>
      </c>
      <c r="T135" s="617">
        <v>4008</v>
      </c>
      <c r="U135" s="618">
        <v>3356</v>
      </c>
      <c r="V135" s="616">
        <v>3110</v>
      </c>
      <c r="W135" s="619">
        <v>3633</v>
      </c>
      <c r="X135" s="620">
        <v>3572</v>
      </c>
      <c r="Y135" s="619">
        <v>3265</v>
      </c>
      <c r="Z135" s="622">
        <v>207</v>
      </c>
      <c r="AA135" s="623">
        <v>274</v>
      </c>
      <c r="AB135" s="624">
        <v>325</v>
      </c>
      <c r="AC135" s="625">
        <v>449</v>
      </c>
      <c r="AD135" s="623">
        <v>408</v>
      </c>
      <c r="AE135" s="624">
        <v>322</v>
      </c>
      <c r="AF135" s="625">
        <v>304</v>
      </c>
      <c r="AG135" s="626">
        <v>317</v>
      </c>
      <c r="AH135" s="624">
        <v>331</v>
      </c>
      <c r="AI135" s="627">
        <v>325</v>
      </c>
      <c r="AJ135" s="623">
        <v>247</v>
      </c>
      <c r="AK135" s="628">
        <v>260</v>
      </c>
      <c r="AL135" s="619">
        <v>3769</v>
      </c>
      <c r="AM135" s="622">
        <v>206</v>
      </c>
      <c r="AN135" s="623">
        <v>230</v>
      </c>
      <c r="AO135" s="628">
        <v>383</v>
      </c>
      <c r="AP135" s="625">
        <v>443</v>
      </c>
      <c r="AQ135" s="623">
        <v>363</v>
      </c>
      <c r="AR135" s="624">
        <v>349</v>
      </c>
      <c r="AS135" s="625">
        <v>354</v>
      </c>
      <c r="AT135" s="623">
        <v>296</v>
      </c>
      <c r="AU135" s="624">
        <v>427</v>
      </c>
      <c r="AV135" s="627">
        <v>374</v>
      </c>
      <c r="AW135" s="623">
        <v>286</v>
      </c>
      <c r="AX135" s="628">
        <v>349</v>
      </c>
      <c r="AY135" s="619">
        <v>4060</v>
      </c>
      <c r="AZ135" s="620">
        <v>228</v>
      </c>
      <c r="BA135" s="623">
        <v>291</v>
      </c>
      <c r="BB135" s="624">
        <v>389</v>
      </c>
      <c r="BC135" s="620">
        <v>424</v>
      </c>
      <c r="BD135" s="623">
        <v>369</v>
      </c>
      <c r="BE135" s="624">
        <v>347</v>
      </c>
      <c r="BF135" s="620">
        <v>276</v>
      </c>
      <c r="BG135" s="623">
        <v>234</v>
      </c>
      <c r="BH135" s="624">
        <v>285</v>
      </c>
      <c r="BI135" s="624">
        <v>282</v>
      </c>
      <c r="BJ135" s="630">
        <v>257</v>
      </c>
      <c r="BK135" s="624">
        <v>302</v>
      </c>
      <c r="BL135" s="624">
        <v>261</v>
      </c>
      <c r="BM135" s="624">
        <v>336</v>
      </c>
      <c r="BN135" s="624">
        <v>363</v>
      </c>
      <c r="BO135" s="624">
        <v>457</v>
      </c>
      <c r="BP135" s="624">
        <v>303</v>
      </c>
      <c r="BQ135" s="624">
        <v>338</v>
      </c>
      <c r="BR135" s="624">
        <v>287</v>
      </c>
      <c r="BS135" s="624">
        <v>215</v>
      </c>
      <c r="BT135" s="624">
        <v>325</v>
      </c>
      <c r="BU135" s="624">
        <v>323</v>
      </c>
      <c r="BV135" s="624">
        <v>279</v>
      </c>
      <c r="BW135" s="624">
        <v>289</v>
      </c>
      <c r="BX135" s="624">
        <v>222</v>
      </c>
      <c r="BY135" s="628">
        <v>253</v>
      </c>
      <c r="BZ135" s="628">
        <v>329</v>
      </c>
      <c r="CA135" s="628">
        <v>370</v>
      </c>
      <c r="CB135" s="628">
        <v>290</v>
      </c>
      <c r="CC135" s="628">
        <v>283</v>
      </c>
      <c r="CD135" s="628">
        <v>252</v>
      </c>
      <c r="CE135" s="628">
        <v>198</v>
      </c>
      <c r="CF135" s="628">
        <v>265</v>
      </c>
      <c r="CG135" s="628">
        <v>233</v>
      </c>
      <c r="CH135" s="628">
        <v>217</v>
      </c>
      <c r="CI135" s="628">
        <v>184</v>
      </c>
      <c r="CJ135" s="628">
        <v>194</v>
      </c>
      <c r="CK135" s="631">
        <v>220</v>
      </c>
      <c r="CL135" s="632">
        <v>252</v>
      </c>
      <c r="CM135" s="632">
        <v>315</v>
      </c>
      <c r="CN135" s="632">
        <v>215</v>
      </c>
      <c r="CO135" s="632">
        <v>206</v>
      </c>
      <c r="CP135" s="632">
        <v>172</v>
      </c>
      <c r="CQ135" s="632">
        <v>156</v>
      </c>
      <c r="CR135" s="632">
        <v>205</v>
      </c>
      <c r="CS135" s="632">
        <v>209</v>
      </c>
      <c r="CT135" s="632">
        <v>195</v>
      </c>
      <c r="CU135" s="632">
        <v>175</v>
      </c>
      <c r="CV135" s="632">
        <v>102</v>
      </c>
      <c r="CW135" s="632">
        <v>143</v>
      </c>
      <c r="CX135" s="632">
        <v>243</v>
      </c>
      <c r="CY135" s="632">
        <v>238</v>
      </c>
      <c r="CZ135" s="632">
        <v>213</v>
      </c>
      <c r="DA135" s="632">
        <v>143</v>
      </c>
      <c r="DB135" s="632">
        <v>176</v>
      </c>
      <c r="DC135" s="632">
        <v>141</v>
      </c>
      <c r="DD135" s="632">
        <v>208</v>
      </c>
      <c r="DE135" s="632">
        <v>215</v>
      </c>
      <c r="DF135" s="632">
        <v>154</v>
      </c>
      <c r="DG135" s="632">
        <v>127</v>
      </c>
      <c r="DH135" s="632">
        <v>119</v>
      </c>
      <c r="DI135" s="632">
        <v>141</v>
      </c>
      <c r="DJ135" s="632">
        <v>149</v>
      </c>
      <c r="DK135" s="632">
        <v>57</v>
      </c>
      <c r="DL135" s="632">
        <v>116</v>
      </c>
      <c r="DM135" s="632">
        <v>164</v>
      </c>
      <c r="DN135" s="632">
        <v>178</v>
      </c>
      <c r="DO135" s="632">
        <v>129</v>
      </c>
      <c r="DP135" s="632">
        <v>254</v>
      </c>
      <c r="DQ135" s="632">
        <v>217</v>
      </c>
      <c r="DR135" s="632">
        <v>130</v>
      </c>
      <c r="DS135" s="632">
        <v>117</v>
      </c>
      <c r="DT135" s="632">
        <v>108</v>
      </c>
      <c r="DU135" s="632">
        <v>167</v>
      </c>
      <c r="DV135" s="632">
        <v>255</v>
      </c>
    </row>
    <row r="136" spans="1:126" s="409" customFormat="1" ht="20.25">
      <c r="A136" s="1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1718" t="s">
        <v>121</v>
      </c>
      <c r="N136" s="637" t="s">
        <v>502</v>
      </c>
      <c r="O136" s="629" t="s">
        <v>503</v>
      </c>
      <c r="P136" s="629" t="s">
        <v>618</v>
      </c>
      <c r="Q136" s="629" t="s">
        <v>837</v>
      </c>
      <c r="R136" s="629" t="s">
        <v>920</v>
      </c>
      <c r="S136" s="616">
        <v>3724</v>
      </c>
      <c r="T136" s="617">
        <v>3384</v>
      </c>
      <c r="U136" s="618">
        <v>2851</v>
      </c>
      <c r="V136" s="616">
        <v>2505</v>
      </c>
      <c r="W136" s="619">
        <v>2958</v>
      </c>
      <c r="X136" s="620">
        <v>3259</v>
      </c>
      <c r="Y136" s="619">
        <v>2924</v>
      </c>
      <c r="Z136" s="622">
        <v>201</v>
      </c>
      <c r="AA136" s="623">
        <v>264</v>
      </c>
      <c r="AB136" s="624">
        <v>281</v>
      </c>
      <c r="AC136" s="625">
        <v>371</v>
      </c>
      <c r="AD136" s="623">
        <v>358</v>
      </c>
      <c r="AE136" s="624">
        <v>266</v>
      </c>
      <c r="AF136" s="625">
        <v>270</v>
      </c>
      <c r="AG136" s="626">
        <v>282</v>
      </c>
      <c r="AH136" s="624">
        <v>316</v>
      </c>
      <c r="AI136" s="627">
        <v>275</v>
      </c>
      <c r="AJ136" s="623">
        <v>240</v>
      </c>
      <c r="AK136" s="628">
        <v>239</v>
      </c>
      <c r="AL136" s="619">
        <v>3363</v>
      </c>
      <c r="AM136" s="622">
        <v>198</v>
      </c>
      <c r="AN136" s="623">
        <v>224</v>
      </c>
      <c r="AO136" s="628">
        <v>334</v>
      </c>
      <c r="AP136" s="625">
        <v>393</v>
      </c>
      <c r="AQ136" s="623">
        <v>300</v>
      </c>
      <c r="AR136" s="624">
        <v>313</v>
      </c>
      <c r="AS136" s="625">
        <v>316</v>
      </c>
      <c r="AT136" s="623">
        <v>282</v>
      </c>
      <c r="AU136" s="624">
        <v>371</v>
      </c>
      <c r="AV136" s="627">
        <v>309</v>
      </c>
      <c r="AW136" s="623">
        <v>244</v>
      </c>
      <c r="AX136" s="628">
        <v>247</v>
      </c>
      <c r="AY136" s="619">
        <v>3531</v>
      </c>
      <c r="AZ136" s="620">
        <v>221</v>
      </c>
      <c r="BA136" s="623">
        <v>268</v>
      </c>
      <c r="BB136" s="624">
        <v>336</v>
      </c>
      <c r="BC136" s="620">
        <v>378</v>
      </c>
      <c r="BD136" s="623">
        <v>287</v>
      </c>
      <c r="BE136" s="624">
        <v>290</v>
      </c>
      <c r="BF136" s="620">
        <v>223</v>
      </c>
      <c r="BG136" s="623">
        <v>192</v>
      </c>
      <c r="BH136" s="624">
        <v>237</v>
      </c>
      <c r="BI136" s="624">
        <v>240</v>
      </c>
      <c r="BJ136" s="630">
        <v>220</v>
      </c>
      <c r="BK136" s="624">
        <v>228</v>
      </c>
      <c r="BL136" s="624">
        <v>251</v>
      </c>
      <c r="BM136" s="624">
        <v>314</v>
      </c>
      <c r="BN136" s="624">
        <v>297</v>
      </c>
      <c r="BO136" s="624">
        <v>378</v>
      </c>
      <c r="BP136" s="624">
        <v>242</v>
      </c>
      <c r="BQ136" s="624">
        <v>271</v>
      </c>
      <c r="BR136" s="624">
        <v>183</v>
      </c>
      <c r="BS136" s="624">
        <v>150</v>
      </c>
      <c r="BT136" s="624">
        <v>262</v>
      </c>
      <c r="BU136" s="624">
        <v>257</v>
      </c>
      <c r="BV136" s="624">
        <v>193</v>
      </c>
      <c r="BW136" s="624">
        <v>197</v>
      </c>
      <c r="BX136" s="624">
        <v>207</v>
      </c>
      <c r="BY136" s="628">
        <v>194</v>
      </c>
      <c r="BZ136" s="628">
        <v>273</v>
      </c>
      <c r="CA136" s="628">
        <v>275</v>
      </c>
      <c r="CB136" s="628">
        <v>231</v>
      </c>
      <c r="CC136" s="628">
        <v>215</v>
      </c>
      <c r="CD136" s="628">
        <v>181</v>
      </c>
      <c r="CE136" s="628">
        <v>147</v>
      </c>
      <c r="CF136" s="628">
        <v>201</v>
      </c>
      <c r="CG136" s="628">
        <v>173</v>
      </c>
      <c r="CH136" s="628">
        <v>150</v>
      </c>
      <c r="CI136" s="628">
        <v>139</v>
      </c>
      <c r="CJ136" s="628">
        <v>183</v>
      </c>
      <c r="CK136" s="631">
        <v>194</v>
      </c>
      <c r="CL136" s="632">
        <v>229</v>
      </c>
      <c r="CM136" s="632">
        <v>276</v>
      </c>
      <c r="CN136" s="632">
        <v>187</v>
      </c>
      <c r="CO136" s="632">
        <v>164</v>
      </c>
      <c r="CP136" s="632">
        <v>133</v>
      </c>
      <c r="CQ136" s="632">
        <v>123</v>
      </c>
      <c r="CR136" s="632">
        <v>164</v>
      </c>
      <c r="CS136" s="632">
        <v>171</v>
      </c>
      <c r="CT136" s="632">
        <v>150</v>
      </c>
      <c r="CU136" s="632">
        <v>121</v>
      </c>
      <c r="CV136" s="632">
        <v>95</v>
      </c>
      <c r="CW136" s="632">
        <v>126</v>
      </c>
      <c r="CX136" s="632">
        <v>202</v>
      </c>
      <c r="CY136" s="632">
        <v>195</v>
      </c>
      <c r="CZ136" s="632">
        <v>176</v>
      </c>
      <c r="DA136" s="632">
        <v>104</v>
      </c>
      <c r="DB136" s="632">
        <v>129</v>
      </c>
      <c r="DC136" s="632">
        <v>100</v>
      </c>
      <c r="DD136" s="632">
        <v>177</v>
      </c>
      <c r="DE136" s="632">
        <v>163</v>
      </c>
      <c r="DF136" s="632">
        <v>122</v>
      </c>
      <c r="DG136" s="632">
        <v>100</v>
      </c>
      <c r="DH136" s="632">
        <v>113</v>
      </c>
      <c r="DI136" s="632">
        <v>120</v>
      </c>
      <c r="DJ136" s="632">
        <v>125</v>
      </c>
      <c r="DK136" s="632">
        <v>51</v>
      </c>
      <c r="DL136" s="632">
        <v>107</v>
      </c>
      <c r="DM136" s="632">
        <v>145</v>
      </c>
      <c r="DN136" s="632">
        <v>168</v>
      </c>
      <c r="DO136" s="632">
        <v>122</v>
      </c>
      <c r="DP136" s="632">
        <v>216</v>
      </c>
      <c r="DQ136" s="632">
        <v>175</v>
      </c>
      <c r="DR136" s="632">
        <v>107</v>
      </c>
      <c r="DS136" s="632">
        <v>73</v>
      </c>
      <c r="DT136" s="632">
        <v>102</v>
      </c>
      <c r="DU136" s="632">
        <v>159</v>
      </c>
      <c r="DV136" s="632">
        <v>227</v>
      </c>
    </row>
    <row r="137" spans="1:126" s="409" customFormat="1" ht="20.25">
      <c r="A137" s="111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1718" t="s">
        <v>151</v>
      </c>
      <c r="N137" s="637" t="s">
        <v>510</v>
      </c>
      <c r="O137" s="629" t="s">
        <v>462</v>
      </c>
      <c r="P137" s="629" t="s">
        <v>364</v>
      </c>
      <c r="Q137" s="629" t="s">
        <v>838</v>
      </c>
      <c r="R137" s="629" t="s">
        <v>510</v>
      </c>
      <c r="S137" s="616">
        <v>147</v>
      </c>
      <c r="T137" s="617">
        <v>151</v>
      </c>
      <c r="U137" s="618">
        <v>108</v>
      </c>
      <c r="V137" s="616">
        <v>109</v>
      </c>
      <c r="W137" s="619">
        <v>118</v>
      </c>
      <c r="X137" s="620">
        <v>60</v>
      </c>
      <c r="Y137" s="619">
        <v>73</v>
      </c>
      <c r="Z137" s="622">
        <v>0</v>
      </c>
      <c r="AA137" s="623">
        <v>5</v>
      </c>
      <c r="AB137" s="624">
        <v>14</v>
      </c>
      <c r="AC137" s="625">
        <v>12</v>
      </c>
      <c r="AD137" s="623">
        <v>8</v>
      </c>
      <c r="AE137" s="624">
        <v>12</v>
      </c>
      <c r="AF137" s="625">
        <v>3</v>
      </c>
      <c r="AG137" s="626">
        <v>7</v>
      </c>
      <c r="AH137" s="624">
        <v>9</v>
      </c>
      <c r="AI137" s="627">
        <v>26</v>
      </c>
      <c r="AJ137" s="623">
        <v>0</v>
      </c>
      <c r="AK137" s="628">
        <v>0</v>
      </c>
      <c r="AL137" s="619">
        <v>96</v>
      </c>
      <c r="AM137" s="622">
        <v>6</v>
      </c>
      <c r="AN137" s="623">
        <v>4</v>
      </c>
      <c r="AO137" s="628">
        <v>16</v>
      </c>
      <c r="AP137" s="625">
        <v>12</v>
      </c>
      <c r="AQ137" s="623">
        <v>10</v>
      </c>
      <c r="AR137" s="624">
        <v>8</v>
      </c>
      <c r="AS137" s="625">
        <v>2</v>
      </c>
      <c r="AT137" s="623">
        <v>9</v>
      </c>
      <c r="AU137" s="624">
        <v>21</v>
      </c>
      <c r="AV137" s="627">
        <v>22</v>
      </c>
      <c r="AW137" s="623">
        <v>1</v>
      </c>
      <c r="AX137" s="628">
        <v>0</v>
      </c>
      <c r="AY137" s="619">
        <v>111</v>
      </c>
      <c r="AZ137" s="620">
        <v>0</v>
      </c>
      <c r="BA137" s="623">
        <v>15</v>
      </c>
      <c r="BB137" s="624">
        <v>13</v>
      </c>
      <c r="BC137" s="620">
        <v>16</v>
      </c>
      <c r="BD137" s="623">
        <v>28</v>
      </c>
      <c r="BE137" s="624">
        <v>13</v>
      </c>
      <c r="BF137" s="620">
        <v>13</v>
      </c>
      <c r="BG137" s="623">
        <v>13</v>
      </c>
      <c r="BH137" s="624">
        <v>22</v>
      </c>
      <c r="BI137" s="624">
        <v>13</v>
      </c>
      <c r="BJ137" s="630">
        <v>9</v>
      </c>
      <c r="BK137" s="624">
        <v>3</v>
      </c>
      <c r="BL137" s="624">
        <v>1</v>
      </c>
      <c r="BM137" s="624">
        <v>6</v>
      </c>
      <c r="BN137" s="624">
        <v>12</v>
      </c>
      <c r="BO137" s="624">
        <v>12</v>
      </c>
      <c r="BP137" s="624">
        <v>12</v>
      </c>
      <c r="BQ137" s="624">
        <v>17</v>
      </c>
      <c r="BR137" s="624">
        <v>21</v>
      </c>
      <c r="BS137" s="624">
        <v>12</v>
      </c>
      <c r="BT137" s="624">
        <v>12</v>
      </c>
      <c r="BU137" s="624">
        <v>18</v>
      </c>
      <c r="BV137" s="624">
        <v>18</v>
      </c>
      <c r="BW137" s="624">
        <v>5</v>
      </c>
      <c r="BX137" s="624">
        <v>4</v>
      </c>
      <c r="BY137" s="628">
        <v>8</v>
      </c>
      <c r="BZ137" s="628">
        <v>8</v>
      </c>
      <c r="CA137" s="628">
        <v>20</v>
      </c>
      <c r="CB137" s="628">
        <v>4</v>
      </c>
      <c r="CC137" s="628">
        <v>9</v>
      </c>
      <c r="CD137" s="628">
        <v>7</v>
      </c>
      <c r="CE137" s="628">
        <v>2</v>
      </c>
      <c r="CF137" s="628">
        <v>11</v>
      </c>
      <c r="CG137" s="628">
        <v>10</v>
      </c>
      <c r="CH137" s="628">
        <v>11</v>
      </c>
      <c r="CI137" s="628">
        <v>1</v>
      </c>
      <c r="CJ137" s="628">
        <v>0</v>
      </c>
      <c r="CK137" s="631">
        <v>0</v>
      </c>
      <c r="CL137" s="632">
        <v>1</v>
      </c>
      <c r="CM137" s="632">
        <v>13</v>
      </c>
      <c r="CN137" s="632">
        <v>8</v>
      </c>
      <c r="CO137" s="632">
        <v>18</v>
      </c>
      <c r="CP137" s="632">
        <v>22</v>
      </c>
      <c r="CQ137" s="632">
        <v>9</v>
      </c>
      <c r="CR137" s="632">
        <v>16</v>
      </c>
      <c r="CS137" s="632">
        <v>12</v>
      </c>
      <c r="CT137" s="632">
        <v>14</v>
      </c>
      <c r="CU137" s="632">
        <v>1</v>
      </c>
      <c r="CV137" s="632">
        <v>2</v>
      </c>
      <c r="CW137" s="632">
        <v>8</v>
      </c>
      <c r="CX137" s="632">
        <v>15</v>
      </c>
      <c r="CY137" s="632">
        <v>10</v>
      </c>
      <c r="CZ137" s="632">
        <v>9</v>
      </c>
      <c r="DA137" s="632">
        <v>7</v>
      </c>
      <c r="DB137" s="632">
        <v>15</v>
      </c>
      <c r="DC137" s="632">
        <v>13</v>
      </c>
      <c r="DD137" s="632">
        <v>13</v>
      </c>
      <c r="DE137" s="632">
        <v>34</v>
      </c>
      <c r="DF137" s="632">
        <v>25</v>
      </c>
      <c r="DG137" s="632">
        <v>7</v>
      </c>
      <c r="DH137" s="632">
        <v>1</v>
      </c>
      <c r="DI137" s="632">
        <v>15</v>
      </c>
      <c r="DJ137" s="632">
        <v>12</v>
      </c>
      <c r="DK137" s="632">
        <v>0</v>
      </c>
      <c r="DL137" s="632">
        <v>4</v>
      </c>
      <c r="DM137" s="632">
        <v>5</v>
      </c>
      <c r="DN137" s="632">
        <v>2</v>
      </c>
      <c r="DO137" s="632">
        <v>2</v>
      </c>
      <c r="DP137" s="632">
        <v>23</v>
      </c>
      <c r="DQ137" s="632">
        <v>11</v>
      </c>
      <c r="DR137" s="632">
        <v>5</v>
      </c>
      <c r="DS137" s="632">
        <v>10</v>
      </c>
      <c r="DT137" s="632">
        <v>0</v>
      </c>
      <c r="DU137" s="632">
        <v>4</v>
      </c>
      <c r="DV137" s="632">
        <v>11</v>
      </c>
    </row>
    <row r="138" spans="1:126" s="410" customFormat="1" ht="20.25">
      <c r="A138" s="111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1718" t="s">
        <v>174</v>
      </c>
      <c r="N138" s="637" t="s">
        <v>442</v>
      </c>
      <c r="O138" s="629" t="s">
        <v>196</v>
      </c>
      <c r="P138" s="629" t="s">
        <v>620</v>
      </c>
      <c r="Q138" s="629" t="s">
        <v>175</v>
      </c>
      <c r="R138" s="629" t="s">
        <v>279</v>
      </c>
      <c r="S138" s="616">
        <v>103</v>
      </c>
      <c r="T138" s="617">
        <v>143</v>
      </c>
      <c r="U138" s="618">
        <v>94</v>
      </c>
      <c r="V138" s="616">
        <v>119</v>
      </c>
      <c r="W138" s="619">
        <v>125</v>
      </c>
      <c r="X138" s="620">
        <v>51</v>
      </c>
      <c r="Y138" s="619">
        <v>34</v>
      </c>
      <c r="Z138" s="622">
        <v>0</v>
      </c>
      <c r="AA138" s="623">
        <v>0</v>
      </c>
      <c r="AB138" s="624">
        <v>0</v>
      </c>
      <c r="AC138" s="625">
        <v>27</v>
      </c>
      <c r="AD138" s="623">
        <v>7</v>
      </c>
      <c r="AE138" s="624">
        <v>0</v>
      </c>
      <c r="AF138" s="625">
        <v>0</v>
      </c>
      <c r="AG138" s="626">
        <v>0</v>
      </c>
      <c r="AH138" s="624">
        <v>0</v>
      </c>
      <c r="AI138" s="627">
        <v>1</v>
      </c>
      <c r="AJ138" s="623">
        <v>0</v>
      </c>
      <c r="AK138" s="628">
        <v>0</v>
      </c>
      <c r="AL138" s="619">
        <v>35</v>
      </c>
      <c r="AM138" s="622">
        <v>0</v>
      </c>
      <c r="AN138" s="623">
        <v>0</v>
      </c>
      <c r="AO138" s="628">
        <v>0</v>
      </c>
      <c r="AP138" s="625">
        <v>28</v>
      </c>
      <c r="AQ138" s="623">
        <v>0</v>
      </c>
      <c r="AR138" s="624">
        <v>2</v>
      </c>
      <c r="AS138" s="625">
        <v>0</v>
      </c>
      <c r="AT138" s="623">
        <v>0</v>
      </c>
      <c r="AU138" s="624">
        <v>16</v>
      </c>
      <c r="AV138" s="627">
        <v>0</v>
      </c>
      <c r="AW138" s="623">
        <v>0</v>
      </c>
      <c r="AX138" s="628">
        <v>0</v>
      </c>
      <c r="AY138" s="619">
        <v>46</v>
      </c>
      <c r="AZ138" s="620">
        <v>0</v>
      </c>
      <c r="BA138" s="623">
        <v>0</v>
      </c>
      <c r="BB138" s="624">
        <v>2</v>
      </c>
      <c r="BC138" s="620">
        <v>15</v>
      </c>
      <c r="BD138" s="623">
        <v>4</v>
      </c>
      <c r="BE138" s="624">
        <v>6</v>
      </c>
      <c r="BF138" s="620">
        <v>1</v>
      </c>
      <c r="BG138" s="623">
        <v>1</v>
      </c>
      <c r="BH138" s="624">
        <v>1</v>
      </c>
      <c r="BI138" s="624">
        <v>0</v>
      </c>
      <c r="BJ138" s="630">
        <v>0</v>
      </c>
      <c r="BK138" s="624">
        <v>0</v>
      </c>
      <c r="BL138" s="624">
        <v>0</v>
      </c>
      <c r="BM138" s="624">
        <v>0</v>
      </c>
      <c r="BN138" s="624">
        <v>2</v>
      </c>
      <c r="BO138" s="624">
        <v>17</v>
      </c>
      <c r="BP138" s="624">
        <v>4</v>
      </c>
      <c r="BQ138" s="624">
        <v>2</v>
      </c>
      <c r="BR138" s="624">
        <v>2</v>
      </c>
      <c r="BS138" s="624">
        <v>1</v>
      </c>
      <c r="BT138" s="624">
        <v>2</v>
      </c>
      <c r="BU138" s="624">
        <v>0</v>
      </c>
      <c r="BV138" s="624">
        <v>0</v>
      </c>
      <c r="BW138" s="624">
        <v>0</v>
      </c>
      <c r="BX138" s="624">
        <v>0</v>
      </c>
      <c r="BY138" s="628">
        <v>0</v>
      </c>
      <c r="BZ138" s="628">
        <v>1</v>
      </c>
      <c r="CA138" s="628">
        <v>25</v>
      </c>
      <c r="CB138" s="628">
        <v>4</v>
      </c>
      <c r="CC138" s="628">
        <v>1</v>
      </c>
      <c r="CD138" s="628">
        <v>3</v>
      </c>
      <c r="CE138" s="628">
        <v>0</v>
      </c>
      <c r="CF138" s="628">
        <v>0</v>
      </c>
      <c r="CG138" s="628">
        <v>0</v>
      </c>
      <c r="CH138" s="628">
        <v>0</v>
      </c>
      <c r="CI138" s="628">
        <v>0</v>
      </c>
      <c r="CJ138" s="628">
        <v>0</v>
      </c>
      <c r="CK138" s="631">
        <v>0</v>
      </c>
      <c r="CL138" s="632">
        <v>1</v>
      </c>
      <c r="CM138" s="632">
        <v>5</v>
      </c>
      <c r="CN138" s="632">
        <v>0</v>
      </c>
      <c r="CO138" s="632">
        <v>1</v>
      </c>
      <c r="CP138" s="632">
        <v>0</v>
      </c>
      <c r="CQ138" s="632">
        <v>0</v>
      </c>
      <c r="CR138" s="632">
        <v>0</v>
      </c>
      <c r="CS138" s="632">
        <v>0</v>
      </c>
      <c r="CT138" s="632">
        <v>0</v>
      </c>
      <c r="CU138" s="632">
        <v>0</v>
      </c>
      <c r="CV138" s="632">
        <v>0</v>
      </c>
      <c r="CW138" s="632">
        <v>0</v>
      </c>
      <c r="CX138" s="632">
        <v>0</v>
      </c>
      <c r="CY138" s="632">
        <v>5</v>
      </c>
      <c r="CZ138" s="632">
        <v>5</v>
      </c>
      <c r="DA138" s="632">
        <v>0</v>
      </c>
      <c r="DB138" s="632">
        <v>1</v>
      </c>
      <c r="DC138" s="632">
        <v>0</v>
      </c>
      <c r="DD138" s="632">
        <v>0</v>
      </c>
      <c r="DE138" s="632">
        <v>0</v>
      </c>
      <c r="DF138" s="632">
        <v>0</v>
      </c>
      <c r="DG138" s="632">
        <v>0</v>
      </c>
      <c r="DH138" s="632">
        <v>0</v>
      </c>
      <c r="DI138" s="632">
        <v>0</v>
      </c>
      <c r="DJ138" s="632">
        <v>0</v>
      </c>
      <c r="DK138" s="632">
        <v>0</v>
      </c>
      <c r="DL138" s="632">
        <v>0</v>
      </c>
      <c r="DM138" s="632">
        <v>1</v>
      </c>
      <c r="DN138" s="632">
        <v>2</v>
      </c>
      <c r="DO138" s="632">
        <v>0</v>
      </c>
      <c r="DP138" s="632">
        <v>0</v>
      </c>
      <c r="DQ138" s="632">
        <v>0</v>
      </c>
      <c r="DR138" s="632">
        <v>0</v>
      </c>
      <c r="DS138" s="632">
        <v>0</v>
      </c>
      <c r="DT138" s="632">
        <v>0</v>
      </c>
      <c r="DU138" s="632">
        <v>0</v>
      </c>
      <c r="DV138" s="632">
        <v>0</v>
      </c>
    </row>
    <row r="139" spans="1:126" s="409" customFormat="1" ht="20.25">
      <c r="A139" s="111"/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1718" t="s">
        <v>780</v>
      </c>
      <c r="N139" s="637" t="s">
        <v>55</v>
      </c>
      <c r="O139" s="629" t="s">
        <v>55</v>
      </c>
      <c r="P139" s="629" t="s">
        <v>55</v>
      </c>
      <c r="Q139" s="616" t="s">
        <v>55</v>
      </c>
      <c r="R139" s="616" t="s">
        <v>267</v>
      </c>
      <c r="S139" s="616">
        <v>131</v>
      </c>
      <c r="T139" s="617">
        <v>138</v>
      </c>
      <c r="U139" s="618">
        <v>117</v>
      </c>
      <c r="V139" s="616">
        <v>176</v>
      </c>
      <c r="W139" s="619">
        <v>202</v>
      </c>
      <c r="X139" s="620">
        <v>85</v>
      </c>
      <c r="Y139" s="619">
        <v>111</v>
      </c>
      <c r="Z139" s="622">
        <v>0</v>
      </c>
      <c r="AA139" s="623">
        <v>3</v>
      </c>
      <c r="AB139" s="624">
        <v>23</v>
      </c>
      <c r="AC139" s="625">
        <v>21</v>
      </c>
      <c r="AD139" s="623">
        <v>15</v>
      </c>
      <c r="AE139" s="624">
        <v>30</v>
      </c>
      <c r="AF139" s="625">
        <v>9</v>
      </c>
      <c r="AG139" s="626">
        <v>7</v>
      </c>
      <c r="AH139" s="624">
        <v>1</v>
      </c>
      <c r="AI139" s="627">
        <v>16</v>
      </c>
      <c r="AJ139" s="623">
        <v>1</v>
      </c>
      <c r="AK139" s="628">
        <v>9</v>
      </c>
      <c r="AL139" s="619">
        <v>135</v>
      </c>
      <c r="AM139" s="622">
        <v>0</v>
      </c>
      <c r="AN139" s="623">
        <v>0</v>
      </c>
      <c r="AO139" s="628">
        <v>27</v>
      </c>
      <c r="AP139" s="625">
        <v>0</v>
      </c>
      <c r="AQ139" s="623">
        <v>41</v>
      </c>
      <c r="AR139" s="624">
        <v>7</v>
      </c>
      <c r="AS139" s="625">
        <v>19</v>
      </c>
      <c r="AT139" s="623">
        <v>0</v>
      </c>
      <c r="AU139" s="624">
        <v>3</v>
      </c>
      <c r="AV139" s="627">
        <v>31</v>
      </c>
      <c r="AW139" s="623">
        <v>20</v>
      </c>
      <c r="AX139" s="628">
        <v>28</v>
      </c>
      <c r="AY139" s="619">
        <v>176</v>
      </c>
      <c r="AZ139" s="620">
        <v>0</v>
      </c>
      <c r="BA139" s="623">
        <v>0</v>
      </c>
      <c r="BB139" s="624">
        <v>18</v>
      </c>
      <c r="BC139" s="620">
        <v>3</v>
      </c>
      <c r="BD139" s="623">
        <v>26</v>
      </c>
      <c r="BE139" s="624">
        <v>20</v>
      </c>
      <c r="BF139" s="620">
        <v>0</v>
      </c>
      <c r="BG139" s="623">
        <v>17</v>
      </c>
      <c r="BH139" s="624">
        <v>8</v>
      </c>
      <c r="BI139" s="624">
        <v>15</v>
      </c>
      <c r="BJ139" s="630">
        <v>10</v>
      </c>
      <c r="BK139" s="624">
        <v>19</v>
      </c>
      <c r="BL139" s="624">
        <v>0</v>
      </c>
      <c r="BM139" s="624">
        <v>0</v>
      </c>
      <c r="BN139" s="624">
        <v>22</v>
      </c>
      <c r="BO139" s="624">
        <v>3</v>
      </c>
      <c r="BP139" s="624">
        <v>17</v>
      </c>
      <c r="BQ139" s="624">
        <v>7</v>
      </c>
      <c r="BR139" s="624">
        <v>26</v>
      </c>
      <c r="BS139" s="624">
        <v>2</v>
      </c>
      <c r="BT139" s="624">
        <v>4</v>
      </c>
      <c r="BU139" s="624">
        <v>13</v>
      </c>
      <c r="BV139" s="624">
        <v>12</v>
      </c>
      <c r="BW139" s="624">
        <v>23</v>
      </c>
      <c r="BX139" s="624">
        <v>0</v>
      </c>
      <c r="BY139" s="628">
        <v>6</v>
      </c>
      <c r="BZ139" s="628">
        <v>9</v>
      </c>
      <c r="CA139" s="628">
        <v>10</v>
      </c>
      <c r="CB139" s="628">
        <v>16</v>
      </c>
      <c r="CC139" s="628">
        <v>10</v>
      </c>
      <c r="CD139" s="628">
        <v>7</v>
      </c>
      <c r="CE139" s="628">
        <v>10</v>
      </c>
      <c r="CF139" s="628">
        <v>13</v>
      </c>
      <c r="CG139" s="628">
        <v>10</v>
      </c>
      <c r="CH139" s="628">
        <v>8</v>
      </c>
      <c r="CI139" s="628">
        <v>12</v>
      </c>
      <c r="CJ139" s="628">
        <v>0</v>
      </c>
      <c r="CK139" s="631">
        <v>0</v>
      </c>
      <c r="CL139" s="632">
        <v>11</v>
      </c>
      <c r="CM139" s="632">
        <v>13</v>
      </c>
      <c r="CN139" s="632">
        <v>5</v>
      </c>
      <c r="CO139" s="632">
        <v>5</v>
      </c>
      <c r="CP139" s="632">
        <v>0</v>
      </c>
      <c r="CQ139" s="632">
        <v>8</v>
      </c>
      <c r="CR139" s="632">
        <v>5</v>
      </c>
      <c r="CS139" s="632">
        <v>3</v>
      </c>
      <c r="CT139" s="632">
        <v>10</v>
      </c>
      <c r="CU139" s="632">
        <v>13</v>
      </c>
      <c r="CV139" s="632">
        <v>0</v>
      </c>
      <c r="CW139" s="632">
        <v>0</v>
      </c>
      <c r="CX139" s="632">
        <v>14</v>
      </c>
      <c r="CY139" s="632">
        <v>13</v>
      </c>
      <c r="CZ139" s="632">
        <v>11</v>
      </c>
      <c r="DA139" s="632">
        <v>15</v>
      </c>
      <c r="DB139" s="632">
        <v>10</v>
      </c>
      <c r="DC139" s="632">
        <v>3</v>
      </c>
      <c r="DD139" s="632">
        <v>0</v>
      </c>
      <c r="DE139" s="632">
        <v>0</v>
      </c>
      <c r="DF139" s="632">
        <v>0</v>
      </c>
      <c r="DG139" s="632">
        <v>9</v>
      </c>
      <c r="DH139" s="632">
        <v>0</v>
      </c>
      <c r="DI139" s="632">
        <v>1</v>
      </c>
      <c r="DJ139" s="632">
        <v>3</v>
      </c>
      <c r="DK139" s="632">
        <v>0</v>
      </c>
      <c r="DL139" s="632">
        <v>0</v>
      </c>
      <c r="DM139" s="632">
        <v>6</v>
      </c>
      <c r="DN139" s="632">
        <v>2</v>
      </c>
      <c r="DO139" s="632">
        <v>1</v>
      </c>
      <c r="DP139" s="632">
        <v>10</v>
      </c>
      <c r="DQ139" s="632">
        <v>15</v>
      </c>
      <c r="DR139" s="632">
        <v>7</v>
      </c>
      <c r="DS139" s="632">
        <v>4</v>
      </c>
      <c r="DT139" s="632">
        <v>0</v>
      </c>
      <c r="DU139" s="632">
        <v>0</v>
      </c>
      <c r="DV139" s="632">
        <v>11</v>
      </c>
    </row>
    <row r="140" spans="1:126" s="409" customFormat="1" ht="60.75">
      <c r="A140" s="111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1719" t="s">
        <v>781</v>
      </c>
      <c r="N140" s="637" t="s">
        <v>55</v>
      </c>
      <c r="O140" s="629" t="s">
        <v>55</v>
      </c>
      <c r="P140" s="629" t="s">
        <v>55</v>
      </c>
      <c r="Q140" s="616" t="s">
        <v>55</v>
      </c>
      <c r="R140" s="616" t="s">
        <v>268</v>
      </c>
      <c r="S140" s="616">
        <v>89</v>
      </c>
      <c r="T140" s="615">
        <v>151</v>
      </c>
      <c r="U140" s="633">
        <v>156</v>
      </c>
      <c r="V140" s="629">
        <v>159</v>
      </c>
      <c r="W140" s="619">
        <v>158</v>
      </c>
      <c r="X140" s="620">
        <v>46</v>
      </c>
      <c r="Y140" s="619">
        <v>94</v>
      </c>
      <c r="Z140" s="622">
        <v>1</v>
      </c>
      <c r="AA140" s="623">
        <v>2</v>
      </c>
      <c r="AB140" s="624">
        <v>6</v>
      </c>
      <c r="AC140" s="625">
        <v>16</v>
      </c>
      <c r="AD140" s="623">
        <v>18</v>
      </c>
      <c r="AE140" s="624">
        <v>13</v>
      </c>
      <c r="AF140" s="625">
        <v>22</v>
      </c>
      <c r="AG140" s="626">
        <v>20</v>
      </c>
      <c r="AH140" s="624">
        <v>4</v>
      </c>
      <c r="AI140" s="627">
        <v>6</v>
      </c>
      <c r="AJ140" s="623">
        <v>5</v>
      </c>
      <c r="AK140" s="628">
        <v>10</v>
      </c>
      <c r="AL140" s="619">
        <v>123</v>
      </c>
      <c r="AM140" s="622">
        <v>2</v>
      </c>
      <c r="AN140" s="623">
        <v>2</v>
      </c>
      <c r="AO140" s="628">
        <v>5</v>
      </c>
      <c r="AP140" s="625">
        <v>9</v>
      </c>
      <c r="AQ140" s="623">
        <v>11</v>
      </c>
      <c r="AR140" s="624">
        <v>19</v>
      </c>
      <c r="AS140" s="625">
        <v>15</v>
      </c>
      <c r="AT140" s="623">
        <v>5</v>
      </c>
      <c r="AU140" s="624">
        <v>15</v>
      </c>
      <c r="AV140" s="627">
        <v>11</v>
      </c>
      <c r="AW140" s="623">
        <v>16</v>
      </c>
      <c r="AX140" s="628">
        <v>72</v>
      </c>
      <c r="AY140" s="619">
        <v>182</v>
      </c>
      <c r="AZ140" s="620">
        <v>3</v>
      </c>
      <c r="BA140" s="623">
        <v>3</v>
      </c>
      <c r="BB140" s="624">
        <v>6</v>
      </c>
      <c r="BC140" s="620">
        <v>8</v>
      </c>
      <c r="BD140" s="623">
        <v>16</v>
      </c>
      <c r="BE140" s="624">
        <v>12</v>
      </c>
      <c r="BF140" s="620">
        <v>29</v>
      </c>
      <c r="BG140" s="623">
        <v>6</v>
      </c>
      <c r="BH140" s="624">
        <v>9</v>
      </c>
      <c r="BI140" s="624">
        <v>11</v>
      </c>
      <c r="BJ140" s="630">
        <v>15</v>
      </c>
      <c r="BK140" s="624">
        <v>43</v>
      </c>
      <c r="BL140" s="624">
        <v>7</v>
      </c>
      <c r="BM140" s="624">
        <v>7</v>
      </c>
      <c r="BN140" s="624">
        <v>4</v>
      </c>
      <c r="BO140" s="624">
        <v>12</v>
      </c>
      <c r="BP140" s="624">
        <v>11</v>
      </c>
      <c r="BQ140" s="624">
        <v>13</v>
      </c>
      <c r="BR140" s="624">
        <v>15</v>
      </c>
      <c r="BS140" s="624">
        <v>22</v>
      </c>
      <c r="BT140" s="624">
        <v>13</v>
      </c>
      <c r="BU140" s="624">
        <v>9</v>
      </c>
      <c r="BV140" s="624">
        <v>10</v>
      </c>
      <c r="BW140" s="624">
        <v>39</v>
      </c>
      <c r="BX140" s="624">
        <v>1</v>
      </c>
      <c r="BY140" s="628">
        <v>3</v>
      </c>
      <c r="BZ140" s="628">
        <v>2</v>
      </c>
      <c r="CA140" s="628">
        <v>8</v>
      </c>
      <c r="CB140" s="628">
        <v>7</v>
      </c>
      <c r="CC140" s="628">
        <v>10</v>
      </c>
      <c r="CD140" s="628">
        <v>22</v>
      </c>
      <c r="CE140" s="628">
        <v>9</v>
      </c>
      <c r="CF140" s="628">
        <v>8</v>
      </c>
      <c r="CG140" s="628">
        <v>7</v>
      </c>
      <c r="CH140" s="628">
        <v>12</v>
      </c>
      <c r="CI140" s="628">
        <v>26</v>
      </c>
      <c r="CJ140" s="628">
        <v>2</v>
      </c>
      <c r="CK140" s="631">
        <v>3</v>
      </c>
      <c r="CL140" s="632">
        <v>3</v>
      </c>
      <c r="CM140" s="632">
        <v>2</v>
      </c>
      <c r="CN140" s="632">
        <v>5</v>
      </c>
      <c r="CO140" s="632">
        <v>6</v>
      </c>
      <c r="CP140" s="632">
        <v>8</v>
      </c>
      <c r="CQ140" s="632">
        <v>6</v>
      </c>
      <c r="CR140" s="632">
        <v>6</v>
      </c>
      <c r="CS140" s="632">
        <v>10</v>
      </c>
      <c r="CT140" s="632">
        <v>7</v>
      </c>
      <c r="CU140" s="632">
        <v>25</v>
      </c>
      <c r="CV140" s="632">
        <v>1</v>
      </c>
      <c r="CW140" s="632">
        <v>1</v>
      </c>
      <c r="CX140" s="632">
        <v>1</v>
      </c>
      <c r="CY140" s="632">
        <v>10</v>
      </c>
      <c r="CZ140" s="632">
        <v>8</v>
      </c>
      <c r="DA140" s="632">
        <v>10</v>
      </c>
      <c r="DB140" s="632">
        <v>13</v>
      </c>
      <c r="DC140" s="632">
        <v>9</v>
      </c>
      <c r="DD140" s="632">
        <v>8</v>
      </c>
      <c r="DE140" s="632">
        <v>13</v>
      </c>
      <c r="DF140" s="632">
        <v>3</v>
      </c>
      <c r="DG140" s="632">
        <v>6</v>
      </c>
      <c r="DH140" s="632">
        <v>2</v>
      </c>
      <c r="DI140" s="632">
        <v>2</v>
      </c>
      <c r="DJ140" s="632">
        <v>2</v>
      </c>
      <c r="DK140" s="632">
        <v>1</v>
      </c>
      <c r="DL140" s="632">
        <v>5</v>
      </c>
      <c r="DM140" s="632">
        <v>6</v>
      </c>
      <c r="DN140" s="632">
        <v>4</v>
      </c>
      <c r="DO140" s="632">
        <v>2</v>
      </c>
      <c r="DP140" s="632">
        <v>3</v>
      </c>
      <c r="DQ140" s="632">
        <v>5</v>
      </c>
      <c r="DR140" s="632">
        <v>4</v>
      </c>
      <c r="DS140" s="632">
        <v>24</v>
      </c>
      <c r="DT140" s="632">
        <v>2</v>
      </c>
      <c r="DU140" s="632">
        <v>1</v>
      </c>
      <c r="DV140" s="632">
        <v>1</v>
      </c>
    </row>
    <row r="141" spans="1:126" s="409" customFormat="1" ht="20.25">
      <c r="A141" s="111"/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1718" t="s">
        <v>783</v>
      </c>
      <c r="N141" s="637" t="s">
        <v>266</v>
      </c>
      <c r="O141" s="629" t="s">
        <v>462</v>
      </c>
      <c r="P141" s="629" t="s">
        <v>621</v>
      </c>
      <c r="Q141" s="629" t="s">
        <v>271</v>
      </c>
      <c r="R141" s="629" t="s">
        <v>921</v>
      </c>
      <c r="S141" s="616">
        <v>225</v>
      </c>
      <c r="T141" s="617">
        <v>314</v>
      </c>
      <c r="U141" s="618">
        <v>283</v>
      </c>
      <c r="V141" s="616">
        <v>312</v>
      </c>
      <c r="W141" s="619">
        <v>359</v>
      </c>
      <c r="X141" s="620">
        <v>107</v>
      </c>
      <c r="Y141" s="635">
        <v>146</v>
      </c>
      <c r="Z141" s="622">
        <v>0</v>
      </c>
      <c r="AA141" s="623">
        <v>3</v>
      </c>
      <c r="AB141" s="624">
        <v>19</v>
      </c>
      <c r="AC141" s="625">
        <v>25</v>
      </c>
      <c r="AD141" s="623">
        <v>16</v>
      </c>
      <c r="AE141" s="624">
        <v>27</v>
      </c>
      <c r="AF141" s="625">
        <v>2</v>
      </c>
      <c r="AG141" s="626">
        <v>4</v>
      </c>
      <c r="AH141" s="624">
        <v>12</v>
      </c>
      <c r="AI141" s="627">
        <v>15</v>
      </c>
      <c r="AJ141" s="623">
        <v>4</v>
      </c>
      <c r="AK141" s="628">
        <v>1</v>
      </c>
      <c r="AL141" s="635">
        <v>128</v>
      </c>
      <c r="AM141" s="622">
        <v>0</v>
      </c>
      <c r="AN141" s="623">
        <v>6</v>
      </c>
      <c r="AO141" s="628">
        <v>11</v>
      </c>
      <c r="AP141" s="625">
        <v>27</v>
      </c>
      <c r="AQ141" s="623">
        <v>15</v>
      </c>
      <c r="AR141" s="624">
        <v>14</v>
      </c>
      <c r="AS141" s="625">
        <v>10</v>
      </c>
      <c r="AT141" s="623">
        <v>0</v>
      </c>
      <c r="AU141" s="624">
        <v>15</v>
      </c>
      <c r="AV141" s="627">
        <v>23</v>
      </c>
      <c r="AW141" s="623">
        <v>6</v>
      </c>
      <c r="AX141" s="628">
        <v>2</v>
      </c>
      <c r="AY141" s="635">
        <v>129</v>
      </c>
      <c r="AZ141" s="636">
        <v>0</v>
      </c>
      <c r="BA141" s="623">
        <v>9</v>
      </c>
      <c r="BB141" s="624">
        <v>29</v>
      </c>
      <c r="BC141" s="636">
        <v>6</v>
      </c>
      <c r="BD141" s="623">
        <v>41</v>
      </c>
      <c r="BE141" s="624">
        <v>10</v>
      </c>
      <c r="BF141" s="636">
        <v>29</v>
      </c>
      <c r="BG141" s="623">
        <v>4</v>
      </c>
      <c r="BH141" s="624">
        <v>19</v>
      </c>
      <c r="BI141" s="624">
        <v>30</v>
      </c>
      <c r="BJ141" s="630">
        <v>42</v>
      </c>
      <c r="BK141" s="624">
        <v>12</v>
      </c>
      <c r="BL141" s="624">
        <v>0</v>
      </c>
      <c r="BM141" s="624">
        <v>3</v>
      </c>
      <c r="BN141" s="624">
        <v>26</v>
      </c>
      <c r="BO141" s="624">
        <v>2</v>
      </c>
      <c r="BP141" s="624">
        <v>37</v>
      </c>
      <c r="BQ141" s="624">
        <v>16</v>
      </c>
      <c r="BR141" s="624">
        <v>35</v>
      </c>
      <c r="BS141" s="624">
        <v>3</v>
      </c>
      <c r="BT141" s="624">
        <v>35</v>
      </c>
      <c r="BU141" s="624">
        <v>10</v>
      </c>
      <c r="BV141" s="624">
        <v>41</v>
      </c>
      <c r="BW141" s="624">
        <v>18</v>
      </c>
      <c r="BX141" s="624">
        <v>1</v>
      </c>
      <c r="BY141" s="628">
        <v>7</v>
      </c>
      <c r="BZ141" s="628">
        <v>15</v>
      </c>
      <c r="CA141" s="628">
        <v>2</v>
      </c>
      <c r="CB141" s="628">
        <v>2</v>
      </c>
      <c r="CC141" s="628">
        <v>22</v>
      </c>
      <c r="CD141" s="628">
        <v>7</v>
      </c>
      <c r="CE141" s="628">
        <v>9</v>
      </c>
      <c r="CF141" s="628">
        <v>5</v>
      </c>
      <c r="CG141" s="628">
        <v>12</v>
      </c>
      <c r="CH141" s="628">
        <v>3</v>
      </c>
      <c r="CI141" s="628">
        <v>2</v>
      </c>
      <c r="CJ141" s="628">
        <v>0</v>
      </c>
      <c r="CK141" s="631">
        <v>4</v>
      </c>
      <c r="CL141" s="632">
        <v>2</v>
      </c>
      <c r="CM141" s="632">
        <v>6</v>
      </c>
      <c r="CN141" s="632">
        <v>0</v>
      </c>
      <c r="CO141" s="632">
        <v>20</v>
      </c>
      <c r="CP141" s="632">
        <v>3</v>
      </c>
      <c r="CQ141" s="632">
        <v>2</v>
      </c>
      <c r="CR141" s="632">
        <v>18</v>
      </c>
      <c r="CS141" s="632">
        <v>10</v>
      </c>
      <c r="CT141" s="632">
        <v>3</v>
      </c>
      <c r="CU141" s="632">
        <v>0</v>
      </c>
      <c r="CV141" s="632">
        <v>0</v>
      </c>
      <c r="CW141" s="632">
        <v>4</v>
      </c>
      <c r="CX141" s="632">
        <v>3</v>
      </c>
      <c r="CY141" s="632">
        <v>6</v>
      </c>
      <c r="CZ141" s="632">
        <v>10</v>
      </c>
      <c r="DA141" s="632">
        <v>14</v>
      </c>
      <c r="DB141" s="632">
        <v>12</v>
      </c>
      <c r="DC141" s="632">
        <v>3</v>
      </c>
      <c r="DD141" s="632">
        <v>14</v>
      </c>
      <c r="DE141" s="632">
        <v>1</v>
      </c>
      <c r="DF141" s="632">
        <v>3</v>
      </c>
      <c r="DG141" s="632">
        <v>1</v>
      </c>
      <c r="DH141" s="632">
        <v>0</v>
      </c>
      <c r="DI141" s="632">
        <v>3</v>
      </c>
      <c r="DJ141" s="632">
        <v>1</v>
      </c>
      <c r="DK141" s="632">
        <v>0</v>
      </c>
      <c r="DL141" s="632">
        <v>0</v>
      </c>
      <c r="DM141" s="632">
        <v>2</v>
      </c>
      <c r="DN141" s="632">
        <v>0</v>
      </c>
      <c r="DO141" s="632">
        <v>0</v>
      </c>
      <c r="DP141" s="632">
        <v>2</v>
      </c>
      <c r="DQ141" s="632">
        <v>13</v>
      </c>
      <c r="DR141" s="632">
        <v>0</v>
      </c>
      <c r="DS141" s="632">
        <v>2</v>
      </c>
      <c r="DT141" s="632">
        <v>0</v>
      </c>
      <c r="DU141" s="632">
        <v>2</v>
      </c>
      <c r="DV141" s="632">
        <v>2</v>
      </c>
    </row>
    <row r="142" spans="1:126" s="410" customFormat="1" ht="20.25">
      <c r="A142" s="111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1718" t="s">
        <v>784</v>
      </c>
      <c r="N142" s="637" t="s">
        <v>185</v>
      </c>
      <c r="O142" s="629" t="s">
        <v>509</v>
      </c>
      <c r="P142" s="629" t="s">
        <v>619</v>
      </c>
      <c r="Q142" s="629" t="s">
        <v>521</v>
      </c>
      <c r="R142" s="629" t="s">
        <v>922</v>
      </c>
      <c r="S142" s="616">
        <v>352</v>
      </c>
      <c r="T142" s="617">
        <v>496</v>
      </c>
      <c r="U142" s="618">
        <v>449</v>
      </c>
      <c r="V142" s="616">
        <v>685</v>
      </c>
      <c r="W142" s="619">
        <v>804</v>
      </c>
      <c r="X142" s="620">
        <v>191</v>
      </c>
      <c r="Y142" s="619">
        <v>410</v>
      </c>
      <c r="Z142" s="622">
        <v>0</v>
      </c>
      <c r="AA142" s="623">
        <v>47</v>
      </c>
      <c r="AB142" s="624">
        <v>84</v>
      </c>
      <c r="AC142" s="625">
        <v>73</v>
      </c>
      <c r="AD142" s="623">
        <v>92</v>
      </c>
      <c r="AE142" s="624">
        <v>100</v>
      </c>
      <c r="AF142" s="625">
        <v>24</v>
      </c>
      <c r="AG142" s="626">
        <v>3</v>
      </c>
      <c r="AH142" s="624">
        <v>53</v>
      </c>
      <c r="AI142" s="627">
        <v>0</v>
      </c>
      <c r="AJ142" s="623">
        <v>2</v>
      </c>
      <c r="AK142" s="628">
        <v>0</v>
      </c>
      <c r="AL142" s="619">
        <v>478</v>
      </c>
      <c r="AM142" s="622">
        <v>1</v>
      </c>
      <c r="AN142" s="623">
        <v>87</v>
      </c>
      <c r="AO142" s="628">
        <v>97</v>
      </c>
      <c r="AP142" s="625">
        <v>66</v>
      </c>
      <c r="AQ142" s="623">
        <v>63</v>
      </c>
      <c r="AR142" s="624">
        <v>90</v>
      </c>
      <c r="AS142" s="625">
        <v>37</v>
      </c>
      <c r="AT142" s="623">
        <v>26</v>
      </c>
      <c r="AU142" s="624">
        <v>62</v>
      </c>
      <c r="AV142" s="627">
        <v>38</v>
      </c>
      <c r="AW142" s="623">
        <v>1</v>
      </c>
      <c r="AX142" s="628">
        <v>0</v>
      </c>
      <c r="AY142" s="619">
        <v>568</v>
      </c>
      <c r="AZ142" s="620">
        <v>2</v>
      </c>
      <c r="BA142" s="623">
        <v>47</v>
      </c>
      <c r="BB142" s="624">
        <v>61</v>
      </c>
      <c r="BC142" s="620">
        <v>9</v>
      </c>
      <c r="BD142" s="623">
        <v>93</v>
      </c>
      <c r="BE142" s="624">
        <v>92</v>
      </c>
      <c r="BF142" s="620">
        <v>65</v>
      </c>
      <c r="BG142" s="623">
        <v>78</v>
      </c>
      <c r="BH142" s="624">
        <v>87</v>
      </c>
      <c r="BI142" s="624">
        <v>39</v>
      </c>
      <c r="BJ142" s="630">
        <v>14</v>
      </c>
      <c r="BK142" s="624">
        <v>14</v>
      </c>
      <c r="BL142" s="624">
        <v>0</v>
      </c>
      <c r="BM142" s="624">
        <v>18</v>
      </c>
      <c r="BN142" s="624">
        <v>81</v>
      </c>
      <c r="BO142" s="624">
        <v>96</v>
      </c>
      <c r="BP142" s="624">
        <v>56</v>
      </c>
      <c r="BQ142" s="624">
        <v>54</v>
      </c>
      <c r="BR142" s="624">
        <v>59</v>
      </c>
      <c r="BS142" s="624">
        <v>60</v>
      </c>
      <c r="BT142" s="624">
        <v>71</v>
      </c>
      <c r="BU142" s="624">
        <v>47</v>
      </c>
      <c r="BV142" s="624">
        <v>58</v>
      </c>
      <c r="BW142" s="624">
        <v>39</v>
      </c>
      <c r="BX142" s="624">
        <v>0</v>
      </c>
      <c r="BY142" s="628">
        <v>59</v>
      </c>
      <c r="BZ142" s="628">
        <v>56</v>
      </c>
      <c r="CA142" s="628">
        <v>51</v>
      </c>
      <c r="CB142" s="628">
        <v>24</v>
      </c>
      <c r="CC142" s="628">
        <v>52</v>
      </c>
      <c r="CD142" s="628">
        <v>43</v>
      </c>
      <c r="CE142" s="628">
        <v>50</v>
      </c>
      <c r="CF142" s="628">
        <v>87</v>
      </c>
      <c r="CG142" s="628">
        <v>54</v>
      </c>
      <c r="CH142" s="628">
        <v>46</v>
      </c>
      <c r="CI142" s="628">
        <v>34</v>
      </c>
      <c r="CJ142" s="628">
        <v>1</v>
      </c>
      <c r="CK142" s="631">
        <v>39</v>
      </c>
      <c r="CL142" s="632">
        <v>35</v>
      </c>
      <c r="CM142" s="632">
        <v>32</v>
      </c>
      <c r="CN142" s="632">
        <v>30</v>
      </c>
      <c r="CO142" s="632">
        <v>51</v>
      </c>
      <c r="CP142" s="632">
        <v>11</v>
      </c>
      <c r="CQ142" s="632">
        <v>11</v>
      </c>
      <c r="CR142" s="632">
        <v>55</v>
      </c>
      <c r="CS142" s="632">
        <v>45</v>
      </c>
      <c r="CT142" s="632">
        <v>28</v>
      </c>
      <c r="CU142" s="632">
        <v>3</v>
      </c>
      <c r="CV142" s="632">
        <v>1</v>
      </c>
      <c r="CW142" s="632">
        <v>28</v>
      </c>
      <c r="CX142" s="632">
        <v>31</v>
      </c>
      <c r="CY142" s="632">
        <v>34</v>
      </c>
      <c r="CZ142" s="632">
        <v>25</v>
      </c>
      <c r="DA142" s="632">
        <v>31</v>
      </c>
      <c r="DB142" s="632">
        <v>23</v>
      </c>
      <c r="DC142" s="632">
        <v>18</v>
      </c>
      <c r="DD142" s="632">
        <v>37</v>
      </c>
      <c r="DE142" s="632">
        <v>24</v>
      </c>
      <c r="DF142" s="632">
        <v>22</v>
      </c>
      <c r="DG142" s="632">
        <v>4</v>
      </c>
      <c r="DH142" s="632">
        <v>0</v>
      </c>
      <c r="DI142" s="632">
        <v>13</v>
      </c>
      <c r="DJ142" s="632">
        <v>44</v>
      </c>
      <c r="DK142" s="632">
        <v>1</v>
      </c>
      <c r="DL142" s="632">
        <v>4</v>
      </c>
      <c r="DM142" s="632">
        <v>7</v>
      </c>
      <c r="DN142" s="632">
        <v>13</v>
      </c>
      <c r="DO142" s="632">
        <v>8</v>
      </c>
      <c r="DP142" s="632">
        <v>55</v>
      </c>
      <c r="DQ142" s="632">
        <v>67</v>
      </c>
      <c r="DR142" s="632">
        <v>36</v>
      </c>
      <c r="DS142" s="632">
        <v>11</v>
      </c>
      <c r="DT142" s="632">
        <v>2</v>
      </c>
      <c r="DU142" s="632">
        <v>12</v>
      </c>
      <c r="DV142" s="632">
        <v>40</v>
      </c>
    </row>
    <row r="143" spans="1:126" s="409" customFormat="1" ht="20.25">
      <c r="A143" s="111"/>
      <c r="B143" s="111"/>
      <c r="C143" s="244"/>
      <c r="D143" s="111"/>
      <c r="E143" s="111"/>
      <c r="F143" s="111"/>
      <c r="G143" s="111"/>
      <c r="H143" s="111"/>
      <c r="I143" s="111"/>
      <c r="J143" s="111"/>
      <c r="K143" s="111"/>
      <c r="L143" s="111"/>
      <c r="M143" s="1718" t="s">
        <v>785</v>
      </c>
      <c r="N143" s="637" t="s">
        <v>55</v>
      </c>
      <c r="O143" s="629" t="s">
        <v>55</v>
      </c>
      <c r="P143" s="629" t="s">
        <v>55</v>
      </c>
      <c r="Q143" s="629" t="s">
        <v>55</v>
      </c>
      <c r="R143" s="629" t="s">
        <v>381</v>
      </c>
      <c r="S143" s="629">
        <v>174</v>
      </c>
      <c r="T143" s="615">
        <v>218</v>
      </c>
      <c r="U143" s="633">
        <v>226</v>
      </c>
      <c r="V143" s="629">
        <v>0</v>
      </c>
      <c r="W143" s="619">
        <v>0</v>
      </c>
      <c r="X143" s="620">
        <v>0</v>
      </c>
      <c r="Y143" s="619">
        <v>0</v>
      </c>
      <c r="Z143" s="622">
        <v>0</v>
      </c>
      <c r="AA143" s="623">
        <v>0</v>
      </c>
      <c r="AB143" s="624">
        <v>0</v>
      </c>
      <c r="AC143" s="625">
        <v>0</v>
      </c>
      <c r="AD143" s="623">
        <v>0</v>
      </c>
      <c r="AE143" s="624">
        <v>0</v>
      </c>
      <c r="AF143" s="625">
        <v>0</v>
      </c>
      <c r="AG143" s="626">
        <v>0</v>
      </c>
      <c r="AH143" s="624">
        <v>0</v>
      </c>
      <c r="AI143" s="627">
        <v>0</v>
      </c>
      <c r="AJ143" s="623">
        <v>0</v>
      </c>
      <c r="AK143" s="628">
        <v>0</v>
      </c>
      <c r="AL143" s="619">
        <v>0</v>
      </c>
      <c r="AM143" s="622">
        <v>0</v>
      </c>
      <c r="AN143" s="623">
        <v>0</v>
      </c>
      <c r="AO143" s="628">
        <v>0</v>
      </c>
      <c r="AP143" s="625">
        <v>0</v>
      </c>
      <c r="AQ143" s="623">
        <v>0</v>
      </c>
      <c r="AR143" s="624">
        <v>0</v>
      </c>
      <c r="AS143" s="625">
        <v>0</v>
      </c>
      <c r="AT143" s="623">
        <v>0</v>
      </c>
      <c r="AU143" s="624">
        <v>0</v>
      </c>
      <c r="AV143" s="627">
        <v>0</v>
      </c>
      <c r="AW143" s="623">
        <v>0</v>
      </c>
      <c r="AX143" s="628">
        <v>0</v>
      </c>
      <c r="AY143" s="619">
        <v>0</v>
      </c>
      <c r="AZ143" s="620">
        <v>0</v>
      </c>
      <c r="BA143" s="623">
        <v>0</v>
      </c>
      <c r="BB143" s="624">
        <v>0</v>
      </c>
      <c r="BC143" s="620">
        <v>0</v>
      </c>
      <c r="BD143" s="623">
        <v>0</v>
      </c>
      <c r="BE143" s="624">
        <v>0</v>
      </c>
      <c r="BF143" s="620">
        <v>0</v>
      </c>
      <c r="BG143" s="623">
        <v>0</v>
      </c>
      <c r="BH143" s="624">
        <v>0</v>
      </c>
      <c r="BI143" s="624">
        <v>0</v>
      </c>
      <c r="BJ143" s="630">
        <v>0</v>
      </c>
      <c r="BK143" s="624">
        <v>0</v>
      </c>
      <c r="BL143" s="624">
        <v>0</v>
      </c>
      <c r="BM143" s="624">
        <v>0</v>
      </c>
      <c r="BN143" s="624">
        <v>0</v>
      </c>
      <c r="BO143" s="624">
        <v>0</v>
      </c>
      <c r="BP143" s="624">
        <v>0</v>
      </c>
      <c r="BQ143" s="624">
        <v>0</v>
      </c>
      <c r="BR143" s="624">
        <v>0</v>
      </c>
      <c r="BS143" s="624">
        <v>0</v>
      </c>
      <c r="BT143" s="624">
        <v>0</v>
      </c>
      <c r="BU143" s="624">
        <v>0</v>
      </c>
      <c r="BV143" s="624">
        <v>0</v>
      </c>
      <c r="BW143" s="624">
        <v>0</v>
      </c>
      <c r="BX143" s="624">
        <v>0</v>
      </c>
      <c r="BY143" s="628">
        <v>0</v>
      </c>
      <c r="BZ143" s="628">
        <v>0</v>
      </c>
      <c r="CA143" s="628">
        <v>0</v>
      </c>
      <c r="CB143" s="628">
        <v>0</v>
      </c>
      <c r="CC143" s="628">
        <v>0</v>
      </c>
      <c r="CD143" s="628">
        <v>0</v>
      </c>
      <c r="CE143" s="628">
        <v>0</v>
      </c>
      <c r="CF143" s="628">
        <v>0</v>
      </c>
      <c r="CG143" s="628">
        <v>0</v>
      </c>
      <c r="CH143" s="628">
        <v>0</v>
      </c>
      <c r="CI143" s="628">
        <v>0</v>
      </c>
      <c r="CJ143" s="628">
        <v>0</v>
      </c>
      <c r="CK143" s="631">
        <v>0</v>
      </c>
      <c r="CL143" s="632">
        <v>0</v>
      </c>
      <c r="CM143" s="632">
        <v>0</v>
      </c>
      <c r="CN143" s="632">
        <v>0</v>
      </c>
      <c r="CO143" s="632">
        <v>0</v>
      </c>
      <c r="CP143" s="632">
        <v>0</v>
      </c>
      <c r="CQ143" s="632">
        <v>0</v>
      </c>
      <c r="CR143" s="632">
        <v>0</v>
      </c>
      <c r="CS143" s="632">
        <v>0</v>
      </c>
      <c r="CT143" s="632">
        <v>0</v>
      </c>
      <c r="CU143" s="632">
        <v>0</v>
      </c>
      <c r="CV143" s="632">
        <v>0</v>
      </c>
      <c r="CW143" s="632">
        <v>0</v>
      </c>
      <c r="CX143" s="632">
        <v>0</v>
      </c>
      <c r="CY143" s="632">
        <v>0</v>
      </c>
      <c r="CZ143" s="632">
        <v>0</v>
      </c>
      <c r="DA143" s="632">
        <v>0</v>
      </c>
      <c r="DB143" s="632">
        <v>0</v>
      </c>
      <c r="DC143" s="632">
        <v>0</v>
      </c>
      <c r="DD143" s="632">
        <v>0</v>
      </c>
      <c r="DE143" s="632">
        <v>0</v>
      </c>
      <c r="DF143" s="632">
        <v>0</v>
      </c>
      <c r="DG143" s="632">
        <v>0</v>
      </c>
      <c r="DH143" s="632">
        <v>0</v>
      </c>
      <c r="DI143" s="632">
        <v>0</v>
      </c>
      <c r="DJ143" s="632">
        <v>0</v>
      </c>
      <c r="DK143" s="632">
        <v>0</v>
      </c>
      <c r="DL143" s="632">
        <v>0</v>
      </c>
      <c r="DM143" s="632">
        <v>0</v>
      </c>
      <c r="DN143" s="632">
        <v>0</v>
      </c>
      <c r="DO143" s="632">
        <v>0</v>
      </c>
      <c r="DP143" s="632">
        <v>0</v>
      </c>
      <c r="DQ143" s="632">
        <v>0</v>
      </c>
      <c r="DR143" s="632">
        <v>0</v>
      </c>
      <c r="DS143" s="632">
        <v>0</v>
      </c>
      <c r="DT143" s="632">
        <v>0</v>
      </c>
      <c r="DU143" s="632">
        <v>0</v>
      </c>
      <c r="DV143" s="632">
        <v>0</v>
      </c>
    </row>
    <row r="144" spans="1:126" s="409" customFormat="1" ht="21" thickBot="1">
      <c r="A144" s="111"/>
      <c r="B144" s="211"/>
      <c r="C144" s="211"/>
      <c r="D144" s="211"/>
      <c r="E144" s="211"/>
      <c r="F144" s="211"/>
      <c r="G144" s="211"/>
      <c r="H144" s="211"/>
      <c r="I144" s="111"/>
      <c r="J144" s="111"/>
      <c r="K144" s="111"/>
      <c r="L144" s="111"/>
      <c r="M144" s="1720" t="s">
        <v>884</v>
      </c>
      <c r="N144" s="695"/>
      <c r="O144" s="695"/>
      <c r="P144" s="695"/>
      <c r="Q144" s="695"/>
      <c r="R144" s="639" t="s">
        <v>55</v>
      </c>
      <c r="S144" s="639">
        <v>132</v>
      </c>
      <c r="T144" s="640">
        <v>104</v>
      </c>
      <c r="U144" s="641">
        <v>74</v>
      </c>
      <c r="V144" s="639">
        <v>77</v>
      </c>
      <c r="W144" s="642">
        <v>104</v>
      </c>
      <c r="X144" s="643">
        <v>45</v>
      </c>
      <c r="Y144" s="644">
        <v>34</v>
      </c>
      <c r="Z144" s="645">
        <v>0</v>
      </c>
      <c r="AA144" s="646">
        <v>0</v>
      </c>
      <c r="AB144" s="647">
        <v>0</v>
      </c>
      <c r="AC144" s="648">
        <v>23</v>
      </c>
      <c r="AD144" s="646">
        <v>1</v>
      </c>
      <c r="AE144" s="647">
        <v>15</v>
      </c>
      <c r="AF144" s="648">
        <v>1</v>
      </c>
      <c r="AG144" s="649">
        <v>0</v>
      </c>
      <c r="AH144" s="647">
        <v>0</v>
      </c>
      <c r="AI144" s="650">
        <v>0</v>
      </c>
      <c r="AJ144" s="646">
        <v>0</v>
      </c>
      <c r="AK144" s="651">
        <v>0</v>
      </c>
      <c r="AL144" s="644">
        <v>40</v>
      </c>
      <c r="AM144" s="645">
        <v>0</v>
      </c>
      <c r="AN144" s="646">
        <v>0</v>
      </c>
      <c r="AO144" s="651">
        <v>0</v>
      </c>
      <c r="AP144" s="648">
        <v>29</v>
      </c>
      <c r="AQ144" s="646">
        <v>4</v>
      </c>
      <c r="AR144" s="647">
        <v>6</v>
      </c>
      <c r="AS144" s="648">
        <v>1</v>
      </c>
      <c r="AT144" s="646">
        <v>2</v>
      </c>
      <c r="AU144" s="647">
        <v>0</v>
      </c>
      <c r="AV144" s="650">
        <v>0</v>
      </c>
      <c r="AW144" s="646">
        <v>0</v>
      </c>
      <c r="AX144" s="651">
        <v>0</v>
      </c>
      <c r="AY144" s="642">
        <v>42</v>
      </c>
      <c r="AZ144" s="643">
        <v>0</v>
      </c>
      <c r="BA144" s="646">
        <v>0</v>
      </c>
      <c r="BB144" s="647">
        <v>0</v>
      </c>
      <c r="BC144" s="643">
        <v>0</v>
      </c>
      <c r="BD144" s="646">
        <v>0</v>
      </c>
      <c r="BE144" s="647">
        <v>5</v>
      </c>
      <c r="BF144" s="643">
        <v>25</v>
      </c>
      <c r="BG144" s="646">
        <v>10</v>
      </c>
      <c r="BH144" s="647">
        <v>20</v>
      </c>
      <c r="BI144" s="647">
        <v>0</v>
      </c>
      <c r="BJ144" s="652">
        <v>0</v>
      </c>
      <c r="BK144" s="647">
        <v>0</v>
      </c>
      <c r="BL144" s="647">
        <v>0</v>
      </c>
      <c r="BM144" s="647">
        <v>0</v>
      </c>
      <c r="BN144" s="647">
        <v>0</v>
      </c>
      <c r="BO144" s="647">
        <v>0</v>
      </c>
      <c r="BP144" s="647">
        <v>0</v>
      </c>
      <c r="BQ144" s="647">
        <v>0</v>
      </c>
      <c r="BR144" s="647">
        <v>0</v>
      </c>
      <c r="BS144" s="647">
        <v>0</v>
      </c>
      <c r="BT144" s="647">
        <v>0</v>
      </c>
      <c r="BU144" s="647">
        <v>0</v>
      </c>
      <c r="BV144" s="647">
        <v>0</v>
      </c>
      <c r="BW144" s="647">
        <v>0</v>
      </c>
      <c r="BX144" s="647">
        <v>0</v>
      </c>
      <c r="BY144" s="651">
        <v>0</v>
      </c>
      <c r="BZ144" s="651">
        <v>0</v>
      </c>
      <c r="CA144" s="651">
        <v>0</v>
      </c>
      <c r="CB144" s="651">
        <v>0</v>
      </c>
      <c r="CC144" s="651">
        <v>0</v>
      </c>
      <c r="CD144" s="651">
        <v>0</v>
      </c>
      <c r="CE144" s="651">
        <v>0</v>
      </c>
      <c r="CF144" s="651">
        <v>0</v>
      </c>
      <c r="CG144" s="651">
        <v>0</v>
      </c>
      <c r="CH144" s="651">
        <v>1</v>
      </c>
      <c r="CI144" s="651">
        <v>0</v>
      </c>
      <c r="CJ144" s="651">
        <v>0</v>
      </c>
      <c r="CK144" s="653">
        <v>0</v>
      </c>
      <c r="CL144" s="654">
        <v>1</v>
      </c>
      <c r="CM144" s="654">
        <v>0</v>
      </c>
      <c r="CN144" s="654">
        <v>0</v>
      </c>
      <c r="CO144" s="654">
        <v>0</v>
      </c>
      <c r="CP144" s="654">
        <v>0</v>
      </c>
      <c r="CQ144" s="654">
        <v>0</v>
      </c>
      <c r="CR144" s="654">
        <v>0</v>
      </c>
      <c r="CS144" s="654">
        <v>0</v>
      </c>
      <c r="CT144" s="654">
        <v>0</v>
      </c>
      <c r="CU144" s="654">
        <v>0</v>
      </c>
      <c r="CV144" s="654">
        <v>0</v>
      </c>
      <c r="CW144" s="654">
        <v>0</v>
      </c>
      <c r="CX144" s="654">
        <v>0</v>
      </c>
      <c r="CY144" s="654">
        <v>0</v>
      </c>
      <c r="CZ144" s="654">
        <v>1</v>
      </c>
      <c r="DA144" s="654">
        <v>0</v>
      </c>
      <c r="DB144" s="654">
        <v>0</v>
      </c>
      <c r="DC144" s="654">
        <v>0</v>
      </c>
      <c r="DD144" s="654">
        <v>0</v>
      </c>
      <c r="DE144" s="654">
        <v>0</v>
      </c>
      <c r="DF144" s="654">
        <v>0</v>
      </c>
      <c r="DG144" s="654">
        <v>0</v>
      </c>
      <c r="DH144" s="654">
        <v>0</v>
      </c>
      <c r="DI144" s="654">
        <v>0</v>
      </c>
      <c r="DJ144" s="654">
        <v>1</v>
      </c>
      <c r="DK144" s="654">
        <v>0</v>
      </c>
      <c r="DL144" s="654">
        <v>0</v>
      </c>
      <c r="DM144" s="654">
        <v>0</v>
      </c>
      <c r="DN144" s="654">
        <v>0</v>
      </c>
      <c r="DO144" s="654">
        <v>0</v>
      </c>
      <c r="DP144" s="654">
        <v>0</v>
      </c>
      <c r="DQ144" s="654">
        <v>0</v>
      </c>
      <c r="DR144" s="654">
        <v>0</v>
      </c>
      <c r="DS144" s="654">
        <v>0</v>
      </c>
      <c r="DT144" s="654">
        <v>0</v>
      </c>
      <c r="DU144" s="654">
        <v>0</v>
      </c>
      <c r="DV144" s="654">
        <v>1</v>
      </c>
    </row>
    <row r="145" spans="1:126" s="409" customFormat="1" ht="21" hidden="1" customHeight="1" thickBot="1">
      <c r="A145" s="249" t="str">
        <f>DV123</f>
        <v>gorlicki</v>
      </c>
      <c r="B145" s="250">
        <f>SUM(BL145:DV145)</f>
        <v>4</v>
      </c>
      <c r="C145" s="250">
        <f>SUM(BL146:DV146)</f>
        <v>45</v>
      </c>
      <c r="D145" s="250">
        <f>SUM(BL147:DV147)</f>
        <v>9</v>
      </c>
      <c r="E145" s="250">
        <f>SUM(BL148:DV148)</f>
        <v>83</v>
      </c>
      <c r="F145" s="250">
        <f>SUM(BL149:DV149)</f>
        <v>4</v>
      </c>
      <c r="G145" s="250">
        <f>SUM(BL150:DV150)</f>
        <v>37</v>
      </c>
      <c r="H145" s="250">
        <f>SUM(BL151:DV151)</f>
        <v>0</v>
      </c>
      <c r="I145" s="250">
        <f>SUM(BL152:DV152)</f>
        <v>0</v>
      </c>
      <c r="J145" s="250"/>
      <c r="K145" s="250"/>
      <c r="L145" s="250"/>
      <c r="M145" s="738" t="s">
        <v>1724</v>
      </c>
      <c r="N145" s="656"/>
      <c r="O145" s="656"/>
      <c r="P145" s="656"/>
      <c r="Q145" s="656"/>
      <c r="R145" s="656"/>
      <c r="S145" s="656"/>
      <c r="T145" s="657"/>
      <c r="U145" s="656"/>
      <c r="V145" s="658"/>
      <c r="W145" s="659"/>
      <c r="X145" s="660"/>
      <c r="Y145" s="661"/>
      <c r="Z145" s="660"/>
      <c r="AA145" s="662"/>
      <c r="AB145" s="663"/>
      <c r="AC145" s="664"/>
      <c r="AD145" s="662"/>
      <c r="AE145" s="663"/>
      <c r="AF145" s="664"/>
      <c r="AG145" s="660"/>
      <c r="AH145" s="663"/>
      <c r="AI145" s="665"/>
      <c r="AJ145" s="662"/>
      <c r="AK145" s="666"/>
      <c r="AL145" s="661"/>
      <c r="AM145" s="660"/>
      <c r="AN145" s="662"/>
      <c r="AO145" s="663"/>
      <c r="AP145" s="664"/>
      <c r="AQ145" s="662"/>
      <c r="AR145" s="663"/>
      <c r="AS145" s="664"/>
      <c r="AT145" s="660"/>
      <c r="AU145" s="663"/>
      <c r="AV145" s="665"/>
      <c r="AW145" s="662"/>
      <c r="AX145" s="666"/>
      <c r="AY145" s="658"/>
      <c r="AZ145" s="667"/>
      <c r="BA145" s="662"/>
      <c r="BB145" s="663"/>
      <c r="BC145" s="667"/>
      <c r="BD145" s="662"/>
      <c r="BE145" s="663"/>
      <c r="BF145" s="667"/>
      <c r="BG145" s="668"/>
      <c r="BH145" s="668"/>
      <c r="BI145" s="668"/>
      <c r="BJ145" s="668"/>
      <c r="BK145" s="668"/>
      <c r="BL145" s="668"/>
      <c r="BM145" s="668"/>
      <c r="BN145" s="655">
        <v>0</v>
      </c>
      <c r="BO145" s="655">
        <v>0</v>
      </c>
      <c r="BP145" s="655">
        <v>0</v>
      </c>
      <c r="BQ145" s="655">
        <v>0</v>
      </c>
      <c r="BR145" s="655">
        <v>0</v>
      </c>
      <c r="BS145" s="655">
        <v>0</v>
      </c>
      <c r="BT145" s="655">
        <v>1</v>
      </c>
      <c r="BU145" s="655">
        <v>1</v>
      </c>
      <c r="BV145" s="655">
        <v>0</v>
      </c>
      <c r="BW145" s="655">
        <v>0</v>
      </c>
      <c r="BX145" s="655">
        <v>0</v>
      </c>
      <c r="BY145" s="655">
        <v>0</v>
      </c>
      <c r="BZ145" s="655">
        <v>0</v>
      </c>
      <c r="CA145" s="655">
        <v>0</v>
      </c>
      <c r="CB145" s="655">
        <v>0</v>
      </c>
      <c r="CC145" s="655">
        <v>0</v>
      </c>
      <c r="CD145" s="655">
        <v>0</v>
      </c>
      <c r="CE145" s="655">
        <v>0</v>
      </c>
      <c r="CF145" s="655">
        <v>0</v>
      </c>
      <c r="CG145" s="655">
        <v>0</v>
      </c>
      <c r="CH145" s="655">
        <v>0</v>
      </c>
      <c r="CI145" s="655">
        <v>0</v>
      </c>
      <c r="CJ145" s="655">
        <v>0</v>
      </c>
      <c r="CK145" s="669">
        <v>0</v>
      </c>
      <c r="CL145" s="670">
        <v>0</v>
      </c>
      <c r="CM145" s="670">
        <v>0</v>
      </c>
      <c r="CN145" s="670">
        <v>0</v>
      </c>
      <c r="CO145" s="670">
        <v>0</v>
      </c>
      <c r="CP145" s="670">
        <v>0</v>
      </c>
      <c r="CQ145" s="670">
        <v>0</v>
      </c>
      <c r="CR145" s="670">
        <v>0</v>
      </c>
      <c r="CS145" s="670">
        <v>0</v>
      </c>
      <c r="CT145" s="670">
        <v>0</v>
      </c>
      <c r="CU145" s="670">
        <v>0</v>
      </c>
      <c r="CV145" s="670">
        <v>0</v>
      </c>
      <c r="CW145" s="670">
        <v>0</v>
      </c>
      <c r="CX145" s="670">
        <v>0</v>
      </c>
      <c r="CY145" s="670">
        <v>0</v>
      </c>
      <c r="CZ145" s="670">
        <v>0</v>
      </c>
      <c r="DA145" s="670">
        <v>0</v>
      </c>
      <c r="DB145" s="670">
        <v>0</v>
      </c>
      <c r="DC145" s="670">
        <v>0</v>
      </c>
      <c r="DD145" s="670">
        <v>0</v>
      </c>
      <c r="DE145" s="670">
        <v>0</v>
      </c>
      <c r="DF145" s="670">
        <v>0</v>
      </c>
      <c r="DG145" s="670">
        <v>0</v>
      </c>
      <c r="DH145" s="670">
        <v>0</v>
      </c>
      <c r="DI145" s="670">
        <v>0</v>
      </c>
      <c r="DJ145" s="670">
        <v>0</v>
      </c>
      <c r="DK145" s="670">
        <v>1</v>
      </c>
      <c r="DL145" s="670">
        <v>0</v>
      </c>
      <c r="DM145" s="670">
        <v>0</v>
      </c>
      <c r="DN145" s="670">
        <v>1</v>
      </c>
      <c r="DO145" s="670">
        <v>0</v>
      </c>
      <c r="DP145" s="670">
        <v>0</v>
      </c>
      <c r="DQ145" s="670">
        <v>0</v>
      </c>
      <c r="DR145" s="670">
        <v>0</v>
      </c>
      <c r="DS145" s="670">
        <v>0</v>
      </c>
      <c r="DT145" s="670">
        <v>0</v>
      </c>
      <c r="DU145" s="670">
        <v>0</v>
      </c>
      <c r="DV145" s="670">
        <v>0</v>
      </c>
    </row>
    <row r="146" spans="1:126" s="410" customFormat="1" ht="21" hidden="1" customHeight="1" thickBot="1">
      <c r="A146" s="111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655" t="s">
        <v>1725</v>
      </c>
      <c r="N146" s="656"/>
      <c r="O146" s="656"/>
      <c r="P146" s="656"/>
      <c r="Q146" s="656"/>
      <c r="R146" s="656"/>
      <c r="S146" s="656"/>
      <c r="T146" s="657"/>
      <c r="U146" s="656"/>
      <c r="V146" s="658"/>
      <c r="W146" s="659"/>
      <c r="X146" s="660"/>
      <c r="Y146" s="661"/>
      <c r="Z146" s="660"/>
      <c r="AA146" s="662"/>
      <c r="AB146" s="663"/>
      <c r="AC146" s="664"/>
      <c r="AD146" s="662"/>
      <c r="AE146" s="663"/>
      <c r="AF146" s="664"/>
      <c r="AG146" s="660"/>
      <c r="AH146" s="663"/>
      <c r="AI146" s="665"/>
      <c r="AJ146" s="662"/>
      <c r="AK146" s="666"/>
      <c r="AL146" s="661"/>
      <c r="AM146" s="660"/>
      <c r="AN146" s="662"/>
      <c r="AO146" s="663"/>
      <c r="AP146" s="664"/>
      <c r="AQ146" s="662"/>
      <c r="AR146" s="663"/>
      <c r="AS146" s="664"/>
      <c r="AT146" s="660"/>
      <c r="AU146" s="663"/>
      <c r="AV146" s="665"/>
      <c r="AW146" s="662"/>
      <c r="AX146" s="666"/>
      <c r="AY146" s="658"/>
      <c r="AZ146" s="667"/>
      <c r="BA146" s="662"/>
      <c r="BB146" s="663"/>
      <c r="BC146" s="667"/>
      <c r="BD146" s="662"/>
      <c r="BE146" s="663"/>
      <c r="BF146" s="667"/>
      <c r="BG146" s="668"/>
      <c r="BH146" s="668"/>
      <c r="BI146" s="668"/>
      <c r="BJ146" s="668"/>
      <c r="BK146" s="668"/>
      <c r="BL146" s="668"/>
      <c r="BM146" s="668"/>
      <c r="BN146" s="655">
        <v>0</v>
      </c>
      <c r="BO146" s="655">
        <v>0</v>
      </c>
      <c r="BP146" s="655">
        <v>0</v>
      </c>
      <c r="BQ146" s="655">
        <v>0</v>
      </c>
      <c r="BR146" s="655">
        <v>0</v>
      </c>
      <c r="BS146" s="655">
        <v>0</v>
      </c>
      <c r="BT146" s="655">
        <v>1</v>
      </c>
      <c r="BU146" s="655">
        <v>1</v>
      </c>
      <c r="BV146" s="655">
        <v>0</v>
      </c>
      <c r="BW146" s="655">
        <v>0</v>
      </c>
      <c r="BX146" s="655">
        <v>0</v>
      </c>
      <c r="BY146" s="655">
        <v>0</v>
      </c>
      <c r="BZ146" s="655">
        <v>0</v>
      </c>
      <c r="CA146" s="655">
        <v>0</v>
      </c>
      <c r="CB146" s="655">
        <v>0</v>
      </c>
      <c r="CC146" s="655">
        <v>0</v>
      </c>
      <c r="CD146" s="655">
        <v>0</v>
      </c>
      <c r="CE146" s="655">
        <v>0</v>
      </c>
      <c r="CF146" s="655">
        <v>0</v>
      </c>
      <c r="CG146" s="655">
        <v>0</v>
      </c>
      <c r="CH146" s="655">
        <v>0</v>
      </c>
      <c r="CI146" s="655">
        <v>0</v>
      </c>
      <c r="CJ146" s="655">
        <v>0</v>
      </c>
      <c r="CK146" s="669">
        <v>0</v>
      </c>
      <c r="CL146" s="671">
        <v>0</v>
      </c>
      <c r="CM146" s="671">
        <v>0</v>
      </c>
      <c r="CN146" s="671">
        <v>0</v>
      </c>
      <c r="CO146" s="671">
        <v>0</v>
      </c>
      <c r="CP146" s="671">
        <v>0</v>
      </c>
      <c r="CQ146" s="671">
        <v>0</v>
      </c>
      <c r="CR146" s="671">
        <v>0</v>
      </c>
      <c r="CS146" s="671">
        <v>0</v>
      </c>
      <c r="CT146" s="671">
        <v>0</v>
      </c>
      <c r="CU146" s="671">
        <v>0</v>
      </c>
      <c r="CV146" s="671">
        <v>0</v>
      </c>
      <c r="CW146" s="671">
        <v>0</v>
      </c>
      <c r="CX146" s="671">
        <v>0</v>
      </c>
      <c r="CY146" s="671">
        <v>0</v>
      </c>
      <c r="CZ146" s="671">
        <v>0</v>
      </c>
      <c r="DA146" s="671">
        <v>0</v>
      </c>
      <c r="DB146" s="671">
        <v>0</v>
      </c>
      <c r="DC146" s="671">
        <v>0</v>
      </c>
      <c r="DD146" s="671">
        <v>0</v>
      </c>
      <c r="DE146" s="671">
        <v>0</v>
      </c>
      <c r="DF146" s="671">
        <v>0</v>
      </c>
      <c r="DG146" s="671">
        <v>0</v>
      </c>
      <c r="DH146" s="671">
        <v>0</v>
      </c>
      <c r="DI146" s="671">
        <v>0</v>
      </c>
      <c r="DJ146" s="671">
        <v>0</v>
      </c>
      <c r="DK146" s="671">
        <v>13</v>
      </c>
      <c r="DL146" s="671">
        <v>0</v>
      </c>
      <c r="DM146" s="671">
        <v>0</v>
      </c>
      <c r="DN146" s="671">
        <v>30</v>
      </c>
      <c r="DO146" s="671">
        <v>0</v>
      </c>
      <c r="DP146" s="671">
        <v>0</v>
      </c>
      <c r="DQ146" s="671">
        <v>0</v>
      </c>
      <c r="DR146" s="671">
        <v>0</v>
      </c>
      <c r="DS146" s="671">
        <v>0</v>
      </c>
      <c r="DT146" s="671">
        <v>0</v>
      </c>
      <c r="DU146" s="671">
        <v>0</v>
      </c>
      <c r="DV146" s="671">
        <v>0</v>
      </c>
    </row>
    <row r="147" spans="1:126" s="409" customFormat="1" ht="21" hidden="1" customHeight="1" thickBot="1">
      <c r="A147" s="111"/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672" t="s">
        <v>1726</v>
      </c>
      <c r="N147" s="656"/>
      <c r="O147" s="656"/>
      <c r="P147" s="656"/>
      <c r="Q147" s="656"/>
      <c r="R147" s="656"/>
      <c r="S147" s="656"/>
      <c r="T147" s="657"/>
      <c r="U147" s="656"/>
      <c r="V147" s="658"/>
      <c r="W147" s="659"/>
      <c r="X147" s="660"/>
      <c r="Y147" s="661"/>
      <c r="Z147" s="660"/>
      <c r="AA147" s="662"/>
      <c r="AB147" s="663"/>
      <c r="AC147" s="664"/>
      <c r="AD147" s="662"/>
      <c r="AE147" s="663"/>
      <c r="AF147" s="664"/>
      <c r="AG147" s="660"/>
      <c r="AH147" s="663"/>
      <c r="AI147" s="665"/>
      <c r="AJ147" s="662"/>
      <c r="AK147" s="666"/>
      <c r="AL147" s="661"/>
      <c r="AM147" s="660"/>
      <c r="AN147" s="662"/>
      <c r="AO147" s="663"/>
      <c r="AP147" s="664"/>
      <c r="AQ147" s="662"/>
      <c r="AR147" s="663"/>
      <c r="AS147" s="664"/>
      <c r="AT147" s="660"/>
      <c r="AU147" s="663"/>
      <c r="AV147" s="665"/>
      <c r="AW147" s="662"/>
      <c r="AX147" s="666"/>
      <c r="AY147" s="658"/>
      <c r="AZ147" s="667"/>
      <c r="BA147" s="662"/>
      <c r="BB147" s="663"/>
      <c r="BC147" s="667"/>
      <c r="BD147" s="662"/>
      <c r="BE147" s="663"/>
      <c r="BF147" s="667"/>
      <c r="BG147" s="668"/>
      <c r="BH147" s="668"/>
      <c r="BI147" s="668"/>
      <c r="BJ147" s="668"/>
      <c r="BK147" s="668"/>
      <c r="BL147" s="668"/>
      <c r="BM147" s="668"/>
      <c r="BN147" s="672">
        <v>0</v>
      </c>
      <c r="BO147" s="672">
        <v>0</v>
      </c>
      <c r="BP147" s="672">
        <v>0</v>
      </c>
      <c r="BQ147" s="672">
        <v>0</v>
      </c>
      <c r="BR147" s="672">
        <v>0</v>
      </c>
      <c r="BS147" s="672">
        <v>0</v>
      </c>
      <c r="BT147" s="672">
        <v>0</v>
      </c>
      <c r="BU147" s="672">
        <v>1</v>
      </c>
      <c r="BV147" s="672">
        <v>1</v>
      </c>
      <c r="BW147" s="672">
        <v>0</v>
      </c>
      <c r="BX147" s="672">
        <v>0</v>
      </c>
      <c r="BY147" s="672">
        <v>0</v>
      </c>
      <c r="BZ147" s="672">
        <v>0</v>
      </c>
      <c r="CA147" s="672">
        <v>0</v>
      </c>
      <c r="CB147" s="672">
        <v>0</v>
      </c>
      <c r="CC147" s="672">
        <v>0</v>
      </c>
      <c r="CD147" s="672">
        <v>0</v>
      </c>
      <c r="CE147" s="672">
        <v>0</v>
      </c>
      <c r="CF147" s="672">
        <v>0</v>
      </c>
      <c r="CG147" s="672">
        <v>0</v>
      </c>
      <c r="CH147" s="672">
        <v>0</v>
      </c>
      <c r="CI147" s="672">
        <v>0</v>
      </c>
      <c r="CJ147" s="672">
        <v>0</v>
      </c>
      <c r="CK147" s="673">
        <v>0</v>
      </c>
      <c r="CL147" s="674">
        <v>0</v>
      </c>
      <c r="CM147" s="674">
        <v>0</v>
      </c>
      <c r="CN147" s="674">
        <v>0</v>
      </c>
      <c r="CO147" s="674">
        <v>0</v>
      </c>
      <c r="CP147" s="674">
        <v>0</v>
      </c>
      <c r="CQ147" s="674">
        <v>0</v>
      </c>
      <c r="CR147" s="674">
        <v>1</v>
      </c>
      <c r="CS147" s="674">
        <v>0</v>
      </c>
      <c r="CT147" s="674">
        <v>0</v>
      </c>
      <c r="CU147" s="674">
        <v>0</v>
      </c>
      <c r="CV147" s="674">
        <v>0</v>
      </c>
      <c r="CW147" s="674">
        <v>0</v>
      </c>
      <c r="CX147" s="674">
        <v>0</v>
      </c>
      <c r="CY147" s="674">
        <v>0</v>
      </c>
      <c r="CZ147" s="674">
        <v>0</v>
      </c>
      <c r="DA147" s="674">
        <v>0</v>
      </c>
      <c r="DB147" s="674">
        <v>0</v>
      </c>
      <c r="DC147" s="674">
        <v>0</v>
      </c>
      <c r="DD147" s="674">
        <v>0</v>
      </c>
      <c r="DE147" s="674">
        <v>0</v>
      </c>
      <c r="DF147" s="674">
        <v>0</v>
      </c>
      <c r="DG147" s="674">
        <v>0</v>
      </c>
      <c r="DH147" s="674">
        <v>0</v>
      </c>
      <c r="DI147" s="674">
        <v>0</v>
      </c>
      <c r="DJ147" s="674">
        <v>0</v>
      </c>
      <c r="DK147" s="674">
        <v>1</v>
      </c>
      <c r="DL147" s="674">
        <v>1</v>
      </c>
      <c r="DM147" s="674">
        <v>0</v>
      </c>
      <c r="DN147" s="674">
        <v>1</v>
      </c>
      <c r="DO147" s="674">
        <v>1</v>
      </c>
      <c r="DP147" s="674">
        <v>1</v>
      </c>
      <c r="DQ147" s="674">
        <v>1</v>
      </c>
      <c r="DR147" s="674">
        <v>0</v>
      </c>
      <c r="DS147" s="674">
        <v>0</v>
      </c>
      <c r="DT147" s="674">
        <v>0</v>
      </c>
      <c r="DU147" s="674">
        <v>0</v>
      </c>
      <c r="DV147" s="674">
        <v>0</v>
      </c>
    </row>
    <row r="148" spans="1:126" s="409" customFormat="1" ht="21" hidden="1" customHeight="1" thickBot="1">
      <c r="A148" s="111"/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672" t="s">
        <v>1727</v>
      </c>
      <c r="N148" s="656"/>
      <c r="O148" s="656"/>
      <c r="P148" s="656"/>
      <c r="Q148" s="656"/>
      <c r="R148" s="656"/>
      <c r="S148" s="656"/>
      <c r="T148" s="657"/>
      <c r="U148" s="656"/>
      <c r="V148" s="658"/>
      <c r="W148" s="659"/>
      <c r="X148" s="660"/>
      <c r="Y148" s="661"/>
      <c r="Z148" s="660"/>
      <c r="AA148" s="662"/>
      <c r="AB148" s="663"/>
      <c r="AC148" s="664"/>
      <c r="AD148" s="662"/>
      <c r="AE148" s="663"/>
      <c r="AF148" s="664"/>
      <c r="AG148" s="660"/>
      <c r="AH148" s="663"/>
      <c r="AI148" s="665"/>
      <c r="AJ148" s="662"/>
      <c r="AK148" s="666"/>
      <c r="AL148" s="661"/>
      <c r="AM148" s="660"/>
      <c r="AN148" s="662"/>
      <c r="AO148" s="663"/>
      <c r="AP148" s="664"/>
      <c r="AQ148" s="662"/>
      <c r="AR148" s="663"/>
      <c r="AS148" s="664"/>
      <c r="AT148" s="660"/>
      <c r="AU148" s="663"/>
      <c r="AV148" s="665"/>
      <c r="AW148" s="662"/>
      <c r="AX148" s="666"/>
      <c r="AY148" s="658"/>
      <c r="AZ148" s="667"/>
      <c r="BA148" s="662"/>
      <c r="BB148" s="663"/>
      <c r="BC148" s="667"/>
      <c r="BD148" s="662"/>
      <c r="BE148" s="663"/>
      <c r="BF148" s="667"/>
      <c r="BG148" s="668"/>
      <c r="BH148" s="668"/>
      <c r="BI148" s="668"/>
      <c r="BJ148" s="668"/>
      <c r="BK148" s="668"/>
      <c r="BL148" s="668"/>
      <c r="BM148" s="668"/>
      <c r="BN148" s="672">
        <v>0</v>
      </c>
      <c r="BO148" s="672">
        <v>0</v>
      </c>
      <c r="BP148" s="672">
        <v>0</v>
      </c>
      <c r="BQ148" s="672">
        <v>0</v>
      </c>
      <c r="BR148" s="672">
        <v>0</v>
      </c>
      <c r="BS148" s="672">
        <v>0</v>
      </c>
      <c r="BT148" s="672">
        <v>0</v>
      </c>
      <c r="BU148" s="672">
        <v>1</v>
      </c>
      <c r="BV148" s="672">
        <v>1</v>
      </c>
      <c r="BW148" s="672">
        <v>0</v>
      </c>
      <c r="BX148" s="672">
        <v>0</v>
      </c>
      <c r="BY148" s="672">
        <v>0</v>
      </c>
      <c r="BZ148" s="672">
        <v>0</v>
      </c>
      <c r="CA148" s="672">
        <v>0</v>
      </c>
      <c r="CB148" s="672">
        <v>0</v>
      </c>
      <c r="CC148" s="672">
        <v>0</v>
      </c>
      <c r="CD148" s="672">
        <v>0</v>
      </c>
      <c r="CE148" s="672">
        <v>0</v>
      </c>
      <c r="CF148" s="672">
        <v>0</v>
      </c>
      <c r="CG148" s="672">
        <v>0</v>
      </c>
      <c r="CH148" s="672">
        <v>0</v>
      </c>
      <c r="CI148" s="672">
        <v>0</v>
      </c>
      <c r="CJ148" s="672">
        <v>0</v>
      </c>
      <c r="CK148" s="673">
        <v>0</v>
      </c>
      <c r="CL148" s="674">
        <v>0</v>
      </c>
      <c r="CM148" s="674">
        <v>0</v>
      </c>
      <c r="CN148" s="674">
        <v>0</v>
      </c>
      <c r="CO148" s="674">
        <v>0</v>
      </c>
      <c r="CP148" s="674">
        <v>0</v>
      </c>
      <c r="CQ148" s="674">
        <v>0</v>
      </c>
      <c r="CR148" s="674">
        <v>1</v>
      </c>
      <c r="CS148" s="674">
        <v>0</v>
      </c>
      <c r="CT148" s="674">
        <v>0</v>
      </c>
      <c r="CU148" s="674">
        <v>0</v>
      </c>
      <c r="CV148" s="674">
        <v>0</v>
      </c>
      <c r="CW148" s="674">
        <v>0</v>
      </c>
      <c r="CX148" s="674">
        <v>0</v>
      </c>
      <c r="CY148" s="674">
        <v>0</v>
      </c>
      <c r="CZ148" s="674">
        <v>0</v>
      </c>
      <c r="DA148" s="674">
        <v>0</v>
      </c>
      <c r="DB148" s="674">
        <v>0</v>
      </c>
      <c r="DC148" s="674">
        <v>0</v>
      </c>
      <c r="DD148" s="674">
        <v>0</v>
      </c>
      <c r="DE148" s="674">
        <v>0</v>
      </c>
      <c r="DF148" s="674">
        <v>0</v>
      </c>
      <c r="DG148" s="674">
        <v>0</v>
      </c>
      <c r="DH148" s="674">
        <v>0</v>
      </c>
      <c r="DI148" s="674">
        <v>0</v>
      </c>
      <c r="DJ148" s="674">
        <v>0</v>
      </c>
      <c r="DK148" s="674">
        <v>13</v>
      </c>
      <c r="DL148" s="674">
        <v>13</v>
      </c>
      <c r="DM148" s="674">
        <v>0</v>
      </c>
      <c r="DN148" s="674">
        <v>30</v>
      </c>
      <c r="DO148" s="674">
        <v>8</v>
      </c>
      <c r="DP148" s="674">
        <v>8</v>
      </c>
      <c r="DQ148" s="674">
        <v>8</v>
      </c>
      <c r="DR148" s="674">
        <v>0</v>
      </c>
      <c r="DS148" s="674">
        <v>0</v>
      </c>
      <c r="DT148" s="674">
        <v>0</v>
      </c>
      <c r="DU148" s="674">
        <v>0</v>
      </c>
      <c r="DV148" s="674">
        <v>0</v>
      </c>
    </row>
    <row r="149" spans="1:126" s="409" customFormat="1" ht="21" hidden="1" customHeight="1" thickBot="1">
      <c r="A149" s="249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675" t="s">
        <v>1397</v>
      </c>
      <c r="N149" s="656"/>
      <c r="O149" s="656"/>
      <c r="P149" s="656"/>
      <c r="Q149" s="656"/>
      <c r="R149" s="656"/>
      <c r="S149" s="656"/>
      <c r="T149" s="657"/>
      <c r="U149" s="656"/>
      <c r="V149" s="658"/>
      <c r="W149" s="659"/>
      <c r="X149" s="660"/>
      <c r="Y149" s="661"/>
      <c r="Z149" s="660"/>
      <c r="AA149" s="662"/>
      <c r="AB149" s="663"/>
      <c r="AC149" s="664"/>
      <c r="AD149" s="662"/>
      <c r="AE149" s="663"/>
      <c r="AF149" s="664"/>
      <c r="AG149" s="660"/>
      <c r="AH149" s="663"/>
      <c r="AI149" s="665"/>
      <c r="AJ149" s="662"/>
      <c r="AK149" s="666"/>
      <c r="AL149" s="661"/>
      <c r="AM149" s="660"/>
      <c r="AN149" s="662"/>
      <c r="AO149" s="663"/>
      <c r="AP149" s="664"/>
      <c r="AQ149" s="662"/>
      <c r="AR149" s="663"/>
      <c r="AS149" s="664"/>
      <c r="AT149" s="660"/>
      <c r="AU149" s="663"/>
      <c r="AV149" s="665"/>
      <c r="AW149" s="662"/>
      <c r="AX149" s="666"/>
      <c r="AY149" s="658"/>
      <c r="AZ149" s="667"/>
      <c r="BA149" s="662"/>
      <c r="BB149" s="663"/>
      <c r="BC149" s="667"/>
      <c r="BD149" s="662"/>
      <c r="BE149" s="663"/>
      <c r="BF149" s="667"/>
      <c r="BG149" s="668"/>
      <c r="BH149" s="668"/>
      <c r="BI149" s="668"/>
      <c r="BJ149" s="668"/>
      <c r="BK149" s="668"/>
      <c r="BL149" s="668"/>
      <c r="BM149" s="668"/>
      <c r="BN149" s="675">
        <v>0</v>
      </c>
      <c r="BO149" s="675">
        <v>0</v>
      </c>
      <c r="BP149" s="675">
        <v>0</v>
      </c>
      <c r="BQ149" s="675">
        <v>0</v>
      </c>
      <c r="BR149" s="675">
        <v>0</v>
      </c>
      <c r="BS149" s="675">
        <v>0</v>
      </c>
      <c r="BT149" s="675">
        <v>1</v>
      </c>
      <c r="BU149" s="675">
        <v>0</v>
      </c>
      <c r="BV149" s="675">
        <v>0</v>
      </c>
      <c r="BW149" s="675">
        <v>1</v>
      </c>
      <c r="BX149" s="675">
        <v>0</v>
      </c>
      <c r="BY149" s="675">
        <v>0</v>
      </c>
      <c r="BZ149" s="675">
        <v>0</v>
      </c>
      <c r="CA149" s="675">
        <v>0</v>
      </c>
      <c r="CB149" s="675">
        <v>0</v>
      </c>
      <c r="CC149" s="675">
        <v>0</v>
      </c>
      <c r="CD149" s="675">
        <v>0</v>
      </c>
      <c r="CE149" s="675">
        <v>0</v>
      </c>
      <c r="CF149" s="675">
        <v>0</v>
      </c>
      <c r="CG149" s="675">
        <v>0</v>
      </c>
      <c r="CH149" s="675">
        <v>0</v>
      </c>
      <c r="CI149" s="675">
        <v>0</v>
      </c>
      <c r="CJ149" s="675">
        <v>0</v>
      </c>
      <c r="CK149" s="676">
        <v>0</v>
      </c>
      <c r="CL149" s="677">
        <v>0</v>
      </c>
      <c r="CM149" s="677">
        <v>0</v>
      </c>
      <c r="CN149" s="677">
        <v>0</v>
      </c>
      <c r="CO149" s="677">
        <v>0</v>
      </c>
      <c r="CP149" s="677">
        <v>0</v>
      </c>
      <c r="CQ149" s="677">
        <v>0</v>
      </c>
      <c r="CR149" s="677">
        <v>0</v>
      </c>
      <c r="CS149" s="677">
        <v>0</v>
      </c>
      <c r="CT149" s="677">
        <v>0</v>
      </c>
      <c r="CU149" s="677">
        <v>0</v>
      </c>
      <c r="CV149" s="677">
        <v>0</v>
      </c>
      <c r="CW149" s="677">
        <v>0</v>
      </c>
      <c r="CX149" s="677">
        <v>0</v>
      </c>
      <c r="CY149" s="677">
        <v>0</v>
      </c>
      <c r="CZ149" s="677">
        <v>0</v>
      </c>
      <c r="DA149" s="677">
        <v>0</v>
      </c>
      <c r="DB149" s="677">
        <v>0</v>
      </c>
      <c r="DC149" s="677">
        <v>0</v>
      </c>
      <c r="DD149" s="677">
        <v>0</v>
      </c>
      <c r="DE149" s="677">
        <v>0</v>
      </c>
      <c r="DF149" s="677">
        <v>0</v>
      </c>
      <c r="DG149" s="677">
        <v>0</v>
      </c>
      <c r="DH149" s="677">
        <v>0</v>
      </c>
      <c r="DI149" s="677">
        <v>0</v>
      </c>
      <c r="DJ149" s="677">
        <v>0</v>
      </c>
      <c r="DK149" s="677">
        <v>0</v>
      </c>
      <c r="DL149" s="677">
        <v>1</v>
      </c>
      <c r="DM149" s="677">
        <v>0</v>
      </c>
      <c r="DN149" s="677">
        <v>1</v>
      </c>
      <c r="DO149" s="677">
        <v>0</v>
      </c>
      <c r="DP149" s="677">
        <v>0</v>
      </c>
      <c r="DQ149" s="677">
        <v>0</v>
      </c>
      <c r="DR149" s="677">
        <v>0</v>
      </c>
      <c r="DS149" s="677">
        <v>0</v>
      </c>
      <c r="DT149" s="677">
        <v>0</v>
      </c>
      <c r="DU149" s="677">
        <v>0</v>
      </c>
      <c r="DV149" s="677">
        <v>0</v>
      </c>
    </row>
    <row r="150" spans="1:126" s="410" customFormat="1" ht="21" hidden="1" customHeight="1" thickBot="1">
      <c r="A150" s="249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675" t="s">
        <v>1398</v>
      </c>
      <c r="N150" s="656"/>
      <c r="O150" s="656"/>
      <c r="P150" s="656"/>
      <c r="Q150" s="656"/>
      <c r="R150" s="656"/>
      <c r="S150" s="656"/>
      <c r="T150" s="657"/>
      <c r="U150" s="656"/>
      <c r="V150" s="658"/>
      <c r="W150" s="659"/>
      <c r="X150" s="660"/>
      <c r="Y150" s="661"/>
      <c r="Z150" s="660"/>
      <c r="AA150" s="662"/>
      <c r="AB150" s="663"/>
      <c r="AC150" s="664"/>
      <c r="AD150" s="662"/>
      <c r="AE150" s="663"/>
      <c r="AF150" s="664"/>
      <c r="AG150" s="660"/>
      <c r="AH150" s="663"/>
      <c r="AI150" s="665"/>
      <c r="AJ150" s="662"/>
      <c r="AK150" s="666"/>
      <c r="AL150" s="661"/>
      <c r="AM150" s="660"/>
      <c r="AN150" s="662"/>
      <c r="AO150" s="663"/>
      <c r="AP150" s="664"/>
      <c r="AQ150" s="662"/>
      <c r="AR150" s="663"/>
      <c r="AS150" s="664"/>
      <c r="AT150" s="660"/>
      <c r="AU150" s="663"/>
      <c r="AV150" s="665"/>
      <c r="AW150" s="662"/>
      <c r="AX150" s="666"/>
      <c r="AY150" s="658"/>
      <c r="AZ150" s="667"/>
      <c r="BA150" s="662"/>
      <c r="BB150" s="663"/>
      <c r="BC150" s="667"/>
      <c r="BD150" s="662"/>
      <c r="BE150" s="663"/>
      <c r="BF150" s="667"/>
      <c r="BG150" s="668"/>
      <c r="BH150" s="668"/>
      <c r="BI150" s="668"/>
      <c r="BJ150" s="668"/>
      <c r="BK150" s="668"/>
      <c r="BL150" s="668"/>
      <c r="BM150" s="668"/>
      <c r="BN150" s="675">
        <v>0</v>
      </c>
      <c r="BO150" s="675">
        <v>0</v>
      </c>
      <c r="BP150" s="675">
        <v>0</v>
      </c>
      <c r="BQ150" s="675">
        <v>0</v>
      </c>
      <c r="BR150" s="675">
        <v>0</v>
      </c>
      <c r="BS150" s="675">
        <v>0</v>
      </c>
      <c r="BT150" s="675">
        <v>1</v>
      </c>
      <c r="BU150" s="675">
        <v>0</v>
      </c>
      <c r="BV150" s="675">
        <v>0</v>
      </c>
      <c r="BW150" s="675">
        <v>1</v>
      </c>
      <c r="BX150" s="675">
        <v>0</v>
      </c>
      <c r="BY150" s="675">
        <v>0</v>
      </c>
      <c r="BZ150" s="675">
        <v>0</v>
      </c>
      <c r="CA150" s="675">
        <v>0</v>
      </c>
      <c r="CB150" s="675">
        <v>0</v>
      </c>
      <c r="CC150" s="675">
        <v>0</v>
      </c>
      <c r="CD150" s="675">
        <v>0</v>
      </c>
      <c r="CE150" s="675">
        <v>0</v>
      </c>
      <c r="CF150" s="675">
        <v>0</v>
      </c>
      <c r="CG150" s="675">
        <v>0</v>
      </c>
      <c r="CH150" s="675">
        <v>0</v>
      </c>
      <c r="CI150" s="675">
        <v>0</v>
      </c>
      <c r="CJ150" s="675">
        <v>0</v>
      </c>
      <c r="CK150" s="676">
        <v>0</v>
      </c>
      <c r="CL150" s="677">
        <v>0</v>
      </c>
      <c r="CM150" s="677">
        <v>0</v>
      </c>
      <c r="CN150" s="677">
        <v>0</v>
      </c>
      <c r="CO150" s="677">
        <v>0</v>
      </c>
      <c r="CP150" s="677">
        <v>0</v>
      </c>
      <c r="CQ150" s="677">
        <v>0</v>
      </c>
      <c r="CR150" s="677">
        <v>0</v>
      </c>
      <c r="CS150" s="677">
        <v>0</v>
      </c>
      <c r="CT150" s="677">
        <v>0</v>
      </c>
      <c r="CU150" s="677">
        <v>0</v>
      </c>
      <c r="CV150" s="677">
        <v>0</v>
      </c>
      <c r="CW150" s="677">
        <v>0</v>
      </c>
      <c r="CX150" s="677">
        <v>0</v>
      </c>
      <c r="CY150" s="677">
        <v>0</v>
      </c>
      <c r="CZ150" s="677">
        <v>0</v>
      </c>
      <c r="DA150" s="677">
        <v>0</v>
      </c>
      <c r="DB150" s="677">
        <v>0</v>
      </c>
      <c r="DC150" s="677">
        <v>0</v>
      </c>
      <c r="DD150" s="677">
        <v>0</v>
      </c>
      <c r="DE150" s="677">
        <v>0</v>
      </c>
      <c r="DF150" s="677">
        <v>0</v>
      </c>
      <c r="DG150" s="677">
        <v>0</v>
      </c>
      <c r="DH150" s="677">
        <v>0</v>
      </c>
      <c r="DI150" s="677">
        <v>0</v>
      </c>
      <c r="DJ150" s="677">
        <v>0</v>
      </c>
      <c r="DK150" s="677">
        <v>0</v>
      </c>
      <c r="DL150" s="677">
        <v>13</v>
      </c>
      <c r="DM150" s="677">
        <v>0</v>
      </c>
      <c r="DN150" s="677">
        <v>22</v>
      </c>
      <c r="DO150" s="677">
        <v>0</v>
      </c>
      <c r="DP150" s="677">
        <v>0</v>
      </c>
      <c r="DQ150" s="677">
        <v>0</v>
      </c>
      <c r="DR150" s="677">
        <v>0</v>
      </c>
      <c r="DS150" s="677">
        <v>0</v>
      </c>
      <c r="DT150" s="677">
        <v>0</v>
      </c>
      <c r="DU150" s="677">
        <v>0</v>
      </c>
      <c r="DV150" s="677">
        <v>0</v>
      </c>
    </row>
    <row r="151" spans="1:126" s="409" customFormat="1" ht="21" hidden="1" customHeight="1" thickBot="1">
      <c r="A151" s="249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678" t="s">
        <v>1399</v>
      </c>
      <c r="N151" s="656"/>
      <c r="O151" s="656"/>
      <c r="P151" s="656"/>
      <c r="Q151" s="656"/>
      <c r="R151" s="656"/>
      <c r="S151" s="656"/>
      <c r="T151" s="657"/>
      <c r="U151" s="656"/>
      <c r="V151" s="658"/>
      <c r="W151" s="659"/>
      <c r="X151" s="660"/>
      <c r="Y151" s="661"/>
      <c r="Z151" s="660"/>
      <c r="AA151" s="662"/>
      <c r="AB151" s="663"/>
      <c r="AC151" s="664"/>
      <c r="AD151" s="662"/>
      <c r="AE151" s="663"/>
      <c r="AF151" s="664"/>
      <c r="AG151" s="660"/>
      <c r="AH151" s="663"/>
      <c r="AI151" s="665"/>
      <c r="AJ151" s="662"/>
      <c r="AK151" s="666"/>
      <c r="AL151" s="661"/>
      <c r="AM151" s="660"/>
      <c r="AN151" s="662"/>
      <c r="AO151" s="663"/>
      <c r="AP151" s="664"/>
      <c r="AQ151" s="662"/>
      <c r="AR151" s="663"/>
      <c r="AS151" s="664"/>
      <c r="AT151" s="660"/>
      <c r="AU151" s="663"/>
      <c r="AV151" s="665"/>
      <c r="AW151" s="662"/>
      <c r="AX151" s="666"/>
      <c r="AY151" s="658"/>
      <c r="AZ151" s="667"/>
      <c r="BA151" s="662"/>
      <c r="BB151" s="663"/>
      <c r="BC151" s="667"/>
      <c r="BD151" s="662"/>
      <c r="BE151" s="663"/>
      <c r="BF151" s="667"/>
      <c r="BG151" s="668"/>
      <c r="BH151" s="668"/>
      <c r="BI151" s="668"/>
      <c r="BJ151" s="668"/>
      <c r="BK151" s="668"/>
      <c r="BL151" s="668"/>
      <c r="BM151" s="668"/>
      <c r="BN151" s="678">
        <v>0</v>
      </c>
      <c r="BO151" s="678">
        <v>0</v>
      </c>
      <c r="BP151" s="678">
        <v>0</v>
      </c>
      <c r="BQ151" s="678">
        <v>0</v>
      </c>
      <c r="BR151" s="678">
        <v>0</v>
      </c>
      <c r="BS151" s="678">
        <v>0</v>
      </c>
      <c r="BT151" s="678">
        <v>0</v>
      </c>
      <c r="BU151" s="678">
        <v>0</v>
      </c>
      <c r="BV151" s="678">
        <v>0</v>
      </c>
      <c r="BW151" s="678">
        <v>0</v>
      </c>
      <c r="BX151" s="678">
        <v>0</v>
      </c>
      <c r="BY151" s="678">
        <v>0</v>
      </c>
      <c r="BZ151" s="678">
        <v>0</v>
      </c>
      <c r="CA151" s="678">
        <v>0</v>
      </c>
      <c r="CB151" s="678">
        <v>0</v>
      </c>
      <c r="CC151" s="678">
        <v>0</v>
      </c>
      <c r="CD151" s="678">
        <v>0</v>
      </c>
      <c r="CE151" s="678">
        <v>0</v>
      </c>
      <c r="CF151" s="678">
        <v>0</v>
      </c>
      <c r="CG151" s="678">
        <v>0</v>
      </c>
      <c r="CH151" s="678">
        <v>0</v>
      </c>
      <c r="CI151" s="678">
        <v>0</v>
      </c>
      <c r="CJ151" s="678">
        <v>0</v>
      </c>
      <c r="CK151" s="679">
        <v>0</v>
      </c>
      <c r="CL151" s="680">
        <v>0</v>
      </c>
      <c r="CM151" s="680">
        <v>0</v>
      </c>
      <c r="CN151" s="680">
        <v>0</v>
      </c>
      <c r="CO151" s="680">
        <v>0</v>
      </c>
      <c r="CP151" s="680">
        <v>0</v>
      </c>
      <c r="CQ151" s="680">
        <v>0</v>
      </c>
      <c r="CR151" s="680">
        <v>0</v>
      </c>
      <c r="CS151" s="680">
        <v>0</v>
      </c>
      <c r="CT151" s="680">
        <v>0</v>
      </c>
      <c r="CU151" s="680">
        <v>0</v>
      </c>
      <c r="CV151" s="680">
        <v>0</v>
      </c>
      <c r="CW151" s="680">
        <v>0</v>
      </c>
      <c r="CX151" s="680">
        <v>0</v>
      </c>
      <c r="CY151" s="680">
        <v>0</v>
      </c>
      <c r="CZ151" s="680">
        <v>0</v>
      </c>
      <c r="DA151" s="680">
        <v>0</v>
      </c>
      <c r="DB151" s="680">
        <v>0</v>
      </c>
      <c r="DC151" s="680">
        <v>0</v>
      </c>
      <c r="DD151" s="680">
        <v>0</v>
      </c>
      <c r="DE151" s="680">
        <v>0</v>
      </c>
      <c r="DF151" s="680">
        <v>0</v>
      </c>
      <c r="DG151" s="680">
        <v>0</v>
      </c>
      <c r="DH151" s="680">
        <v>0</v>
      </c>
      <c r="DI151" s="680">
        <v>0</v>
      </c>
      <c r="DJ151" s="680">
        <v>0</v>
      </c>
      <c r="DK151" s="680">
        <v>0</v>
      </c>
      <c r="DL151" s="680">
        <v>0</v>
      </c>
      <c r="DM151" s="680">
        <v>0</v>
      </c>
      <c r="DN151" s="680">
        <v>0</v>
      </c>
      <c r="DO151" s="680">
        <v>0</v>
      </c>
      <c r="DP151" s="680">
        <v>0</v>
      </c>
      <c r="DQ151" s="680">
        <v>0</v>
      </c>
      <c r="DR151" s="680">
        <v>0</v>
      </c>
      <c r="DS151" s="680">
        <v>0</v>
      </c>
      <c r="DT151" s="680">
        <v>0</v>
      </c>
      <c r="DU151" s="680">
        <v>0</v>
      </c>
      <c r="DV151" s="680">
        <v>0</v>
      </c>
    </row>
    <row r="152" spans="1:126" s="1" customFormat="1" ht="21" hidden="1" customHeight="1" thickBot="1">
      <c r="A152" s="24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678" t="s">
        <v>1400</v>
      </c>
      <c r="N152" s="656"/>
      <c r="O152" s="656"/>
      <c r="P152" s="656"/>
      <c r="Q152" s="656"/>
      <c r="R152" s="656"/>
      <c r="S152" s="656"/>
      <c r="T152" s="657"/>
      <c r="U152" s="656"/>
      <c r="V152" s="658"/>
      <c r="W152" s="659"/>
      <c r="X152" s="660"/>
      <c r="Y152" s="661"/>
      <c r="Z152" s="660"/>
      <c r="AA152" s="662"/>
      <c r="AB152" s="663"/>
      <c r="AC152" s="664"/>
      <c r="AD152" s="662"/>
      <c r="AE152" s="663"/>
      <c r="AF152" s="664"/>
      <c r="AG152" s="660"/>
      <c r="AH152" s="663"/>
      <c r="AI152" s="665"/>
      <c r="AJ152" s="662"/>
      <c r="AK152" s="666"/>
      <c r="AL152" s="661"/>
      <c r="AM152" s="660"/>
      <c r="AN152" s="662"/>
      <c r="AO152" s="663"/>
      <c r="AP152" s="664"/>
      <c r="AQ152" s="662"/>
      <c r="AR152" s="663"/>
      <c r="AS152" s="664"/>
      <c r="AT152" s="660"/>
      <c r="AU152" s="663"/>
      <c r="AV152" s="665"/>
      <c r="AW152" s="662"/>
      <c r="AX152" s="666"/>
      <c r="AY152" s="658"/>
      <c r="AZ152" s="667"/>
      <c r="BA152" s="662"/>
      <c r="BB152" s="663"/>
      <c r="BC152" s="667"/>
      <c r="BD152" s="662"/>
      <c r="BE152" s="663"/>
      <c r="BF152" s="667"/>
      <c r="BG152" s="668"/>
      <c r="BH152" s="668"/>
      <c r="BI152" s="668"/>
      <c r="BJ152" s="668"/>
      <c r="BK152" s="668"/>
      <c r="BL152" s="668"/>
      <c r="BM152" s="668"/>
      <c r="BN152" s="678">
        <v>0</v>
      </c>
      <c r="BO152" s="678">
        <v>0</v>
      </c>
      <c r="BP152" s="678">
        <v>0</v>
      </c>
      <c r="BQ152" s="678">
        <v>0</v>
      </c>
      <c r="BR152" s="678">
        <v>0</v>
      </c>
      <c r="BS152" s="678">
        <v>0</v>
      </c>
      <c r="BT152" s="678">
        <v>0</v>
      </c>
      <c r="BU152" s="678">
        <v>0</v>
      </c>
      <c r="BV152" s="678">
        <v>0</v>
      </c>
      <c r="BW152" s="678">
        <v>0</v>
      </c>
      <c r="BX152" s="678">
        <v>0</v>
      </c>
      <c r="BY152" s="678">
        <v>0</v>
      </c>
      <c r="BZ152" s="678">
        <v>0</v>
      </c>
      <c r="CA152" s="678">
        <v>0</v>
      </c>
      <c r="CB152" s="678">
        <v>0</v>
      </c>
      <c r="CC152" s="678">
        <v>0</v>
      </c>
      <c r="CD152" s="678">
        <v>0</v>
      </c>
      <c r="CE152" s="678">
        <v>0</v>
      </c>
      <c r="CF152" s="678">
        <v>0</v>
      </c>
      <c r="CG152" s="678">
        <v>0</v>
      </c>
      <c r="CH152" s="678">
        <v>0</v>
      </c>
      <c r="CI152" s="678">
        <v>0</v>
      </c>
      <c r="CJ152" s="678">
        <v>0</v>
      </c>
      <c r="CK152" s="679">
        <v>0</v>
      </c>
      <c r="CL152" s="681">
        <v>0</v>
      </c>
      <c r="CM152" s="681">
        <v>0</v>
      </c>
      <c r="CN152" s="681">
        <v>0</v>
      </c>
      <c r="CO152" s="681">
        <v>0</v>
      </c>
      <c r="CP152" s="681">
        <v>0</v>
      </c>
      <c r="CQ152" s="681">
        <v>0</v>
      </c>
      <c r="CR152" s="681">
        <v>0</v>
      </c>
      <c r="CS152" s="681">
        <v>0</v>
      </c>
      <c r="CT152" s="681">
        <v>0</v>
      </c>
      <c r="CU152" s="681">
        <v>0</v>
      </c>
      <c r="CV152" s="681">
        <v>0</v>
      </c>
      <c r="CW152" s="681">
        <v>0</v>
      </c>
      <c r="CX152" s="681">
        <v>0</v>
      </c>
      <c r="CY152" s="681">
        <v>0</v>
      </c>
      <c r="CZ152" s="681">
        <v>0</v>
      </c>
      <c r="DA152" s="681">
        <v>0</v>
      </c>
      <c r="DB152" s="681">
        <v>0</v>
      </c>
      <c r="DC152" s="681">
        <v>0</v>
      </c>
      <c r="DD152" s="681">
        <v>0</v>
      </c>
      <c r="DE152" s="681">
        <v>0</v>
      </c>
      <c r="DF152" s="681">
        <v>0</v>
      </c>
      <c r="DG152" s="681">
        <v>0</v>
      </c>
      <c r="DH152" s="681">
        <v>0</v>
      </c>
      <c r="DI152" s="681">
        <v>0</v>
      </c>
      <c r="DJ152" s="681">
        <v>0</v>
      </c>
      <c r="DK152" s="681">
        <v>0</v>
      </c>
      <c r="DL152" s="681">
        <v>0</v>
      </c>
      <c r="DM152" s="681">
        <v>0</v>
      </c>
      <c r="DN152" s="681">
        <v>0</v>
      </c>
      <c r="DO152" s="681">
        <v>0</v>
      </c>
      <c r="DP152" s="681">
        <v>0</v>
      </c>
      <c r="DQ152" s="681">
        <v>0</v>
      </c>
      <c r="DR152" s="681">
        <v>0</v>
      </c>
      <c r="DS152" s="681">
        <v>0</v>
      </c>
      <c r="DT152" s="681">
        <v>0</v>
      </c>
      <c r="DU152" s="681">
        <v>0</v>
      </c>
      <c r="DV152" s="681"/>
    </row>
    <row r="153" spans="1:126" s="1" customFormat="1" ht="21" thickBot="1">
      <c r="A153" s="24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713" t="s">
        <v>1263</v>
      </c>
      <c r="N153" s="696"/>
      <c r="O153" s="696"/>
      <c r="P153" s="696"/>
      <c r="Q153" s="696"/>
      <c r="R153" s="696"/>
      <c r="S153" s="696"/>
      <c r="T153" s="697"/>
      <c r="U153" s="697"/>
      <c r="V153" s="697"/>
      <c r="W153" s="698"/>
      <c r="X153" s="698"/>
      <c r="Y153" s="539"/>
      <c r="Z153" s="540"/>
      <c r="AA153" s="540"/>
      <c r="AB153" s="540"/>
      <c r="AC153" s="540"/>
      <c r="AD153" s="540"/>
      <c r="AE153" s="540"/>
      <c r="AF153" s="540"/>
      <c r="AG153" s="540"/>
      <c r="AH153" s="540"/>
      <c r="AI153" s="540"/>
      <c r="AJ153" s="540"/>
      <c r="AK153" s="540"/>
      <c r="AL153" s="539"/>
      <c r="AM153" s="540"/>
      <c r="AN153" s="543"/>
      <c r="AO153" s="543"/>
      <c r="AP153" s="543"/>
      <c r="AQ153" s="543"/>
      <c r="AR153" s="543"/>
      <c r="AS153" s="543"/>
      <c r="AT153" s="543"/>
      <c r="AU153" s="543"/>
      <c r="AV153" s="543"/>
      <c r="AW153" s="543"/>
      <c r="AX153" s="541"/>
      <c r="AY153" s="539"/>
      <c r="AZ153" s="543"/>
      <c r="BA153" s="543"/>
      <c r="BB153" s="540"/>
      <c r="BC153" s="543"/>
      <c r="BD153" s="543"/>
      <c r="BE153" s="540"/>
      <c r="BF153" s="543"/>
      <c r="BG153" s="543"/>
      <c r="BH153" s="543"/>
      <c r="BI153" s="543"/>
      <c r="BJ153" s="543"/>
      <c r="BK153" s="543"/>
      <c r="BL153" s="543"/>
      <c r="BM153" s="543"/>
      <c r="BN153" s="543" t="s">
        <v>1376</v>
      </c>
      <c r="BO153" s="543" t="s">
        <v>1376</v>
      </c>
      <c r="BP153" s="544" t="s">
        <v>1376</v>
      </c>
      <c r="BQ153" s="544" t="s">
        <v>1376</v>
      </c>
      <c r="BR153" s="544" t="s">
        <v>1376</v>
      </c>
      <c r="BS153" s="544" t="s">
        <v>1376</v>
      </c>
      <c r="BT153" s="544" t="s">
        <v>1376</v>
      </c>
      <c r="BU153" s="544" t="s">
        <v>1376</v>
      </c>
      <c r="BV153" s="544" t="s">
        <v>1376</v>
      </c>
      <c r="BW153" s="544" t="s">
        <v>1376</v>
      </c>
      <c r="BX153" s="544" t="s">
        <v>1376</v>
      </c>
      <c r="BY153" s="545" t="s">
        <v>1376</v>
      </c>
      <c r="BZ153" s="545" t="s">
        <v>1376</v>
      </c>
      <c r="CA153" s="545" t="s">
        <v>1376</v>
      </c>
      <c r="CB153" s="545" t="s">
        <v>1376</v>
      </c>
      <c r="CC153" s="545" t="s">
        <v>1376</v>
      </c>
      <c r="CD153" s="545" t="s">
        <v>1376</v>
      </c>
      <c r="CE153" s="545" t="s">
        <v>1376</v>
      </c>
      <c r="CF153" s="545" t="s">
        <v>1376</v>
      </c>
      <c r="CG153" s="545" t="s">
        <v>1376</v>
      </c>
      <c r="CH153" s="545" t="s">
        <v>1376</v>
      </c>
      <c r="CI153" s="545" t="s">
        <v>1376</v>
      </c>
      <c r="CJ153" s="545" t="s">
        <v>1376</v>
      </c>
      <c r="CK153" s="545" t="s">
        <v>1376</v>
      </c>
      <c r="CL153" s="545" t="s">
        <v>1376</v>
      </c>
      <c r="CM153" s="545" t="s">
        <v>1376</v>
      </c>
      <c r="CN153" s="545" t="s">
        <v>1376</v>
      </c>
      <c r="CO153" s="545" t="s">
        <v>1376</v>
      </c>
      <c r="CP153" s="545" t="s">
        <v>1376</v>
      </c>
      <c r="CQ153" s="545" t="s">
        <v>1376</v>
      </c>
      <c r="CR153" s="545" t="s">
        <v>1376</v>
      </c>
      <c r="CS153" s="545" t="s">
        <v>1376</v>
      </c>
      <c r="CT153" s="545" t="s">
        <v>1376</v>
      </c>
      <c r="CU153" s="545" t="s">
        <v>1376</v>
      </c>
      <c r="CV153" s="545" t="s">
        <v>1376</v>
      </c>
      <c r="CW153" s="545" t="s">
        <v>1376</v>
      </c>
      <c r="CX153" s="545" t="s">
        <v>1376</v>
      </c>
      <c r="CY153" s="545" t="s">
        <v>1376</v>
      </c>
      <c r="CZ153" s="545" t="s">
        <v>1376</v>
      </c>
      <c r="DA153" s="545" t="s">
        <v>1376</v>
      </c>
      <c r="DB153" s="545" t="s">
        <v>1376</v>
      </c>
      <c r="DC153" s="545" t="s">
        <v>1376</v>
      </c>
      <c r="DD153" s="545" t="s">
        <v>1376</v>
      </c>
      <c r="DE153" s="545" t="s">
        <v>1376</v>
      </c>
      <c r="DF153" s="545" t="s">
        <v>1376</v>
      </c>
      <c r="DG153" s="545" t="s">
        <v>1376</v>
      </c>
      <c r="DH153" s="545" t="s">
        <v>1376</v>
      </c>
      <c r="DI153" s="545" t="s">
        <v>1376</v>
      </c>
      <c r="DJ153" s="545" t="s">
        <v>1376</v>
      </c>
      <c r="DK153" s="545" t="s">
        <v>1376</v>
      </c>
      <c r="DL153" s="545" t="s">
        <v>1376</v>
      </c>
      <c r="DM153" s="545" t="s">
        <v>1376</v>
      </c>
      <c r="DN153" s="545" t="s">
        <v>1376</v>
      </c>
      <c r="DO153" s="545" t="s">
        <v>1376</v>
      </c>
      <c r="DP153" s="545" t="s">
        <v>1376</v>
      </c>
      <c r="DQ153" s="545" t="s">
        <v>1376</v>
      </c>
      <c r="DR153" s="545" t="s">
        <v>1376</v>
      </c>
      <c r="DS153" s="545" t="s">
        <v>1376</v>
      </c>
      <c r="DT153" s="545" t="s">
        <v>1376</v>
      </c>
      <c r="DU153" s="545" t="s">
        <v>1376</v>
      </c>
      <c r="DV153" s="545" t="s">
        <v>1376</v>
      </c>
    </row>
    <row r="154" spans="1:126" s="1" customFormat="1" ht="21" thickBot="1">
      <c r="A154" s="249"/>
      <c r="B154" s="111" t="str">
        <f>M153</f>
        <v>6.  GUP KRAKÓW</v>
      </c>
      <c r="C154" s="244">
        <f>DV156</f>
        <v>3.3</v>
      </c>
      <c r="D154" s="111"/>
      <c r="E154" s="249">
        <f>DV154</f>
        <v>16972</v>
      </c>
      <c r="F154" s="249">
        <f>DV157</f>
        <v>8217</v>
      </c>
      <c r="G154" s="249">
        <f>DV162</f>
        <v>1636</v>
      </c>
      <c r="H154" s="249">
        <f>DV164</f>
        <v>2239</v>
      </c>
      <c r="I154" s="111"/>
      <c r="J154" s="1759">
        <f>DV159</f>
        <v>3544</v>
      </c>
      <c r="K154" s="1759">
        <f>DV161</f>
        <v>4703</v>
      </c>
      <c r="L154" s="1760">
        <f>DV163</f>
        <v>1302</v>
      </c>
      <c r="M154" s="1727" t="s">
        <v>74</v>
      </c>
      <c r="N154" s="1723">
        <v>29746</v>
      </c>
      <c r="O154" s="547">
        <v>30132</v>
      </c>
      <c r="P154" s="546">
        <v>29926</v>
      </c>
      <c r="Q154" s="547">
        <v>26905</v>
      </c>
      <c r="R154" s="547">
        <v>25324</v>
      </c>
      <c r="S154" s="547">
        <v>20308</v>
      </c>
      <c r="T154" s="699">
        <v>14407</v>
      </c>
      <c r="U154" s="699">
        <v>10628</v>
      </c>
      <c r="V154" s="699">
        <v>16021</v>
      </c>
      <c r="W154" s="546">
        <v>18722</v>
      </c>
      <c r="X154" s="546">
        <v>19400</v>
      </c>
      <c r="Y154" s="546">
        <v>23863</v>
      </c>
      <c r="Z154" s="551">
        <v>25544</v>
      </c>
      <c r="AA154" s="552">
        <v>26490</v>
      </c>
      <c r="AB154" s="553">
        <v>26947</v>
      </c>
      <c r="AC154" s="554">
        <v>26793</v>
      </c>
      <c r="AD154" s="552">
        <v>26400</v>
      </c>
      <c r="AE154" s="553">
        <v>25962</v>
      </c>
      <c r="AF154" s="554">
        <v>25687</v>
      </c>
      <c r="AG154" s="555">
        <v>25473</v>
      </c>
      <c r="AH154" s="553">
        <v>25124</v>
      </c>
      <c r="AI154" s="554">
        <v>24960</v>
      </c>
      <c r="AJ154" s="555">
        <v>25020</v>
      </c>
      <c r="AK154" s="557">
        <v>24685</v>
      </c>
      <c r="AL154" s="546">
        <v>24685</v>
      </c>
      <c r="AM154" s="551">
        <v>25572</v>
      </c>
      <c r="AN154" s="552">
        <v>25965</v>
      </c>
      <c r="AO154" s="557">
        <v>25706</v>
      </c>
      <c r="AP154" s="554">
        <v>25044</v>
      </c>
      <c r="AQ154" s="552">
        <v>24317</v>
      </c>
      <c r="AR154" s="553">
        <v>23523</v>
      </c>
      <c r="AS154" s="554">
        <v>23165</v>
      </c>
      <c r="AT154" s="552">
        <v>22713</v>
      </c>
      <c r="AU154" s="553">
        <v>22205</v>
      </c>
      <c r="AV154" s="556">
        <v>21885</v>
      </c>
      <c r="AW154" s="552">
        <v>21981</v>
      </c>
      <c r="AX154" s="557">
        <v>21948</v>
      </c>
      <c r="AY154" s="547">
        <v>21948</v>
      </c>
      <c r="AZ154" s="550">
        <v>22563</v>
      </c>
      <c r="BA154" s="552">
        <v>22822</v>
      </c>
      <c r="BB154" s="553">
        <v>22684</v>
      </c>
      <c r="BC154" s="550">
        <v>21953</v>
      </c>
      <c r="BD154" s="552">
        <v>21368</v>
      </c>
      <c r="BE154" s="553">
        <v>20898</v>
      </c>
      <c r="BF154" s="550">
        <v>20341</v>
      </c>
      <c r="BG154" s="552">
        <v>20194</v>
      </c>
      <c r="BH154" s="553">
        <v>19842</v>
      </c>
      <c r="BI154" s="683">
        <v>19610</v>
      </c>
      <c r="BJ154" s="552">
        <v>19661</v>
      </c>
      <c r="BK154" s="683">
        <v>19607</v>
      </c>
      <c r="BL154" s="683">
        <v>19956</v>
      </c>
      <c r="BM154" s="683">
        <v>20168</v>
      </c>
      <c r="BN154" s="683">
        <v>19864</v>
      </c>
      <c r="BO154" s="683">
        <v>19471</v>
      </c>
      <c r="BP154" s="683">
        <v>18879</v>
      </c>
      <c r="BQ154" s="683">
        <v>18107</v>
      </c>
      <c r="BR154" s="683">
        <v>17574</v>
      </c>
      <c r="BS154" s="683">
        <v>17383</v>
      </c>
      <c r="BT154" s="700">
        <v>17031</v>
      </c>
      <c r="BU154" s="683">
        <v>16553</v>
      </c>
      <c r="BV154" s="700">
        <v>16423</v>
      </c>
      <c r="BW154" s="683">
        <v>16213</v>
      </c>
      <c r="BX154" s="700">
        <v>16464</v>
      </c>
      <c r="BY154" s="550">
        <v>16554</v>
      </c>
      <c r="BZ154" s="560">
        <v>16012</v>
      </c>
      <c r="CA154" s="550">
        <v>15529</v>
      </c>
      <c r="CB154" s="560">
        <v>14971</v>
      </c>
      <c r="CC154" s="550">
        <v>14353</v>
      </c>
      <c r="CD154" s="560">
        <v>14180</v>
      </c>
      <c r="CE154" s="550">
        <v>14107</v>
      </c>
      <c r="CF154" s="560">
        <v>13965</v>
      </c>
      <c r="CG154" s="550">
        <v>13111</v>
      </c>
      <c r="CH154" s="560">
        <v>12969</v>
      </c>
      <c r="CI154" s="560">
        <v>12959</v>
      </c>
      <c r="CJ154" s="560">
        <v>13172</v>
      </c>
      <c r="CK154" s="701">
        <v>12991</v>
      </c>
      <c r="CL154" s="560">
        <v>12989</v>
      </c>
      <c r="CM154" s="560">
        <v>12763</v>
      </c>
      <c r="CN154" s="560">
        <v>12343</v>
      </c>
      <c r="CO154" s="560">
        <v>12030</v>
      </c>
      <c r="CP154" s="560">
        <v>11881</v>
      </c>
      <c r="CQ154" s="560">
        <v>11849</v>
      </c>
      <c r="CR154" s="560">
        <v>11642</v>
      </c>
      <c r="CS154" s="560">
        <v>11470</v>
      </c>
      <c r="CT154" s="560">
        <v>11524</v>
      </c>
      <c r="CU154" s="560">
        <v>11467</v>
      </c>
      <c r="CV154" s="560">
        <v>11679</v>
      </c>
      <c r="CW154" s="560">
        <v>11786</v>
      </c>
      <c r="CX154" s="560">
        <v>11690</v>
      </c>
      <c r="CY154" s="560">
        <v>11596</v>
      </c>
      <c r="CZ154" s="560">
        <v>11340</v>
      </c>
      <c r="DA154" s="560">
        <v>11041</v>
      </c>
      <c r="DB154" s="560">
        <v>10993</v>
      </c>
      <c r="DC154" s="560">
        <v>10867</v>
      </c>
      <c r="DD154" s="560">
        <v>10404</v>
      </c>
      <c r="DE154" s="560">
        <v>10061</v>
      </c>
      <c r="DF154" s="560">
        <v>9888</v>
      </c>
      <c r="DG154" s="560">
        <v>9899</v>
      </c>
      <c r="DH154" s="560">
        <v>10068</v>
      </c>
      <c r="DI154" s="560">
        <v>10278</v>
      </c>
      <c r="DJ154" s="560">
        <v>10005</v>
      </c>
      <c r="DK154" s="560">
        <v>10923</v>
      </c>
      <c r="DL154" s="560">
        <v>12570</v>
      </c>
      <c r="DM154" s="560">
        <v>13394</v>
      </c>
      <c r="DN154" s="560">
        <v>13626</v>
      </c>
      <c r="DO154" s="560">
        <v>13640</v>
      </c>
      <c r="DP154" s="560">
        <v>14095</v>
      </c>
      <c r="DQ154" s="560">
        <v>14682</v>
      </c>
      <c r="DR154" s="560">
        <v>15323</v>
      </c>
      <c r="DS154" s="560">
        <v>15713</v>
      </c>
      <c r="DT154" s="560">
        <v>16211</v>
      </c>
      <c r="DU154" s="560">
        <v>16638</v>
      </c>
      <c r="DV154" s="560">
        <v>16972</v>
      </c>
    </row>
    <row r="155" spans="1:126" s="1" customFormat="1" ht="20.25">
      <c r="A155" s="249"/>
      <c r="B155" s="2"/>
      <c r="C155" s="2"/>
      <c r="D155" s="2"/>
      <c r="E155" s="2"/>
      <c r="F155" s="2"/>
      <c r="G155" s="2"/>
      <c r="H155" s="2"/>
      <c r="I155" s="111" t="s">
        <v>1362</v>
      </c>
      <c r="J155" s="111"/>
      <c r="K155" s="111"/>
      <c r="L155" s="111"/>
      <c r="M155" s="1728" t="s">
        <v>18</v>
      </c>
      <c r="N155" s="1724">
        <v>100</v>
      </c>
      <c r="O155" s="562">
        <v>101.07339326445725</v>
      </c>
      <c r="P155" s="561">
        <v>99.102559856939436</v>
      </c>
      <c r="Q155" s="562">
        <v>89.90509924480385</v>
      </c>
      <c r="R155" s="562">
        <v>101.69464300056221</v>
      </c>
      <c r="S155" s="562">
        <v>98.039972965144358</v>
      </c>
      <c r="T155" s="702">
        <v>97.866992731472052</v>
      </c>
      <c r="U155" s="702">
        <v>104.4726236115207</v>
      </c>
      <c r="V155" s="702">
        <v>102.75141097998974</v>
      </c>
      <c r="W155" s="561">
        <v>101.1726560389084</v>
      </c>
      <c r="X155" s="561">
        <v>102.64007195386486</v>
      </c>
      <c r="Y155" s="561">
        <v>101.90459922278687</v>
      </c>
      <c r="Z155" s="566">
        <f t="shared" ref="Z155:AK155" si="33">(Z154/Y154)*100</f>
        <v>107.04437832627917</v>
      </c>
      <c r="AA155" s="567">
        <f t="shared" si="33"/>
        <v>103.70341371750705</v>
      </c>
      <c r="AB155" s="703">
        <f t="shared" si="33"/>
        <v>101.72517931294828</v>
      </c>
      <c r="AC155" s="569">
        <f t="shared" si="33"/>
        <v>99.42850781163024</v>
      </c>
      <c r="AD155" s="567">
        <f t="shared" si="33"/>
        <v>98.533198969880203</v>
      </c>
      <c r="AE155" s="568">
        <f t="shared" si="33"/>
        <v>98.340909090909093</v>
      </c>
      <c r="AF155" s="569">
        <f t="shared" si="33"/>
        <v>98.940759571681696</v>
      </c>
      <c r="AG155" s="567">
        <f t="shared" si="33"/>
        <v>99.166893759489241</v>
      </c>
      <c r="AH155" s="568">
        <f t="shared" si="33"/>
        <v>98.629921878066966</v>
      </c>
      <c r="AI155" s="569">
        <f t="shared" si="33"/>
        <v>99.347237701003024</v>
      </c>
      <c r="AJ155" s="567">
        <f t="shared" si="33"/>
        <v>100.24038461538463</v>
      </c>
      <c r="AK155" s="568">
        <f t="shared" si="33"/>
        <v>98.661071143085536</v>
      </c>
      <c r="AL155" s="561">
        <v>98.661071143085536</v>
      </c>
      <c r="AM155" s="566">
        <f t="shared" ref="AM155:AX155" si="34">(AM154/AL154)*100</f>
        <v>103.5932752683816</v>
      </c>
      <c r="AN155" s="567">
        <f t="shared" si="34"/>
        <v>101.53683716564994</v>
      </c>
      <c r="AO155" s="568">
        <f t="shared" si="34"/>
        <v>99.002503369921044</v>
      </c>
      <c r="AP155" s="569">
        <f t="shared" si="34"/>
        <v>97.424725744962274</v>
      </c>
      <c r="AQ155" s="567">
        <f t="shared" si="34"/>
        <v>97.097109088005112</v>
      </c>
      <c r="AR155" s="568">
        <f t="shared" si="34"/>
        <v>96.734794588148205</v>
      </c>
      <c r="AS155" s="569">
        <f t="shared" si="34"/>
        <v>98.478085278238325</v>
      </c>
      <c r="AT155" s="567">
        <f t="shared" si="34"/>
        <v>98.048780487804876</v>
      </c>
      <c r="AU155" s="568">
        <f t="shared" si="34"/>
        <v>97.763395412318928</v>
      </c>
      <c r="AV155" s="569">
        <f t="shared" si="34"/>
        <v>98.55888313442918</v>
      </c>
      <c r="AW155" s="567">
        <f t="shared" si="34"/>
        <v>100.43865661411925</v>
      </c>
      <c r="AX155" s="568">
        <f t="shared" si="34"/>
        <v>99.849870342568579</v>
      </c>
      <c r="AY155" s="562">
        <v>99.849870342568579</v>
      </c>
      <c r="AZ155" s="565">
        <f>(AZ154/AX154)*100</f>
        <v>102.80207763805358</v>
      </c>
      <c r="BA155" s="567">
        <f t="shared" ref="BA155:BP155" si="35">(BA154/AZ154)*100</f>
        <v>101.14789699951248</v>
      </c>
      <c r="BB155" s="568">
        <f t="shared" si="35"/>
        <v>99.395320304968891</v>
      </c>
      <c r="BC155" s="565">
        <f t="shared" si="35"/>
        <v>96.777464292011999</v>
      </c>
      <c r="BD155" s="567">
        <f t="shared" si="35"/>
        <v>97.335216143579459</v>
      </c>
      <c r="BE155" s="568">
        <f t="shared" si="35"/>
        <v>97.800449269936351</v>
      </c>
      <c r="BF155" s="565">
        <f t="shared" si="35"/>
        <v>97.334673174466459</v>
      </c>
      <c r="BG155" s="567">
        <f>(BG154/BF154)*100</f>
        <v>99.277321665601491</v>
      </c>
      <c r="BH155" s="568">
        <f t="shared" si="35"/>
        <v>98.256907992473003</v>
      </c>
      <c r="BI155" s="568">
        <f t="shared" si="35"/>
        <v>98.830763027920582</v>
      </c>
      <c r="BJ155" s="568">
        <f t="shared" si="35"/>
        <v>100.26007139214686</v>
      </c>
      <c r="BK155" s="568">
        <f t="shared" si="35"/>
        <v>99.725344590814302</v>
      </c>
      <c r="BL155" s="568">
        <f t="shared" si="35"/>
        <v>101.77997653899118</v>
      </c>
      <c r="BM155" s="568">
        <f t="shared" si="35"/>
        <v>101.06233714171175</v>
      </c>
      <c r="BN155" s="568">
        <f t="shared" si="35"/>
        <v>98.492661642205476</v>
      </c>
      <c r="BO155" s="568">
        <f t="shared" si="35"/>
        <v>98.021546516310906</v>
      </c>
      <c r="BP155" s="568">
        <f t="shared" si="35"/>
        <v>96.959580915207226</v>
      </c>
      <c r="BQ155" s="568">
        <f t="shared" ref="BQ155:CE155" si="36">(BQ154/BP154)*100</f>
        <v>95.91080036018856</v>
      </c>
      <c r="BR155" s="568">
        <f t="shared" si="36"/>
        <v>97.056387032639307</v>
      </c>
      <c r="BS155" s="570">
        <f t="shared" si="36"/>
        <v>98.913167178786836</v>
      </c>
      <c r="BT155" s="571">
        <f t="shared" si="36"/>
        <v>97.975033078294885</v>
      </c>
      <c r="BU155" s="565">
        <f t="shared" si="36"/>
        <v>97.193353296929132</v>
      </c>
      <c r="BV155" s="571">
        <f t="shared" si="36"/>
        <v>99.214643871201588</v>
      </c>
      <c r="BW155" s="565">
        <f t="shared" si="36"/>
        <v>98.721305486208365</v>
      </c>
      <c r="BX155" s="571">
        <f t="shared" si="36"/>
        <v>101.54814038117559</v>
      </c>
      <c r="BY155" s="565">
        <f t="shared" si="36"/>
        <v>100.5466472303207</v>
      </c>
      <c r="BZ155" s="571">
        <f t="shared" si="36"/>
        <v>96.725866859973422</v>
      </c>
      <c r="CA155" s="565">
        <f t="shared" si="36"/>
        <v>96.983512365725716</v>
      </c>
      <c r="CB155" s="571">
        <f t="shared" si="36"/>
        <v>96.406722905531581</v>
      </c>
      <c r="CC155" s="565">
        <f t="shared" si="36"/>
        <v>95.872019237191907</v>
      </c>
      <c r="CD155" s="571">
        <f t="shared" si="36"/>
        <v>98.794677070995604</v>
      </c>
      <c r="CE155" s="565">
        <f t="shared" si="36"/>
        <v>99.485190409026799</v>
      </c>
      <c r="CF155" s="571">
        <f t="shared" ref="CF155:CP155" si="37">(CF154/CE154)*100</f>
        <v>98.993407528177499</v>
      </c>
      <c r="CG155" s="571">
        <f t="shared" si="37"/>
        <v>93.884711779448622</v>
      </c>
      <c r="CH155" s="571">
        <f t="shared" si="37"/>
        <v>98.916939974067574</v>
      </c>
      <c r="CI155" s="571">
        <f t="shared" si="37"/>
        <v>99.922893052664037</v>
      </c>
      <c r="CJ155" s="571">
        <f t="shared" si="37"/>
        <v>101.64364534300485</v>
      </c>
      <c r="CK155" s="704">
        <f t="shared" si="37"/>
        <v>98.625873064075307</v>
      </c>
      <c r="CL155" s="571">
        <f t="shared" si="37"/>
        <v>99.984604726349019</v>
      </c>
      <c r="CM155" s="571">
        <f t="shared" si="37"/>
        <v>98.26006620986989</v>
      </c>
      <c r="CN155" s="571">
        <f t="shared" si="37"/>
        <v>96.709237640053274</v>
      </c>
      <c r="CO155" s="571">
        <f t="shared" si="37"/>
        <v>97.464149720489345</v>
      </c>
      <c r="CP155" s="571">
        <f t="shared" si="37"/>
        <v>98.761429758935989</v>
      </c>
      <c r="CQ155" s="571">
        <f t="shared" ref="CQ155:DJ155" si="38">(CQ154/CP154)*100</f>
        <v>99.730662402154707</v>
      </c>
      <c r="CR155" s="571">
        <f t="shared" si="38"/>
        <v>98.25301713224745</v>
      </c>
      <c r="CS155" s="571">
        <f t="shared" si="38"/>
        <v>98.522590620168359</v>
      </c>
      <c r="CT155" s="571">
        <f t="shared" si="38"/>
        <v>100.47079337401918</v>
      </c>
      <c r="CU155" s="571">
        <f t="shared" si="38"/>
        <v>99.505380076362371</v>
      </c>
      <c r="CV155" s="571">
        <f t="shared" si="38"/>
        <v>101.84878346559694</v>
      </c>
      <c r="CW155" s="571">
        <f t="shared" si="38"/>
        <v>100.91617432999401</v>
      </c>
      <c r="CX155" s="571">
        <f t="shared" si="38"/>
        <v>99.18547429153233</v>
      </c>
      <c r="CY155" s="571">
        <f t="shared" si="38"/>
        <v>99.195893926432845</v>
      </c>
      <c r="CZ155" s="571">
        <f t="shared" si="38"/>
        <v>97.792342186961022</v>
      </c>
      <c r="DA155" s="571">
        <f t="shared" si="38"/>
        <v>97.363315696649039</v>
      </c>
      <c r="DB155" s="571">
        <f t="shared" si="38"/>
        <v>99.565256770220088</v>
      </c>
      <c r="DC155" s="571">
        <f t="shared" si="38"/>
        <v>98.85381606476848</v>
      </c>
      <c r="DD155" s="571">
        <f t="shared" si="38"/>
        <v>95.739394497101316</v>
      </c>
      <c r="DE155" s="571">
        <f t="shared" si="38"/>
        <v>96.703191080353719</v>
      </c>
      <c r="DF155" s="571">
        <f t="shared" si="38"/>
        <v>98.280489016996313</v>
      </c>
      <c r="DG155" s="571">
        <f t="shared" si="38"/>
        <v>100.11124595469256</v>
      </c>
      <c r="DH155" s="571">
        <f t="shared" si="38"/>
        <v>101.70724315587434</v>
      </c>
      <c r="DI155" s="571">
        <f t="shared" si="38"/>
        <v>102.08581644815256</v>
      </c>
      <c r="DJ155" s="571">
        <f t="shared" si="38"/>
        <v>97.343841214244023</v>
      </c>
      <c r="DK155" s="571">
        <f t="shared" ref="DK155:DV155" si="39">(DK154/DJ154)*100</f>
        <v>109.17541229385309</v>
      </c>
      <c r="DL155" s="571">
        <f t="shared" si="39"/>
        <v>115.07827519912112</v>
      </c>
      <c r="DM155" s="571">
        <f t="shared" si="39"/>
        <v>106.55529037390612</v>
      </c>
      <c r="DN155" s="571">
        <f t="shared" si="39"/>
        <v>101.73211885919069</v>
      </c>
      <c r="DO155" s="571">
        <f t="shared" si="39"/>
        <v>100.1027447526787</v>
      </c>
      <c r="DP155" s="571">
        <f t="shared" si="39"/>
        <v>103.33577712609971</v>
      </c>
      <c r="DQ155" s="571">
        <f t="shared" si="39"/>
        <v>104.16459737495565</v>
      </c>
      <c r="DR155" s="571">
        <f t="shared" si="39"/>
        <v>104.36589020569404</v>
      </c>
      <c r="DS155" s="571">
        <f t="shared" si="39"/>
        <v>102.54519349996738</v>
      </c>
      <c r="DT155" s="571">
        <f t="shared" si="39"/>
        <v>103.16935021956341</v>
      </c>
      <c r="DU155" s="571">
        <f t="shared" si="39"/>
        <v>102.63401394115108</v>
      </c>
      <c r="DV155" s="571">
        <f t="shared" si="39"/>
        <v>102.00745281884842</v>
      </c>
    </row>
    <row r="156" spans="1:126" s="1" customFormat="1" ht="20.25">
      <c r="A156" s="249"/>
      <c r="B156" s="2"/>
      <c r="C156" s="2"/>
      <c r="D156" s="2"/>
      <c r="E156" s="2"/>
      <c r="F156" s="2"/>
      <c r="G156" s="2"/>
      <c r="H156" s="2"/>
      <c r="I156" s="111" t="s">
        <v>1362</v>
      </c>
      <c r="J156" s="111"/>
      <c r="K156" s="111"/>
      <c r="L156" s="111"/>
      <c r="M156" s="1729" t="s">
        <v>76</v>
      </c>
      <c r="N156" s="774">
        <v>8.1999999999999993</v>
      </c>
      <c r="O156" s="572">
        <v>8.4</v>
      </c>
      <c r="P156" s="572">
        <v>8.4</v>
      </c>
      <c r="Q156" s="572">
        <v>7.5</v>
      </c>
      <c r="R156" s="692">
        <v>7</v>
      </c>
      <c r="S156" s="572">
        <v>5.5</v>
      </c>
      <c r="T156" s="572">
        <v>3.8</v>
      </c>
      <c r="U156" s="572">
        <v>2.8166326557655106</v>
      </c>
      <c r="V156" s="572">
        <v>4.0999999999999996</v>
      </c>
      <c r="W156" s="705">
        <v>4.7</v>
      </c>
      <c r="X156" s="705">
        <v>4.9000000000000004</v>
      </c>
      <c r="Y156" s="574">
        <v>5.8</v>
      </c>
      <c r="Z156" s="576">
        <f>'zestawienie stopa na powiaty'!FB10</f>
        <v>6.1</v>
      </c>
      <c r="AA156" s="577">
        <f>'zestawienie stopa na powiaty'!FC10</f>
        <v>6.3</v>
      </c>
      <c r="AB156" s="578">
        <f>'zestawienie stopa na powiaty'!FD10</f>
        <v>6.4</v>
      </c>
      <c r="AC156" s="576">
        <f>'zestawienie stopa na powiaty'!FE10</f>
        <v>6.4</v>
      </c>
      <c r="AD156" s="577">
        <f>'zestawienie stopa na powiaty'!FF10</f>
        <v>6.3</v>
      </c>
      <c r="AE156" s="578">
        <f>'zestawienie stopa na powiaty'!FG10</f>
        <v>6.2</v>
      </c>
      <c r="AF156" s="579">
        <f>'zestawienie stopa na powiaty'!FH10</f>
        <v>6.2</v>
      </c>
      <c r="AG156" s="577">
        <f>'zestawienie stopa na powiaty'!FI10</f>
        <v>6.1</v>
      </c>
      <c r="AH156" s="578">
        <f>'zestawienie stopa na powiaty'!FJ10</f>
        <v>6</v>
      </c>
      <c r="AI156" s="579">
        <f>'zestawienie stopa na powiaty'!FK10</f>
        <v>6</v>
      </c>
      <c r="AJ156" s="577">
        <f>'zestawienie stopa na powiaty'!FL10</f>
        <v>6</v>
      </c>
      <c r="AK156" s="578">
        <f>'zestawienie stopa na powiaty'!FM10</f>
        <v>5.8</v>
      </c>
      <c r="AL156" s="574">
        <v>5.8</v>
      </c>
      <c r="AM156" s="576">
        <f>'zestawienie stopa na powiaty'!FO10</f>
        <v>6</v>
      </c>
      <c r="AN156" s="577">
        <f>'zestawienie stopa na powiaty'!FP10</f>
        <v>6.1</v>
      </c>
      <c r="AO156" s="578">
        <f>'zestawienie stopa na powiaty'!FQ10</f>
        <v>6</v>
      </c>
      <c r="AP156" s="576">
        <f>'zestawienie stopa na powiaty'!FR10</f>
        <v>5.9</v>
      </c>
      <c r="AQ156" s="577">
        <f>'zestawienie stopa na powiaty'!FS10</f>
        <v>5.7</v>
      </c>
      <c r="AR156" s="578">
        <f>'zestawienie stopa na powiaty'!FT10</f>
        <v>5.6</v>
      </c>
      <c r="AS156" s="579">
        <f>'zestawienie stopa na powiaty'!FU10</f>
        <v>5.5</v>
      </c>
      <c r="AT156" s="577">
        <f>'zestawienie stopa na powiaty'!FV10</f>
        <v>5.4</v>
      </c>
      <c r="AU156" s="578">
        <f>'zestawienie stopa na powiaty'!FW10</f>
        <v>5.3</v>
      </c>
      <c r="AV156" s="579">
        <f>'zestawienie stopa na powiaty'!FX10</f>
        <v>5.2</v>
      </c>
      <c r="AW156" s="577">
        <f>'zestawienie stopa na powiaty'!FY10</f>
        <v>5.2</v>
      </c>
      <c r="AX156" s="578">
        <f>'zestawienie stopa na powiaty'!FZ10</f>
        <v>5.0999999999999996</v>
      </c>
      <c r="AY156" s="574">
        <v>5.2</v>
      </c>
      <c r="AZ156" s="575">
        <f>'zestawienie stopa na powiaty'!GA10</f>
        <v>5.2</v>
      </c>
      <c r="BA156" s="577">
        <f>'zestawienie stopa na powiaty'!GB10</f>
        <v>5.2</v>
      </c>
      <c r="BB156" s="578">
        <f>'zestawienie stopa na powiaty'!GC10</f>
        <v>5.2</v>
      </c>
      <c r="BC156" s="575">
        <f>'zestawienie stopa na powiaty'!GD10</f>
        <v>5</v>
      </c>
      <c r="BD156" s="577">
        <f>'zestawienie stopa na powiaty'!GE10</f>
        <v>4.9000000000000004</v>
      </c>
      <c r="BE156" s="578">
        <f>'zestawienie stopa na powiaty'!GF10</f>
        <v>4.8</v>
      </c>
      <c r="BF156" s="575">
        <f>'zestawienie stopa na powiaty'!GG10</f>
        <v>4.7</v>
      </c>
      <c r="BG156" s="577">
        <f>'zestawienie stopa na powiaty'!GH10</f>
        <v>4.5999999999999996</v>
      </c>
      <c r="BH156" s="578">
        <f>'zestawienie stopa na powiaty'!GI10</f>
        <v>4.5999999999999996</v>
      </c>
      <c r="BI156" s="578">
        <f>'zestawienie stopa na powiaty'!GJ10</f>
        <v>4.5</v>
      </c>
      <c r="BJ156" s="578">
        <f>'zestawienie stopa na powiaty'!GK10</f>
        <v>4.5</v>
      </c>
      <c r="BK156" s="578">
        <f>'zestawienie stopa na powiaty'!GL10</f>
        <v>4.4000000000000004</v>
      </c>
      <c r="BL156" s="578">
        <f>'zestawienie stopa na powiaty'!GM10</f>
        <v>4.5</v>
      </c>
      <c r="BM156" s="578">
        <f>'zestawienie stopa na powiaty'!GN10</f>
        <v>4.5</v>
      </c>
      <c r="BN156" s="578">
        <f>'zestawienie stopa na powiaty'!GO10</f>
        <v>4.4000000000000004</v>
      </c>
      <c r="BO156" s="578">
        <f>'zestawienie stopa na powiaty'!GP10</f>
        <v>4.4000000000000004</v>
      </c>
      <c r="BP156" s="578">
        <f>'zestawienie stopa na powiaty'!GQ10</f>
        <v>4.2</v>
      </c>
      <c r="BQ156" s="578">
        <f>'zestawienie stopa na powiaty'!GR10</f>
        <v>4.0999999999999996</v>
      </c>
      <c r="BR156" s="578">
        <f>'zestawienie stopa na powiaty'!GS10</f>
        <v>3.9</v>
      </c>
      <c r="BS156" s="580">
        <f>'zestawienie stopa na powiaty'!GT10</f>
        <v>3.9</v>
      </c>
      <c r="BT156" s="706">
        <f>'zestawienie stopa na powiaty'!GU10</f>
        <v>3.8</v>
      </c>
      <c r="BU156" s="575">
        <f>'zestawienie stopa na powiaty'!GV10</f>
        <v>3.7</v>
      </c>
      <c r="BV156" s="706">
        <f>'zestawienie stopa na powiaty'!GW10</f>
        <v>3.7</v>
      </c>
      <c r="BW156" s="575">
        <f>'zestawienie stopa na powiaty'!GX10</f>
        <v>3.6</v>
      </c>
      <c r="BX156" s="706">
        <f>'zestawienie stopa na powiaty'!GY10</f>
        <v>3.6</v>
      </c>
      <c r="BY156" s="575">
        <f>'zestawienie stopa na powiaty'!GZ10</f>
        <v>3.7</v>
      </c>
      <c r="BZ156" s="706">
        <f>'zestawienie stopa na powiaty'!HA10</f>
        <v>3.5</v>
      </c>
      <c r="CA156" s="575">
        <f>'zestawienie stopa na powiaty'!HB10</f>
        <v>3.4</v>
      </c>
      <c r="CB156" s="706">
        <f>'zestawienie stopa na powiaty'!HC10</f>
        <v>3.3</v>
      </c>
      <c r="CC156" s="575">
        <f>'zestawienie stopa na powiaty'!HD10</f>
        <v>3.2</v>
      </c>
      <c r="CD156" s="706">
        <f>'zestawienie stopa na powiaty'!HE10</f>
        <v>3.1</v>
      </c>
      <c r="CE156" s="575">
        <f>'zestawienie stopa na powiaty'!HF10</f>
        <v>3.1</v>
      </c>
      <c r="CF156" s="706">
        <f>'zestawienie stopa na powiaty'!HG10</f>
        <v>3</v>
      </c>
      <c r="CG156" s="706">
        <f>'zestawienie stopa na powiaty'!HH10</f>
        <v>2.8</v>
      </c>
      <c r="CH156" s="706">
        <f>'zestawienie stopa na powiaty'!HI10</f>
        <v>2.8</v>
      </c>
      <c r="CI156" s="706">
        <f>'zestawienie stopa na powiaty'!HJ10</f>
        <v>2.7</v>
      </c>
      <c r="CJ156" s="706">
        <f>'zestawienie stopa na powiaty'!HK10</f>
        <v>2.7</v>
      </c>
      <c r="CK156" s="707">
        <f>'zestawienie stopa na powiaty'!HL10</f>
        <v>2.7</v>
      </c>
      <c r="CL156" s="706">
        <f>'zestawienie stopa na powiaty'!HM10</f>
        <v>2.7</v>
      </c>
      <c r="CM156" s="706">
        <f>'zestawienie stopa na powiaty'!HN10</f>
        <v>2.6</v>
      </c>
      <c r="CN156" s="706">
        <f>'zestawienie stopa na powiaty'!HO10</f>
        <v>2.6</v>
      </c>
      <c r="CO156" s="706">
        <f>'zestawienie stopa na powiaty'!HP10</f>
        <v>2.5</v>
      </c>
      <c r="CP156" s="706">
        <f>'zestawienie stopa na powiaty'!HQ10</f>
        <v>2.5</v>
      </c>
      <c r="CQ156" s="706">
        <f>'zestawienie stopa na powiaty'!HR10</f>
        <v>2.5</v>
      </c>
      <c r="CR156" s="706">
        <f>'zestawienie stopa na powiaty'!HS10</f>
        <v>2.4</v>
      </c>
      <c r="CS156" s="706">
        <f>'zestawienie stopa na powiaty'!HT10</f>
        <v>2.4</v>
      </c>
      <c r="CT156" s="706">
        <f>'zestawienie stopa na powiaty'!HU10</f>
        <v>2.4</v>
      </c>
      <c r="CU156" s="706">
        <f>'zestawienie stopa na powiaty'!HV10</f>
        <v>2.2999999999999998</v>
      </c>
      <c r="CV156" s="706">
        <f>'zestawienie stopa na powiaty'!HW10</f>
        <v>2.4</v>
      </c>
      <c r="CW156" s="706">
        <f>'zestawienie stopa na powiaty'!HX10</f>
        <v>2.4</v>
      </c>
      <c r="CX156" s="706">
        <f>'zestawienie stopa na powiaty'!HY10</f>
        <v>2.2999999999999998</v>
      </c>
      <c r="CY156" s="706">
        <f>'zestawienie stopa na powiaty'!HZ10</f>
        <v>2.2999999999999998</v>
      </c>
      <c r="CZ156" s="706">
        <f>'zestawienie stopa na powiaty'!IA10</f>
        <v>2.2999999999999998</v>
      </c>
      <c r="DA156" s="706">
        <f>'zestawienie stopa na powiaty'!IB10</f>
        <v>2.2000000000000002</v>
      </c>
      <c r="DB156" s="706">
        <f>'zestawienie stopa na powiaty'!IC10</f>
        <v>2.2000000000000002</v>
      </c>
      <c r="DC156" s="706">
        <f>'zestawienie stopa na powiaty'!ID10</f>
        <v>2.2000000000000002</v>
      </c>
      <c r="DD156" s="706">
        <f>'zestawienie stopa na powiaty'!IE10</f>
        <v>2.1</v>
      </c>
      <c r="DE156" s="706">
        <f>'zestawienie stopa na powiaty'!IF10</f>
        <v>2</v>
      </c>
      <c r="DF156" s="706">
        <f>'zestawienie stopa na powiaty'!IG10</f>
        <v>2</v>
      </c>
      <c r="DG156" s="706">
        <f>'zestawienie stopa na powiaty'!IH10</f>
        <v>2</v>
      </c>
      <c r="DH156" s="706">
        <f>'zestawienie stopa na powiaty'!II10</f>
        <v>2</v>
      </c>
      <c r="DI156" s="706">
        <f>'zestawienie stopa na powiaty'!IJ10</f>
        <v>2</v>
      </c>
      <c r="DJ156" s="706">
        <f>'zestawienie stopa na powiaty'!IK10</f>
        <v>2</v>
      </c>
      <c r="DK156" s="706">
        <f>'zestawienie stopa na powiaty'!IL10</f>
        <v>2.2000000000000002</v>
      </c>
      <c r="DL156" s="706">
        <f>'zestawienie stopa na powiaty'!IM10</f>
        <v>2.5</v>
      </c>
      <c r="DM156" s="706">
        <f>'zestawienie stopa na powiaty'!IN10</f>
        <v>2.7</v>
      </c>
      <c r="DN156" s="706">
        <f>'zestawienie stopa na powiaty'!IO10</f>
        <v>2.7</v>
      </c>
      <c r="DO156" s="706">
        <f>'zestawienie stopa na powiaty'!IP10</f>
        <v>2.7</v>
      </c>
      <c r="DP156" s="706">
        <f>'zestawienie stopa na powiaty'!IQ10</f>
        <v>2.8</v>
      </c>
      <c r="DQ156" s="706">
        <f>'zestawienie stopa na powiaty'!IR10</f>
        <v>2.9</v>
      </c>
      <c r="DR156" s="706">
        <f>'zestawienie stopa na powiaty'!IS10</f>
        <v>3</v>
      </c>
      <c r="DS156" s="706">
        <f>'zestawienie stopa na powiaty'!IT10</f>
        <v>3.1</v>
      </c>
      <c r="DT156" s="706">
        <f>'zestawienie stopa na powiaty'!IU10</f>
        <v>3.2</v>
      </c>
      <c r="DU156" s="706">
        <f>'zestawienie stopa na powiaty'!IV10</f>
        <v>3.3</v>
      </c>
      <c r="DV156" s="706">
        <f>'zestawienie stopa na powiaty'!IW10</f>
        <v>3.3</v>
      </c>
    </row>
    <row r="157" spans="1:126" s="1" customFormat="1" ht="21" thickBot="1">
      <c r="A157" s="249" t="str">
        <f>DV153</f>
        <v>Kraków (miasto)</v>
      </c>
      <c r="B157" s="249">
        <f>DV175</f>
        <v>3</v>
      </c>
      <c r="C157" s="249">
        <f>DV176</f>
        <v>1324</v>
      </c>
      <c r="D157" s="249">
        <f>DV177</f>
        <v>3</v>
      </c>
      <c r="E157" s="249">
        <f>DV178</f>
        <v>1452</v>
      </c>
      <c r="F157" s="249">
        <f>DV179</f>
        <v>6</v>
      </c>
      <c r="G157" s="249">
        <f>DV180</f>
        <v>382</v>
      </c>
      <c r="H157" s="249">
        <f>DV181</f>
        <v>0</v>
      </c>
      <c r="I157" s="249">
        <f>DV182</f>
        <v>0</v>
      </c>
      <c r="J157" s="249"/>
      <c r="K157" s="249"/>
      <c r="L157" s="249"/>
      <c r="M157" s="1730" t="s">
        <v>20</v>
      </c>
      <c r="N157" s="1712">
        <v>16295</v>
      </c>
      <c r="O157" s="583">
        <v>15957</v>
      </c>
      <c r="P157" s="582">
        <v>15930</v>
      </c>
      <c r="Q157" s="583">
        <v>14770</v>
      </c>
      <c r="R157" s="583">
        <v>13973</v>
      </c>
      <c r="S157" s="583">
        <v>11606</v>
      </c>
      <c r="T157" s="708">
        <v>8610</v>
      </c>
      <c r="U157" s="708">
        <v>5924</v>
      </c>
      <c r="V157" s="708">
        <v>7780</v>
      </c>
      <c r="W157" s="582">
        <v>9557</v>
      </c>
      <c r="X157" s="582">
        <v>9928</v>
      </c>
      <c r="Y157" s="582">
        <v>11954</v>
      </c>
      <c r="Z157" s="587">
        <v>12630</v>
      </c>
      <c r="AA157" s="588">
        <v>12924</v>
      </c>
      <c r="AB157" s="589">
        <v>12940</v>
      </c>
      <c r="AC157" s="590">
        <v>12773</v>
      </c>
      <c r="AD157" s="588">
        <v>12639</v>
      </c>
      <c r="AE157" s="589">
        <v>12452</v>
      </c>
      <c r="AF157" s="590">
        <v>12566</v>
      </c>
      <c r="AG157" s="591">
        <v>12659</v>
      </c>
      <c r="AH157" s="589">
        <v>12420</v>
      </c>
      <c r="AI157" s="590">
        <v>12349</v>
      </c>
      <c r="AJ157" s="591">
        <v>12383</v>
      </c>
      <c r="AK157" s="593">
        <v>12148</v>
      </c>
      <c r="AL157" s="582">
        <v>12148</v>
      </c>
      <c r="AM157" s="587">
        <v>12554</v>
      </c>
      <c r="AN157" s="588">
        <v>12649</v>
      </c>
      <c r="AO157" s="593">
        <v>12403</v>
      </c>
      <c r="AP157" s="590">
        <v>11956</v>
      </c>
      <c r="AQ157" s="588">
        <v>11539</v>
      </c>
      <c r="AR157" s="589">
        <v>11189</v>
      </c>
      <c r="AS157" s="590">
        <v>11308</v>
      </c>
      <c r="AT157" s="588">
        <v>11255</v>
      </c>
      <c r="AU157" s="589">
        <v>11081</v>
      </c>
      <c r="AV157" s="592">
        <v>10953</v>
      </c>
      <c r="AW157" s="588">
        <v>10963</v>
      </c>
      <c r="AX157" s="593">
        <v>10857</v>
      </c>
      <c r="AY157" s="583">
        <v>10857</v>
      </c>
      <c r="AZ157" s="586">
        <v>11062</v>
      </c>
      <c r="BA157" s="588">
        <v>11139</v>
      </c>
      <c r="BB157" s="589">
        <v>10969</v>
      </c>
      <c r="BC157" s="586">
        <v>10561</v>
      </c>
      <c r="BD157" s="588">
        <v>10267</v>
      </c>
      <c r="BE157" s="589">
        <v>10102</v>
      </c>
      <c r="BF157" s="586">
        <v>10036</v>
      </c>
      <c r="BG157" s="588">
        <v>10134</v>
      </c>
      <c r="BH157" s="589">
        <v>9926</v>
      </c>
      <c r="BI157" s="686">
        <v>9825</v>
      </c>
      <c r="BJ157" s="588">
        <v>9802</v>
      </c>
      <c r="BK157" s="686">
        <v>9738</v>
      </c>
      <c r="BL157" s="686">
        <v>9886</v>
      </c>
      <c r="BM157" s="686">
        <v>9956</v>
      </c>
      <c r="BN157" s="686">
        <v>9734</v>
      </c>
      <c r="BO157" s="686">
        <v>9521</v>
      </c>
      <c r="BP157" s="686">
        <v>9264</v>
      </c>
      <c r="BQ157" s="686">
        <v>8955</v>
      </c>
      <c r="BR157" s="686">
        <v>8875</v>
      </c>
      <c r="BS157" s="686">
        <v>8854</v>
      </c>
      <c r="BT157" s="709">
        <v>8709</v>
      </c>
      <c r="BU157" s="686">
        <v>8468</v>
      </c>
      <c r="BV157" s="709">
        <v>8359</v>
      </c>
      <c r="BW157" s="686">
        <v>8227</v>
      </c>
      <c r="BX157" s="709">
        <v>8303</v>
      </c>
      <c r="BY157" s="586">
        <v>8316</v>
      </c>
      <c r="BZ157" s="596">
        <v>8019</v>
      </c>
      <c r="CA157" s="586">
        <v>7786</v>
      </c>
      <c r="CB157" s="596">
        <v>7561</v>
      </c>
      <c r="CC157" s="586">
        <v>7346</v>
      </c>
      <c r="CD157" s="596">
        <v>7419</v>
      </c>
      <c r="CE157" s="586">
        <v>7490</v>
      </c>
      <c r="CF157" s="596">
        <v>7373</v>
      </c>
      <c r="CG157" s="586">
        <v>6821</v>
      </c>
      <c r="CH157" s="596">
        <v>6751</v>
      </c>
      <c r="CI157" s="596">
        <v>6684</v>
      </c>
      <c r="CJ157" s="596">
        <v>6786</v>
      </c>
      <c r="CK157" s="710">
        <v>6671</v>
      </c>
      <c r="CL157" s="596">
        <v>6665</v>
      </c>
      <c r="CM157" s="596">
        <v>6601</v>
      </c>
      <c r="CN157" s="596">
        <v>6382</v>
      </c>
      <c r="CO157" s="596">
        <v>6300</v>
      </c>
      <c r="CP157" s="596">
        <v>6293</v>
      </c>
      <c r="CQ157" s="596">
        <v>6303</v>
      </c>
      <c r="CR157" s="596">
        <v>6181</v>
      </c>
      <c r="CS157" s="596">
        <v>6028</v>
      </c>
      <c r="CT157" s="596">
        <v>6021</v>
      </c>
      <c r="CU157" s="596">
        <v>5960</v>
      </c>
      <c r="CV157" s="596">
        <v>5992</v>
      </c>
      <c r="CW157" s="596">
        <v>6034</v>
      </c>
      <c r="CX157" s="596">
        <v>5960</v>
      </c>
      <c r="CY157" s="596">
        <v>5883</v>
      </c>
      <c r="CZ157" s="596">
        <v>5810</v>
      </c>
      <c r="DA157" s="596">
        <v>5674</v>
      </c>
      <c r="DB157" s="596">
        <v>5721</v>
      </c>
      <c r="DC157" s="596">
        <v>5710</v>
      </c>
      <c r="DD157" s="596">
        <v>5431</v>
      </c>
      <c r="DE157" s="596">
        <v>5224</v>
      </c>
      <c r="DF157" s="596">
        <v>5073</v>
      </c>
      <c r="DG157" s="596">
        <v>5014</v>
      </c>
      <c r="DH157" s="596">
        <v>5035</v>
      </c>
      <c r="DI157" s="596">
        <v>5094</v>
      </c>
      <c r="DJ157" s="596">
        <v>4997</v>
      </c>
      <c r="DK157" s="596">
        <v>5451</v>
      </c>
      <c r="DL157" s="596">
        <v>6306</v>
      </c>
      <c r="DM157" s="596">
        <v>6695</v>
      </c>
      <c r="DN157" s="596">
        <v>6829</v>
      </c>
      <c r="DO157" s="596">
        <v>6855</v>
      </c>
      <c r="DP157" s="596">
        <v>7087</v>
      </c>
      <c r="DQ157" s="596">
        <v>7318</v>
      </c>
      <c r="DR157" s="596">
        <v>7600</v>
      </c>
      <c r="DS157" s="596">
        <v>7725</v>
      </c>
      <c r="DT157" s="596">
        <v>7960</v>
      </c>
      <c r="DU157" s="596">
        <v>8132</v>
      </c>
      <c r="DV157" s="596">
        <v>8217</v>
      </c>
    </row>
    <row r="158" spans="1:126" s="1" customFormat="1" ht="21" thickBot="1">
      <c r="A158" s="111"/>
      <c r="B158" s="1753" t="s">
        <v>1366</v>
      </c>
      <c r="C158" s="1754" t="s">
        <v>1366</v>
      </c>
      <c r="D158" s="1755" t="s">
        <v>1367</v>
      </c>
      <c r="E158" s="1755" t="s">
        <v>1367</v>
      </c>
      <c r="F158" s="1756" t="s">
        <v>1368</v>
      </c>
      <c r="G158" s="1756" t="s">
        <v>1368</v>
      </c>
      <c r="H158" s="1757" t="s">
        <v>1369</v>
      </c>
      <c r="I158" s="1687" t="s">
        <v>1369</v>
      </c>
      <c r="J158" s="1709"/>
      <c r="K158" s="1709"/>
      <c r="L158" s="1709"/>
      <c r="M158" s="1730" t="s">
        <v>22</v>
      </c>
      <c r="N158" s="1712">
        <v>5462</v>
      </c>
      <c r="O158" s="583">
        <v>4584</v>
      </c>
      <c r="P158" s="582">
        <v>3881</v>
      </c>
      <c r="Q158" s="583">
        <v>3357</v>
      </c>
      <c r="R158" s="583">
        <v>3423</v>
      </c>
      <c r="S158" s="583">
        <v>2780</v>
      </c>
      <c r="T158" s="708">
        <v>2051</v>
      </c>
      <c r="U158" s="708">
        <v>1837</v>
      </c>
      <c r="V158" s="708">
        <v>3950</v>
      </c>
      <c r="W158" s="582">
        <v>3509</v>
      </c>
      <c r="X158" s="582">
        <v>3665</v>
      </c>
      <c r="Y158" s="582">
        <v>4414</v>
      </c>
      <c r="Z158" s="587">
        <v>4770</v>
      </c>
      <c r="AA158" s="588">
        <v>4786</v>
      </c>
      <c r="AB158" s="589">
        <v>4799</v>
      </c>
      <c r="AC158" s="590">
        <v>4728</v>
      </c>
      <c r="AD158" s="588">
        <v>4561</v>
      </c>
      <c r="AE158" s="589">
        <v>4383</v>
      </c>
      <c r="AF158" s="590">
        <v>4166</v>
      </c>
      <c r="AG158" s="591">
        <v>4019</v>
      </c>
      <c r="AH158" s="589">
        <v>3715</v>
      </c>
      <c r="AI158" s="590">
        <v>3643</v>
      </c>
      <c r="AJ158" s="591">
        <v>3628</v>
      </c>
      <c r="AK158" s="593">
        <v>3544</v>
      </c>
      <c r="AL158" s="582">
        <v>3544</v>
      </c>
      <c r="AM158" s="587">
        <v>3680</v>
      </c>
      <c r="AN158" s="588">
        <v>3624</v>
      </c>
      <c r="AO158" s="593">
        <v>3484</v>
      </c>
      <c r="AP158" s="590">
        <v>3391</v>
      </c>
      <c r="AQ158" s="588">
        <v>3322</v>
      </c>
      <c r="AR158" s="589">
        <v>3270</v>
      </c>
      <c r="AS158" s="590">
        <v>3244</v>
      </c>
      <c r="AT158" s="588">
        <v>3163</v>
      </c>
      <c r="AU158" s="589">
        <v>3078</v>
      </c>
      <c r="AV158" s="592">
        <v>3073</v>
      </c>
      <c r="AW158" s="588">
        <v>3081</v>
      </c>
      <c r="AX158" s="593">
        <v>3038</v>
      </c>
      <c r="AY158" s="583">
        <v>3038</v>
      </c>
      <c r="AZ158" s="586">
        <v>3211</v>
      </c>
      <c r="BA158" s="588">
        <v>3247</v>
      </c>
      <c r="BB158" s="589">
        <v>3152</v>
      </c>
      <c r="BC158" s="586">
        <v>3062</v>
      </c>
      <c r="BD158" s="588">
        <v>2932</v>
      </c>
      <c r="BE158" s="589">
        <v>2855</v>
      </c>
      <c r="BF158" s="586">
        <v>2767</v>
      </c>
      <c r="BG158" s="588">
        <v>2651</v>
      </c>
      <c r="BH158" s="589">
        <v>2525</v>
      </c>
      <c r="BI158" s="686">
        <v>2459</v>
      </c>
      <c r="BJ158" s="588">
        <v>2531</v>
      </c>
      <c r="BK158" s="686">
        <v>2485</v>
      </c>
      <c r="BL158" s="686">
        <v>2522</v>
      </c>
      <c r="BM158" s="686">
        <v>2516</v>
      </c>
      <c r="BN158" s="686">
        <v>2425</v>
      </c>
      <c r="BO158" s="686">
        <v>2340</v>
      </c>
      <c r="BP158" s="686">
        <v>2232</v>
      </c>
      <c r="BQ158" s="686">
        <v>2150</v>
      </c>
      <c r="BR158" s="686">
        <v>2121</v>
      </c>
      <c r="BS158" s="686">
        <v>2068</v>
      </c>
      <c r="BT158" s="709">
        <v>1993</v>
      </c>
      <c r="BU158" s="686">
        <v>1920</v>
      </c>
      <c r="BV158" s="709">
        <v>2033</v>
      </c>
      <c r="BW158" s="686">
        <v>2011</v>
      </c>
      <c r="BX158" s="709">
        <v>2154</v>
      </c>
      <c r="BY158" s="586">
        <v>2218</v>
      </c>
      <c r="BZ158" s="596">
        <v>2159</v>
      </c>
      <c r="CA158" s="586">
        <v>2084</v>
      </c>
      <c r="CB158" s="596">
        <v>2065</v>
      </c>
      <c r="CC158" s="586">
        <v>2089</v>
      </c>
      <c r="CD158" s="596">
        <v>2064</v>
      </c>
      <c r="CE158" s="586">
        <v>2049</v>
      </c>
      <c r="CF158" s="596">
        <v>1973</v>
      </c>
      <c r="CG158" s="586">
        <v>1844</v>
      </c>
      <c r="CH158" s="596">
        <v>1890</v>
      </c>
      <c r="CI158" s="596">
        <v>1874</v>
      </c>
      <c r="CJ158" s="596">
        <v>1945</v>
      </c>
      <c r="CK158" s="710">
        <v>1872</v>
      </c>
      <c r="CL158" s="596">
        <v>1889</v>
      </c>
      <c r="CM158" s="596">
        <v>1822</v>
      </c>
      <c r="CN158" s="596">
        <v>1754</v>
      </c>
      <c r="CO158" s="596">
        <v>1662</v>
      </c>
      <c r="CP158" s="596">
        <v>1680</v>
      </c>
      <c r="CQ158" s="596">
        <v>1717</v>
      </c>
      <c r="CR158" s="596">
        <v>1602</v>
      </c>
      <c r="CS158" s="596">
        <v>1509</v>
      </c>
      <c r="CT158" s="596">
        <v>1622</v>
      </c>
      <c r="CU158" s="596">
        <v>1625</v>
      </c>
      <c r="CV158" s="596">
        <v>1663</v>
      </c>
      <c r="CW158" s="596">
        <v>1641</v>
      </c>
      <c r="CX158" s="596">
        <v>1599</v>
      </c>
      <c r="CY158" s="596">
        <v>1612</v>
      </c>
      <c r="CZ158" s="596">
        <v>1559</v>
      </c>
      <c r="DA158" s="596">
        <v>1569</v>
      </c>
      <c r="DB158" s="596">
        <v>1582</v>
      </c>
      <c r="DC158" s="596">
        <v>1570</v>
      </c>
      <c r="DD158" s="596">
        <v>1502</v>
      </c>
      <c r="DE158" s="596">
        <v>1496</v>
      </c>
      <c r="DF158" s="596">
        <v>1560</v>
      </c>
      <c r="DG158" s="596">
        <v>1547</v>
      </c>
      <c r="DH158" s="596">
        <v>1587</v>
      </c>
      <c r="DI158" s="596">
        <v>1548</v>
      </c>
      <c r="DJ158" s="596">
        <v>1440</v>
      </c>
      <c r="DK158" s="596">
        <v>1706</v>
      </c>
      <c r="DL158" s="596">
        <v>2236</v>
      </c>
      <c r="DM158" s="596">
        <v>2462</v>
      </c>
      <c r="DN158" s="596">
        <v>2415</v>
      </c>
      <c r="DO158" s="596">
        <v>2318</v>
      </c>
      <c r="DP158" s="596">
        <v>2422</v>
      </c>
      <c r="DQ158" s="596">
        <v>2398</v>
      </c>
      <c r="DR158" s="596">
        <v>2567</v>
      </c>
      <c r="DS158" s="596">
        <v>2616</v>
      </c>
      <c r="DT158" s="596">
        <v>2669</v>
      </c>
      <c r="DU158" s="596">
        <v>2553</v>
      </c>
      <c r="DV158" s="596">
        <v>2385</v>
      </c>
    </row>
    <row r="159" spans="1:126" s="1" customFormat="1" ht="20.25">
      <c r="A159" s="24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730" t="s">
        <v>1317</v>
      </c>
      <c r="N159" s="1725"/>
      <c r="O159" s="598"/>
      <c r="P159" s="597"/>
      <c r="Q159" s="598"/>
      <c r="R159" s="598"/>
      <c r="S159" s="598"/>
      <c r="T159" s="711"/>
      <c r="U159" s="711"/>
      <c r="V159" s="711"/>
      <c r="W159" s="597"/>
      <c r="X159" s="597"/>
      <c r="Y159" s="582"/>
      <c r="Z159" s="587"/>
      <c r="AA159" s="588"/>
      <c r="AB159" s="589"/>
      <c r="AC159" s="590"/>
      <c r="AD159" s="588"/>
      <c r="AE159" s="589"/>
      <c r="AF159" s="590"/>
      <c r="AG159" s="591"/>
      <c r="AH159" s="589"/>
      <c r="AI159" s="590"/>
      <c r="AJ159" s="591"/>
      <c r="AK159" s="593"/>
      <c r="AL159" s="582"/>
      <c r="AM159" s="587"/>
      <c r="AN159" s="588"/>
      <c r="AO159" s="593"/>
      <c r="AP159" s="590"/>
      <c r="AQ159" s="588"/>
      <c r="AR159" s="589"/>
      <c r="AS159" s="590"/>
      <c r="AT159" s="588"/>
      <c r="AU159" s="589"/>
      <c r="AV159" s="592"/>
      <c r="AW159" s="588"/>
      <c r="AX159" s="593"/>
      <c r="AY159" s="583" t="s">
        <v>55</v>
      </c>
      <c r="AZ159" s="586">
        <v>5380</v>
      </c>
      <c r="BA159" s="588">
        <v>5516</v>
      </c>
      <c r="BB159" s="589">
        <v>5436</v>
      </c>
      <c r="BC159" s="586">
        <v>4983</v>
      </c>
      <c r="BD159" s="588">
        <v>4700</v>
      </c>
      <c r="BE159" s="589">
        <v>4469</v>
      </c>
      <c r="BF159" s="586">
        <v>4221</v>
      </c>
      <c r="BG159" s="588">
        <v>4183</v>
      </c>
      <c r="BH159" s="589">
        <v>4090</v>
      </c>
      <c r="BI159" s="686">
        <v>4130</v>
      </c>
      <c r="BJ159" s="588">
        <v>4262</v>
      </c>
      <c r="BK159" s="686">
        <v>4243</v>
      </c>
      <c r="BL159" s="686">
        <v>4313</v>
      </c>
      <c r="BM159" s="686">
        <v>4514</v>
      </c>
      <c r="BN159" s="686">
        <v>4273</v>
      </c>
      <c r="BO159" s="686">
        <v>4078</v>
      </c>
      <c r="BP159" s="686">
        <v>3826</v>
      </c>
      <c r="BQ159" s="686">
        <v>3571</v>
      </c>
      <c r="BR159" s="686">
        <v>3405</v>
      </c>
      <c r="BS159" s="686">
        <v>3395</v>
      </c>
      <c r="BT159" s="709">
        <v>3457</v>
      </c>
      <c r="BU159" s="686">
        <v>3324</v>
      </c>
      <c r="BV159" s="709">
        <v>3352</v>
      </c>
      <c r="BW159" s="686">
        <v>3292</v>
      </c>
      <c r="BX159" s="709">
        <v>3353</v>
      </c>
      <c r="BY159" s="586">
        <v>3392</v>
      </c>
      <c r="BZ159" s="596">
        <v>3177</v>
      </c>
      <c r="CA159" s="586">
        <v>3008</v>
      </c>
      <c r="CB159" s="596">
        <v>2848</v>
      </c>
      <c r="CC159" s="586">
        <v>2624</v>
      </c>
      <c r="CD159" s="596">
        <v>2632</v>
      </c>
      <c r="CE159" s="586">
        <v>2585</v>
      </c>
      <c r="CF159" s="596">
        <v>2557</v>
      </c>
      <c r="CG159" s="586">
        <v>2438</v>
      </c>
      <c r="CH159" s="596">
        <v>2531</v>
      </c>
      <c r="CI159" s="596">
        <v>2425</v>
      </c>
      <c r="CJ159" s="596">
        <v>2456</v>
      </c>
      <c r="CK159" s="710">
        <v>2389</v>
      </c>
      <c r="CL159" s="596">
        <v>2360</v>
      </c>
      <c r="CM159" s="596">
        <v>2357</v>
      </c>
      <c r="CN159" s="596">
        <v>2216</v>
      </c>
      <c r="CO159" s="596">
        <v>2153</v>
      </c>
      <c r="CP159" s="596">
        <v>2081</v>
      </c>
      <c r="CQ159" s="596">
        <v>2073</v>
      </c>
      <c r="CR159" s="596">
        <v>2065</v>
      </c>
      <c r="CS159" s="596">
        <v>2057</v>
      </c>
      <c r="CT159" s="596">
        <v>2079</v>
      </c>
      <c r="CU159" s="596">
        <v>2054</v>
      </c>
      <c r="CV159" s="596">
        <v>2144</v>
      </c>
      <c r="CW159" s="596">
        <v>2188</v>
      </c>
      <c r="CX159" s="596">
        <v>2130</v>
      </c>
      <c r="CY159" s="596">
        <v>2056</v>
      </c>
      <c r="CZ159" s="596">
        <v>1928</v>
      </c>
      <c r="DA159" s="596">
        <v>1836</v>
      </c>
      <c r="DB159" s="596">
        <v>1876</v>
      </c>
      <c r="DC159" s="596">
        <v>1894</v>
      </c>
      <c r="DD159" s="596">
        <v>1826</v>
      </c>
      <c r="DE159" s="596">
        <v>1771</v>
      </c>
      <c r="DF159" s="596">
        <v>1821</v>
      </c>
      <c r="DG159" s="596">
        <v>1765</v>
      </c>
      <c r="DH159" s="596">
        <v>1746</v>
      </c>
      <c r="DI159" s="596">
        <v>1828</v>
      </c>
      <c r="DJ159" s="596">
        <v>1784</v>
      </c>
      <c r="DK159" s="596">
        <v>2070</v>
      </c>
      <c r="DL159" s="596">
        <v>2594</v>
      </c>
      <c r="DM159" s="596">
        <v>2798</v>
      </c>
      <c r="DN159" s="596">
        <v>2732</v>
      </c>
      <c r="DO159" s="596">
        <v>2717</v>
      </c>
      <c r="DP159" s="596">
        <v>2792</v>
      </c>
      <c r="DQ159" s="596">
        <v>2960</v>
      </c>
      <c r="DR159" s="596">
        <v>3188</v>
      </c>
      <c r="DS159" s="596">
        <v>3273</v>
      </c>
      <c r="DT159" s="596">
        <v>3323</v>
      </c>
      <c r="DU159" s="596">
        <v>3451</v>
      </c>
      <c r="DV159" s="596">
        <v>3544</v>
      </c>
    </row>
    <row r="160" spans="1:126" s="1" customFormat="1" ht="20.25">
      <c r="A160" s="24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731" t="s">
        <v>871</v>
      </c>
      <c r="N160" s="798" t="s">
        <v>55</v>
      </c>
      <c r="O160" s="601" t="s">
        <v>55</v>
      </c>
      <c r="P160" s="601" t="s">
        <v>55</v>
      </c>
      <c r="Q160" s="601" t="s">
        <v>55</v>
      </c>
      <c r="R160" s="601">
        <v>3701</v>
      </c>
      <c r="S160" s="601">
        <v>2613</v>
      </c>
      <c r="T160" s="712">
        <v>1492</v>
      </c>
      <c r="U160" s="712">
        <v>1376</v>
      </c>
      <c r="V160" s="712">
        <v>2246</v>
      </c>
      <c r="W160" s="713">
        <v>2593</v>
      </c>
      <c r="X160" s="713">
        <v>2338</v>
      </c>
      <c r="Y160" s="583">
        <v>2753</v>
      </c>
      <c r="Z160" s="605">
        <v>3048</v>
      </c>
      <c r="AA160" s="606">
        <v>3277</v>
      </c>
      <c r="AB160" s="607">
        <v>3222</v>
      </c>
      <c r="AC160" s="608">
        <v>3130</v>
      </c>
      <c r="AD160" s="606">
        <v>2970</v>
      </c>
      <c r="AE160" s="607">
        <v>2848</v>
      </c>
      <c r="AF160" s="608">
        <v>2790</v>
      </c>
      <c r="AG160" s="609">
        <v>2673</v>
      </c>
      <c r="AH160" s="607">
        <v>2713</v>
      </c>
      <c r="AI160" s="608">
        <v>2702</v>
      </c>
      <c r="AJ160" s="609">
        <v>2660</v>
      </c>
      <c r="AK160" s="611">
        <v>2592</v>
      </c>
      <c r="AL160" s="583">
        <v>2592</v>
      </c>
      <c r="AM160" s="605">
        <v>2723</v>
      </c>
      <c r="AN160" s="606">
        <v>2745</v>
      </c>
      <c r="AO160" s="611">
        <v>2626</v>
      </c>
      <c r="AP160" s="608">
        <v>2438</v>
      </c>
      <c r="AQ160" s="606">
        <v>2288</v>
      </c>
      <c r="AR160" s="607">
        <v>2120</v>
      </c>
      <c r="AS160" s="608">
        <v>2068</v>
      </c>
      <c r="AT160" s="606">
        <v>2005</v>
      </c>
      <c r="AU160" s="607">
        <v>2010</v>
      </c>
      <c r="AV160" s="610">
        <v>1979</v>
      </c>
      <c r="AW160" s="606">
        <v>2022</v>
      </c>
      <c r="AX160" s="611">
        <v>2057</v>
      </c>
      <c r="AY160" s="583">
        <v>2057</v>
      </c>
      <c r="AZ160" s="604">
        <v>2117</v>
      </c>
      <c r="BA160" s="606">
        <v>2190</v>
      </c>
      <c r="BB160" s="607">
        <v>2118</v>
      </c>
      <c r="BC160" s="604">
        <v>1887</v>
      </c>
      <c r="BD160" s="606">
        <v>1733</v>
      </c>
      <c r="BE160" s="607">
        <v>1694</v>
      </c>
      <c r="BF160" s="604">
        <v>1581</v>
      </c>
      <c r="BG160" s="606">
        <v>1550</v>
      </c>
      <c r="BH160" s="607">
        <v>1553</v>
      </c>
      <c r="BI160" s="687">
        <v>1586</v>
      </c>
      <c r="BJ160" s="606">
        <v>1604</v>
      </c>
      <c r="BK160" s="687">
        <v>1588</v>
      </c>
      <c r="BL160" s="687">
        <v>1595</v>
      </c>
      <c r="BM160" s="687">
        <v>1710</v>
      </c>
      <c r="BN160" s="687">
        <v>1634</v>
      </c>
      <c r="BO160" s="687">
        <v>1543</v>
      </c>
      <c r="BP160" s="687">
        <v>1443</v>
      </c>
      <c r="BQ160" s="687">
        <v>1328</v>
      </c>
      <c r="BR160" s="687">
        <v>1266</v>
      </c>
      <c r="BS160" s="687">
        <v>1256</v>
      </c>
      <c r="BT160" s="714">
        <v>1264</v>
      </c>
      <c r="BU160" s="687">
        <v>1186</v>
      </c>
      <c r="BV160" s="714">
        <v>1187</v>
      </c>
      <c r="BW160" s="687">
        <v>1162</v>
      </c>
      <c r="BX160" s="714">
        <v>1185</v>
      </c>
      <c r="BY160" s="604">
        <v>1206</v>
      </c>
      <c r="BZ160" s="614">
        <v>1121</v>
      </c>
      <c r="CA160" s="604">
        <v>1070</v>
      </c>
      <c r="CB160" s="614">
        <v>1027</v>
      </c>
      <c r="CC160" s="604">
        <v>929</v>
      </c>
      <c r="CD160" s="614">
        <v>934</v>
      </c>
      <c r="CE160" s="604">
        <v>919</v>
      </c>
      <c r="CF160" s="614">
        <v>963</v>
      </c>
      <c r="CG160" s="604">
        <v>914</v>
      </c>
      <c r="CH160" s="614">
        <v>931</v>
      </c>
      <c r="CI160" s="614">
        <v>884</v>
      </c>
      <c r="CJ160" s="614">
        <v>874</v>
      </c>
      <c r="CK160" s="715">
        <v>847</v>
      </c>
      <c r="CL160" s="614">
        <v>826</v>
      </c>
      <c r="CM160" s="614">
        <v>825</v>
      </c>
      <c r="CN160" s="614">
        <v>754</v>
      </c>
      <c r="CO160" s="614">
        <v>741</v>
      </c>
      <c r="CP160" s="614">
        <v>736</v>
      </c>
      <c r="CQ160" s="614">
        <v>716</v>
      </c>
      <c r="CR160" s="614">
        <v>743</v>
      </c>
      <c r="CS160" s="614">
        <v>736</v>
      </c>
      <c r="CT160" s="614">
        <v>701</v>
      </c>
      <c r="CU160" s="614">
        <v>673</v>
      </c>
      <c r="CV160" s="614">
        <v>707</v>
      </c>
      <c r="CW160" s="614">
        <v>761</v>
      </c>
      <c r="CX160" s="614">
        <v>730</v>
      </c>
      <c r="CY160" s="614">
        <v>699</v>
      </c>
      <c r="CZ160" s="614">
        <v>667</v>
      </c>
      <c r="DA160" s="614">
        <v>622</v>
      </c>
      <c r="DB160" s="614">
        <v>653</v>
      </c>
      <c r="DC160" s="614">
        <v>668</v>
      </c>
      <c r="DD160" s="614">
        <v>664</v>
      </c>
      <c r="DE160" s="614">
        <v>652</v>
      </c>
      <c r="DF160" s="614">
        <v>608</v>
      </c>
      <c r="DG160" s="614">
        <v>579</v>
      </c>
      <c r="DH160" s="614">
        <v>587</v>
      </c>
      <c r="DI160" s="614">
        <v>646</v>
      </c>
      <c r="DJ160" s="614">
        <v>622</v>
      </c>
      <c r="DK160" s="614">
        <v>736</v>
      </c>
      <c r="DL160" s="614">
        <v>929</v>
      </c>
      <c r="DM160" s="614">
        <v>1006</v>
      </c>
      <c r="DN160" s="614">
        <v>1012</v>
      </c>
      <c r="DO160" s="614">
        <v>1037</v>
      </c>
      <c r="DP160" s="614">
        <v>1070</v>
      </c>
      <c r="DQ160" s="614">
        <v>1168</v>
      </c>
      <c r="DR160" s="614">
        <v>1277</v>
      </c>
      <c r="DS160" s="614">
        <v>1318</v>
      </c>
      <c r="DT160" s="614">
        <v>1344</v>
      </c>
      <c r="DU160" s="614">
        <v>1435</v>
      </c>
      <c r="DV160" s="614">
        <v>1441</v>
      </c>
    </row>
    <row r="161" spans="1:126" s="1" customFormat="1" ht="21" thickBot="1">
      <c r="A161" s="24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732" t="s">
        <v>1836</v>
      </c>
      <c r="N161" s="1721"/>
      <c r="O161" s="1666"/>
      <c r="P161" s="1667"/>
      <c r="Q161" s="1683"/>
      <c r="R161" s="1666"/>
      <c r="S161" s="1669"/>
      <c r="T161" s="1684"/>
      <c r="U161" s="1671"/>
      <c r="V161" s="1666"/>
      <c r="W161" s="1685"/>
      <c r="X161" s="1685"/>
      <c r="Y161" s="1666"/>
      <c r="Z161" s="1673"/>
      <c r="AA161" s="1674"/>
      <c r="AB161" s="1675"/>
      <c r="AC161" s="1676"/>
      <c r="AD161" s="1674"/>
      <c r="AE161" s="1677"/>
      <c r="AF161" s="1676"/>
      <c r="AG161" s="1678"/>
      <c r="AH161" s="1675"/>
      <c r="AI161" s="1676"/>
      <c r="AJ161" s="1678"/>
      <c r="AK161" s="1677"/>
      <c r="AL161" s="1666"/>
      <c r="AM161" s="1673"/>
      <c r="AN161" s="1674"/>
      <c r="AO161" s="1677"/>
      <c r="AP161" s="1676"/>
      <c r="AQ161" s="1674"/>
      <c r="AR161" s="1675"/>
      <c r="AS161" s="1676"/>
      <c r="AT161" s="1674"/>
      <c r="AU161" s="1675"/>
      <c r="AV161" s="1679"/>
      <c r="AW161" s="1674"/>
      <c r="AX161" s="1677"/>
      <c r="AY161" s="1666"/>
      <c r="AZ161" s="1680"/>
      <c r="BA161" s="1674"/>
      <c r="BB161" s="1675"/>
      <c r="BC161" s="1680"/>
      <c r="BD161" s="1674"/>
      <c r="BE161" s="1675"/>
      <c r="BF161" s="1680"/>
      <c r="BG161" s="1674"/>
      <c r="BH161" s="1675"/>
      <c r="BI161" s="1675"/>
      <c r="BJ161" s="1676"/>
      <c r="BK161" s="1681"/>
      <c r="BL161" s="1681"/>
      <c r="BM161" s="1681"/>
      <c r="BN161" s="1681"/>
      <c r="BO161" s="1681"/>
      <c r="BP161" s="1681"/>
      <c r="BQ161" s="1681"/>
      <c r="BR161" s="1681"/>
      <c r="BS161" s="1681"/>
      <c r="BT161" s="1681"/>
      <c r="BU161" s="1681"/>
      <c r="BV161" s="1681"/>
      <c r="BW161" s="1681"/>
      <c r="BX161" s="1681"/>
      <c r="BY161" s="1682"/>
      <c r="BZ161" s="1682"/>
      <c r="CA161" s="1682"/>
      <c r="CB161" s="1682"/>
      <c r="CC161" s="1682"/>
      <c r="CD161" s="1682"/>
      <c r="CE161" s="1682"/>
      <c r="CF161" s="1682"/>
      <c r="CG161" s="1682"/>
      <c r="CH161" s="1682"/>
      <c r="CI161" s="1682"/>
      <c r="CJ161" s="1682"/>
      <c r="CK161" s="1680"/>
      <c r="CL161" s="1665"/>
      <c r="CM161" s="1665"/>
      <c r="CN161" s="1665"/>
      <c r="CO161" s="1665"/>
      <c r="CP161" s="1665"/>
      <c r="CQ161" s="1665"/>
      <c r="CR161" s="1665"/>
      <c r="CS161" s="1665"/>
      <c r="CT161" s="1665"/>
      <c r="CU161" s="1665"/>
      <c r="CV161" s="1665"/>
      <c r="CW161" s="1665"/>
      <c r="CX161" s="1665"/>
      <c r="CY161" s="1665"/>
      <c r="CZ161" s="1665"/>
      <c r="DA161" s="1665"/>
      <c r="DB161" s="1665"/>
      <c r="DC161" s="1665"/>
      <c r="DD161" s="1665"/>
      <c r="DE161" s="1665"/>
      <c r="DF161" s="1665"/>
      <c r="DG161" s="1665"/>
      <c r="DH161" s="1665"/>
      <c r="DI161" s="1665"/>
      <c r="DJ161" s="1665"/>
      <c r="DK161" s="1665"/>
      <c r="DL161" s="1665"/>
      <c r="DM161" s="1665"/>
      <c r="DN161" s="1665"/>
      <c r="DO161" s="1665"/>
      <c r="DP161" s="1665"/>
      <c r="DQ161" s="1665"/>
      <c r="DR161" s="1665"/>
      <c r="DS161" s="1665"/>
      <c r="DT161" s="1665"/>
      <c r="DU161" s="1665">
        <v>4638</v>
      </c>
      <c r="DV161" s="1665">
        <v>4703</v>
      </c>
    </row>
    <row r="162" spans="1:126" s="1" customFormat="1" ht="20.25">
      <c r="A162" s="1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733" t="s">
        <v>77</v>
      </c>
      <c r="N162" s="820" t="s">
        <v>80</v>
      </c>
      <c r="O162" s="616" t="s">
        <v>81</v>
      </c>
      <c r="P162" s="616" t="s">
        <v>622</v>
      </c>
      <c r="Q162" s="616" t="s">
        <v>839</v>
      </c>
      <c r="R162" s="616" t="s">
        <v>923</v>
      </c>
      <c r="S162" s="616">
        <v>24478</v>
      </c>
      <c r="T162" s="716">
        <v>20925</v>
      </c>
      <c r="U162" s="716">
        <v>21122</v>
      </c>
      <c r="V162" s="716">
        <v>30285</v>
      </c>
      <c r="W162" s="717">
        <v>32376</v>
      </c>
      <c r="X162" s="717">
        <v>28702</v>
      </c>
      <c r="Y162" s="621">
        <v>32329</v>
      </c>
      <c r="Z162" s="622">
        <v>3781</v>
      </c>
      <c r="AA162" s="623">
        <v>3071</v>
      </c>
      <c r="AB162" s="624">
        <v>3157</v>
      </c>
      <c r="AC162" s="625">
        <v>2648</v>
      </c>
      <c r="AD162" s="623">
        <v>2352</v>
      </c>
      <c r="AE162" s="624">
        <v>2146</v>
      </c>
      <c r="AF162" s="625">
        <v>2688</v>
      </c>
      <c r="AG162" s="626">
        <v>2227</v>
      </c>
      <c r="AH162" s="624">
        <v>2771</v>
      </c>
      <c r="AI162" s="625">
        <v>2832</v>
      </c>
      <c r="AJ162" s="626">
        <v>2351</v>
      </c>
      <c r="AK162" s="628">
        <v>1987</v>
      </c>
      <c r="AL162" s="621">
        <v>32011</v>
      </c>
      <c r="AM162" s="622">
        <v>3128</v>
      </c>
      <c r="AN162" s="623">
        <v>2538</v>
      </c>
      <c r="AO162" s="628">
        <v>2441</v>
      </c>
      <c r="AP162" s="625">
        <v>2141</v>
      </c>
      <c r="AQ162" s="623">
        <v>1896</v>
      </c>
      <c r="AR162" s="624">
        <v>1884</v>
      </c>
      <c r="AS162" s="625">
        <v>2298</v>
      </c>
      <c r="AT162" s="623">
        <v>1982</v>
      </c>
      <c r="AU162" s="624">
        <v>2422</v>
      </c>
      <c r="AV162" s="627">
        <v>2713</v>
      </c>
      <c r="AW162" s="623">
        <v>2462</v>
      </c>
      <c r="AX162" s="628">
        <v>2071</v>
      </c>
      <c r="AY162" s="629">
        <v>27976</v>
      </c>
      <c r="AZ162" s="620">
        <v>2636</v>
      </c>
      <c r="BA162" s="623">
        <v>2210</v>
      </c>
      <c r="BB162" s="624">
        <v>2221</v>
      </c>
      <c r="BC162" s="620">
        <v>2087</v>
      </c>
      <c r="BD162" s="623">
        <v>1725</v>
      </c>
      <c r="BE162" s="624">
        <v>1648</v>
      </c>
      <c r="BF162" s="620">
        <v>1916</v>
      </c>
      <c r="BG162" s="623">
        <v>1796</v>
      </c>
      <c r="BH162" s="624">
        <v>2156</v>
      </c>
      <c r="BI162" s="689">
        <v>2363</v>
      </c>
      <c r="BJ162" s="623">
        <v>2124</v>
      </c>
      <c r="BK162" s="689">
        <v>2117</v>
      </c>
      <c r="BL162" s="689">
        <v>2146</v>
      </c>
      <c r="BM162" s="689">
        <v>2091</v>
      </c>
      <c r="BN162" s="689">
        <v>2073</v>
      </c>
      <c r="BO162" s="689">
        <v>1952</v>
      </c>
      <c r="BP162" s="689">
        <v>1529</v>
      </c>
      <c r="BQ162" s="689">
        <v>1673</v>
      </c>
      <c r="BR162" s="689">
        <v>1633</v>
      </c>
      <c r="BS162" s="689">
        <v>1769</v>
      </c>
      <c r="BT162" s="718">
        <v>1958</v>
      </c>
      <c r="BU162" s="689">
        <v>1908</v>
      </c>
      <c r="BV162" s="718">
        <v>1935</v>
      </c>
      <c r="BW162" s="689">
        <v>1704</v>
      </c>
      <c r="BX162" s="718">
        <v>2034</v>
      </c>
      <c r="BY162" s="620">
        <v>1925</v>
      </c>
      <c r="BZ162" s="632">
        <v>1965</v>
      </c>
      <c r="CA162" s="620">
        <v>1566</v>
      </c>
      <c r="CB162" s="632">
        <v>1636</v>
      </c>
      <c r="CC162" s="620">
        <v>1574</v>
      </c>
      <c r="CD162" s="632">
        <v>1757</v>
      </c>
      <c r="CE162" s="620">
        <v>1686</v>
      </c>
      <c r="CF162" s="632">
        <v>1914</v>
      </c>
      <c r="CG162" s="620">
        <v>1892</v>
      </c>
      <c r="CH162" s="632">
        <v>1814</v>
      </c>
      <c r="CI162" s="632">
        <v>1589</v>
      </c>
      <c r="CJ162" s="632">
        <v>1927</v>
      </c>
      <c r="CK162" s="719">
        <v>1609</v>
      </c>
      <c r="CL162" s="632">
        <v>1788</v>
      </c>
      <c r="CM162" s="632">
        <v>1600</v>
      </c>
      <c r="CN162" s="632">
        <v>1365</v>
      </c>
      <c r="CO162" s="632">
        <v>1476</v>
      </c>
      <c r="CP162" s="632">
        <v>1544</v>
      </c>
      <c r="CQ162" s="632">
        <v>1435</v>
      </c>
      <c r="CR162" s="632">
        <v>1382</v>
      </c>
      <c r="CS162" s="632">
        <v>1688</v>
      </c>
      <c r="CT162" s="632">
        <v>1561</v>
      </c>
      <c r="CU162" s="632">
        <v>1163</v>
      </c>
      <c r="CV162" s="632">
        <v>1629</v>
      </c>
      <c r="CW162" s="632">
        <v>1428</v>
      </c>
      <c r="CX162" s="632">
        <v>1394</v>
      </c>
      <c r="CY162" s="632">
        <v>1379</v>
      </c>
      <c r="CZ162" s="632">
        <v>1281</v>
      </c>
      <c r="DA162" s="632">
        <v>1131</v>
      </c>
      <c r="DB162" s="632">
        <v>1512</v>
      </c>
      <c r="DC162" s="632">
        <v>1318</v>
      </c>
      <c r="DD162" s="632">
        <v>1329</v>
      </c>
      <c r="DE162" s="632">
        <v>1583</v>
      </c>
      <c r="DF162" s="632">
        <v>1389</v>
      </c>
      <c r="DG162" s="632">
        <v>1197</v>
      </c>
      <c r="DH162" s="632">
        <v>1637</v>
      </c>
      <c r="DI162" s="632">
        <v>1496</v>
      </c>
      <c r="DJ162" s="632">
        <v>842</v>
      </c>
      <c r="DK162" s="632">
        <v>1315</v>
      </c>
      <c r="DL162" s="632">
        <v>2029</v>
      </c>
      <c r="DM162" s="632">
        <v>1798</v>
      </c>
      <c r="DN162" s="632">
        <v>1309</v>
      </c>
      <c r="DO162" s="632">
        <v>939</v>
      </c>
      <c r="DP162" s="632">
        <v>1569</v>
      </c>
      <c r="DQ162" s="632">
        <v>1883</v>
      </c>
      <c r="DR162" s="632">
        <v>1684</v>
      </c>
      <c r="DS162" s="632">
        <v>1304</v>
      </c>
      <c r="DT162" s="632">
        <v>1384</v>
      </c>
      <c r="DU162" s="632">
        <v>1419</v>
      </c>
      <c r="DV162" s="632">
        <v>1636</v>
      </c>
    </row>
    <row r="163" spans="1:126" s="1" customFormat="1" ht="20.25">
      <c r="A163" s="1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733" t="s">
        <v>89</v>
      </c>
      <c r="N163" s="637" t="s">
        <v>92</v>
      </c>
      <c r="O163" s="629" t="s">
        <v>93</v>
      </c>
      <c r="P163" s="629" t="s">
        <v>623</v>
      </c>
      <c r="Q163" s="629" t="s">
        <v>840</v>
      </c>
      <c r="R163" s="629" t="s">
        <v>924</v>
      </c>
      <c r="S163" s="616">
        <v>29494</v>
      </c>
      <c r="T163" s="716">
        <v>26826</v>
      </c>
      <c r="U163" s="716">
        <v>24901</v>
      </c>
      <c r="V163" s="716">
        <v>24892</v>
      </c>
      <c r="W163" s="635">
        <v>29675</v>
      </c>
      <c r="X163" s="635">
        <v>28024</v>
      </c>
      <c r="Y163" s="619">
        <v>27866</v>
      </c>
      <c r="Z163" s="622">
        <v>2100</v>
      </c>
      <c r="AA163" s="623">
        <v>2125</v>
      </c>
      <c r="AB163" s="624">
        <v>2700</v>
      </c>
      <c r="AC163" s="625">
        <v>2802</v>
      </c>
      <c r="AD163" s="623">
        <v>2745</v>
      </c>
      <c r="AE163" s="624">
        <v>2584</v>
      </c>
      <c r="AF163" s="625">
        <v>2963</v>
      </c>
      <c r="AG163" s="626">
        <v>2441</v>
      </c>
      <c r="AH163" s="624">
        <v>3120</v>
      </c>
      <c r="AI163" s="625">
        <v>2996</v>
      </c>
      <c r="AJ163" s="626">
        <v>2291</v>
      </c>
      <c r="AK163" s="628">
        <v>2322</v>
      </c>
      <c r="AL163" s="619">
        <v>31189</v>
      </c>
      <c r="AM163" s="622">
        <v>2241</v>
      </c>
      <c r="AN163" s="623">
        <v>2145</v>
      </c>
      <c r="AO163" s="628">
        <v>2700</v>
      </c>
      <c r="AP163" s="625">
        <v>2803</v>
      </c>
      <c r="AQ163" s="623">
        <v>2623</v>
      </c>
      <c r="AR163" s="624">
        <v>2678</v>
      </c>
      <c r="AS163" s="625">
        <v>2656</v>
      </c>
      <c r="AT163" s="623">
        <v>2434</v>
      </c>
      <c r="AU163" s="624">
        <v>2930</v>
      </c>
      <c r="AV163" s="627">
        <v>3033</v>
      </c>
      <c r="AW163" s="623">
        <v>2366</v>
      </c>
      <c r="AX163" s="628">
        <v>2104</v>
      </c>
      <c r="AY163" s="629">
        <v>30713</v>
      </c>
      <c r="AZ163" s="620">
        <v>2021</v>
      </c>
      <c r="BA163" s="623">
        <v>1951</v>
      </c>
      <c r="BB163" s="624">
        <v>2359</v>
      </c>
      <c r="BC163" s="620">
        <v>2818</v>
      </c>
      <c r="BD163" s="623">
        <v>2310</v>
      </c>
      <c r="BE163" s="624">
        <v>2118</v>
      </c>
      <c r="BF163" s="620">
        <v>2473</v>
      </c>
      <c r="BG163" s="623">
        <v>1943</v>
      </c>
      <c r="BH163" s="624">
        <v>2508</v>
      </c>
      <c r="BI163" s="689">
        <v>2595</v>
      </c>
      <c r="BJ163" s="623">
        <v>2073</v>
      </c>
      <c r="BK163" s="689">
        <v>2171</v>
      </c>
      <c r="BL163" s="689">
        <v>1797</v>
      </c>
      <c r="BM163" s="689">
        <v>1879</v>
      </c>
      <c r="BN163" s="689">
        <v>2377</v>
      </c>
      <c r="BO163" s="689">
        <v>2345</v>
      </c>
      <c r="BP163" s="689">
        <v>2121</v>
      </c>
      <c r="BQ163" s="689">
        <v>2445</v>
      </c>
      <c r="BR163" s="689">
        <v>2166</v>
      </c>
      <c r="BS163" s="689">
        <v>1960</v>
      </c>
      <c r="BT163" s="718">
        <v>2310</v>
      </c>
      <c r="BU163" s="689">
        <v>2386</v>
      </c>
      <c r="BV163" s="718">
        <v>2065</v>
      </c>
      <c r="BW163" s="689">
        <v>1914</v>
      </c>
      <c r="BX163" s="718">
        <v>1783</v>
      </c>
      <c r="BY163" s="620">
        <v>1835</v>
      </c>
      <c r="BZ163" s="632">
        <v>2507</v>
      </c>
      <c r="CA163" s="620">
        <v>2049</v>
      </c>
      <c r="CB163" s="632">
        <v>2194</v>
      </c>
      <c r="CC163" s="620">
        <v>2192</v>
      </c>
      <c r="CD163" s="632">
        <v>1930</v>
      </c>
      <c r="CE163" s="620">
        <v>1759</v>
      </c>
      <c r="CF163" s="632">
        <v>2056</v>
      </c>
      <c r="CG163" s="620">
        <v>2746</v>
      </c>
      <c r="CH163" s="632">
        <v>1956</v>
      </c>
      <c r="CI163" s="632">
        <v>1599</v>
      </c>
      <c r="CJ163" s="632">
        <v>1714</v>
      </c>
      <c r="CK163" s="719">
        <v>1790</v>
      </c>
      <c r="CL163" s="632">
        <v>1790</v>
      </c>
      <c r="CM163" s="632">
        <v>1826</v>
      </c>
      <c r="CN163" s="632">
        <v>1785</v>
      </c>
      <c r="CO163" s="632">
        <v>1789</v>
      </c>
      <c r="CP163" s="632">
        <v>1693</v>
      </c>
      <c r="CQ163" s="632">
        <v>1467</v>
      </c>
      <c r="CR163" s="632">
        <v>1589</v>
      </c>
      <c r="CS163" s="632">
        <v>1860</v>
      </c>
      <c r="CT163" s="632">
        <v>1507</v>
      </c>
      <c r="CU163" s="632">
        <v>1220</v>
      </c>
      <c r="CV163" s="632">
        <v>1417</v>
      </c>
      <c r="CW163" s="632">
        <v>1321</v>
      </c>
      <c r="CX163" s="632">
        <v>1490</v>
      </c>
      <c r="CY163" s="632">
        <v>1473</v>
      </c>
      <c r="CZ163" s="632">
        <v>1537</v>
      </c>
      <c r="DA163" s="632">
        <v>1430</v>
      </c>
      <c r="DB163" s="632">
        <v>1560</v>
      </c>
      <c r="DC163" s="632">
        <v>1444</v>
      </c>
      <c r="DD163" s="632">
        <v>1792</v>
      </c>
      <c r="DE163" s="632">
        <v>1926</v>
      </c>
      <c r="DF163" s="632">
        <v>1562</v>
      </c>
      <c r="DG163" s="632">
        <v>1186</v>
      </c>
      <c r="DH163" s="632">
        <v>1468</v>
      </c>
      <c r="DI163" s="632">
        <v>1286</v>
      </c>
      <c r="DJ163" s="632">
        <v>1115</v>
      </c>
      <c r="DK163" s="632">
        <v>397</v>
      </c>
      <c r="DL163" s="632">
        <v>382</v>
      </c>
      <c r="DM163" s="632">
        <v>974</v>
      </c>
      <c r="DN163" s="632">
        <v>1077</v>
      </c>
      <c r="DO163" s="632">
        <v>925</v>
      </c>
      <c r="DP163" s="632">
        <v>1114</v>
      </c>
      <c r="DQ163" s="632">
        <v>1296</v>
      </c>
      <c r="DR163" s="632">
        <v>1043</v>
      </c>
      <c r="DS163" s="632">
        <v>914</v>
      </c>
      <c r="DT163" s="632">
        <v>886</v>
      </c>
      <c r="DU163" s="632">
        <v>992</v>
      </c>
      <c r="DV163" s="632">
        <v>1302</v>
      </c>
    </row>
    <row r="164" spans="1:126" s="1" customFormat="1" ht="20.25">
      <c r="A164" s="1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733" t="s">
        <v>100</v>
      </c>
      <c r="N164" s="637" t="s">
        <v>103</v>
      </c>
      <c r="O164" s="629" t="s">
        <v>104</v>
      </c>
      <c r="P164" s="629" t="s">
        <v>624</v>
      </c>
      <c r="Q164" s="629" t="s">
        <v>841</v>
      </c>
      <c r="R164" s="629" t="s">
        <v>925</v>
      </c>
      <c r="S164" s="616">
        <v>24539</v>
      </c>
      <c r="T164" s="716">
        <v>23830</v>
      </c>
      <c r="U164" s="716">
        <v>19754</v>
      </c>
      <c r="V164" s="716">
        <v>17517</v>
      </c>
      <c r="W164" s="635">
        <v>19332</v>
      </c>
      <c r="X164" s="635">
        <v>15390</v>
      </c>
      <c r="Y164" s="619">
        <v>17662</v>
      </c>
      <c r="Z164" s="622">
        <v>1143</v>
      </c>
      <c r="AA164" s="623">
        <v>1164</v>
      </c>
      <c r="AB164" s="624">
        <v>1011</v>
      </c>
      <c r="AC164" s="625">
        <v>966</v>
      </c>
      <c r="AD164" s="623">
        <v>965</v>
      </c>
      <c r="AE164" s="624">
        <v>769</v>
      </c>
      <c r="AF164" s="625">
        <v>915</v>
      </c>
      <c r="AG164" s="626">
        <v>1020</v>
      </c>
      <c r="AH164" s="624">
        <v>865</v>
      </c>
      <c r="AI164" s="625">
        <v>791</v>
      </c>
      <c r="AJ164" s="626">
        <v>690</v>
      </c>
      <c r="AK164" s="628">
        <v>669</v>
      </c>
      <c r="AL164" s="619">
        <v>10968</v>
      </c>
      <c r="AM164" s="622">
        <v>997</v>
      </c>
      <c r="AN164" s="623">
        <v>1036</v>
      </c>
      <c r="AO164" s="628">
        <v>987</v>
      </c>
      <c r="AP164" s="625">
        <v>1104</v>
      </c>
      <c r="AQ164" s="623">
        <v>976</v>
      </c>
      <c r="AR164" s="624">
        <v>940</v>
      </c>
      <c r="AS164" s="625">
        <v>1104</v>
      </c>
      <c r="AT164" s="623">
        <v>906</v>
      </c>
      <c r="AU164" s="624">
        <v>1214</v>
      </c>
      <c r="AV164" s="627">
        <v>1153</v>
      </c>
      <c r="AW164" s="623">
        <v>912</v>
      </c>
      <c r="AX164" s="628">
        <v>785</v>
      </c>
      <c r="AY164" s="629">
        <v>12114</v>
      </c>
      <c r="AZ164" s="620">
        <v>726</v>
      </c>
      <c r="BA164" s="623">
        <v>982</v>
      </c>
      <c r="BB164" s="624">
        <v>1339</v>
      </c>
      <c r="BC164" s="620">
        <v>1497</v>
      </c>
      <c r="BD164" s="623">
        <v>1518</v>
      </c>
      <c r="BE164" s="624">
        <v>1662</v>
      </c>
      <c r="BF164" s="620">
        <v>1531</v>
      </c>
      <c r="BG164" s="623">
        <v>1217</v>
      </c>
      <c r="BH164" s="624">
        <v>1723</v>
      </c>
      <c r="BI164" s="689">
        <v>1375</v>
      </c>
      <c r="BJ164" s="623">
        <v>1084</v>
      </c>
      <c r="BK164" s="689">
        <v>1114</v>
      </c>
      <c r="BL164" s="689">
        <v>1377</v>
      </c>
      <c r="BM164" s="689">
        <v>1974</v>
      </c>
      <c r="BN164" s="689">
        <v>1813</v>
      </c>
      <c r="BO164" s="689">
        <v>1657</v>
      </c>
      <c r="BP164" s="689">
        <v>1976</v>
      </c>
      <c r="BQ164" s="689">
        <v>3031</v>
      </c>
      <c r="BR164" s="689">
        <v>2157</v>
      </c>
      <c r="BS164" s="689">
        <v>1913</v>
      </c>
      <c r="BT164" s="718">
        <v>2218</v>
      </c>
      <c r="BU164" s="689">
        <v>2511</v>
      </c>
      <c r="BV164" s="718">
        <v>1892</v>
      </c>
      <c r="BW164" s="689">
        <v>1749</v>
      </c>
      <c r="BX164" s="718">
        <v>2510</v>
      </c>
      <c r="BY164" s="620">
        <v>2956</v>
      </c>
      <c r="BZ164" s="632">
        <v>3646</v>
      </c>
      <c r="CA164" s="620">
        <v>2291</v>
      </c>
      <c r="CB164" s="632">
        <v>3147</v>
      </c>
      <c r="CC164" s="620">
        <v>2733</v>
      </c>
      <c r="CD164" s="632">
        <v>2358</v>
      </c>
      <c r="CE164" s="620">
        <v>3270</v>
      </c>
      <c r="CF164" s="632">
        <v>3586</v>
      </c>
      <c r="CG164" s="620">
        <v>3848</v>
      </c>
      <c r="CH164" s="632">
        <v>2978</v>
      </c>
      <c r="CI164" s="632">
        <v>2360</v>
      </c>
      <c r="CJ164" s="632">
        <v>3410</v>
      </c>
      <c r="CK164" s="719">
        <v>3253</v>
      </c>
      <c r="CL164" s="632">
        <v>3801</v>
      </c>
      <c r="CM164" s="632">
        <v>3413</v>
      </c>
      <c r="CN164" s="632">
        <v>2716</v>
      </c>
      <c r="CO164" s="632">
        <v>2952</v>
      </c>
      <c r="CP164" s="632">
        <v>3526</v>
      </c>
      <c r="CQ164" s="632">
        <v>2228</v>
      </c>
      <c r="CR164" s="632">
        <v>2540</v>
      </c>
      <c r="CS164" s="632">
        <v>3269</v>
      </c>
      <c r="CT164" s="632">
        <v>3000</v>
      </c>
      <c r="CU164" s="632">
        <v>3200</v>
      </c>
      <c r="CV164" s="632">
        <v>3144</v>
      </c>
      <c r="CW164" s="632">
        <v>2312</v>
      </c>
      <c r="CX164" s="632">
        <v>2748</v>
      </c>
      <c r="CY164" s="632">
        <v>2843</v>
      </c>
      <c r="CZ164" s="632">
        <v>2545</v>
      </c>
      <c r="DA164" s="632">
        <v>2780</v>
      </c>
      <c r="DB164" s="632">
        <v>3451</v>
      </c>
      <c r="DC164" s="632">
        <v>2245</v>
      </c>
      <c r="DD164" s="632">
        <v>2658</v>
      </c>
      <c r="DE164" s="632">
        <v>3906</v>
      </c>
      <c r="DF164" s="632">
        <v>2240</v>
      </c>
      <c r="DG164" s="632">
        <v>2092</v>
      </c>
      <c r="DH164" s="632">
        <v>3102</v>
      </c>
      <c r="DI164" s="632">
        <v>2681</v>
      </c>
      <c r="DJ164" s="632">
        <v>1944</v>
      </c>
      <c r="DK164" s="632">
        <v>1324</v>
      </c>
      <c r="DL164" s="632">
        <v>1380</v>
      </c>
      <c r="DM164" s="632">
        <v>1794</v>
      </c>
      <c r="DN164" s="632">
        <v>1902</v>
      </c>
      <c r="DO164" s="632">
        <v>1230</v>
      </c>
      <c r="DP164" s="632">
        <v>2028</v>
      </c>
      <c r="DQ164" s="632">
        <v>2614</v>
      </c>
      <c r="DR164" s="632">
        <v>2005</v>
      </c>
      <c r="DS164" s="632">
        <v>1770</v>
      </c>
      <c r="DT164" s="632">
        <v>1813</v>
      </c>
      <c r="DU164" s="632">
        <v>2020</v>
      </c>
      <c r="DV164" s="632">
        <v>2239</v>
      </c>
    </row>
    <row r="165" spans="1:126" s="1" customFormat="1" ht="20.25">
      <c r="A165" s="111"/>
      <c r="B165" s="111"/>
      <c r="C165" s="244"/>
      <c r="D165" s="111"/>
      <c r="E165" s="111"/>
      <c r="F165" s="111"/>
      <c r="G165" s="111"/>
      <c r="H165" s="111"/>
      <c r="I165" s="111"/>
      <c r="J165" s="111"/>
      <c r="K165" s="111"/>
      <c r="L165" s="111"/>
      <c r="M165" s="1733" t="s">
        <v>782</v>
      </c>
      <c r="N165" s="637" t="s">
        <v>113</v>
      </c>
      <c r="O165" s="629" t="s">
        <v>114</v>
      </c>
      <c r="P165" s="629" t="s">
        <v>625</v>
      </c>
      <c r="Q165" s="629" t="s">
        <v>842</v>
      </c>
      <c r="R165" s="629" t="s">
        <v>926</v>
      </c>
      <c r="S165" s="616">
        <v>12559</v>
      </c>
      <c r="T165" s="716">
        <v>10545</v>
      </c>
      <c r="U165" s="716">
        <v>8519</v>
      </c>
      <c r="V165" s="716">
        <v>9410</v>
      </c>
      <c r="W165" s="635">
        <v>11695</v>
      </c>
      <c r="X165" s="635">
        <v>11439</v>
      </c>
      <c r="Y165" s="619">
        <v>11405</v>
      </c>
      <c r="Z165" s="622">
        <v>1047</v>
      </c>
      <c r="AA165" s="623">
        <v>1080</v>
      </c>
      <c r="AB165" s="624">
        <v>1196</v>
      </c>
      <c r="AC165" s="625">
        <v>1202</v>
      </c>
      <c r="AD165" s="623">
        <v>1306</v>
      </c>
      <c r="AE165" s="624">
        <v>1280</v>
      </c>
      <c r="AF165" s="625">
        <v>1400</v>
      </c>
      <c r="AG165" s="626">
        <v>1093</v>
      </c>
      <c r="AH165" s="624">
        <v>1557</v>
      </c>
      <c r="AI165" s="625">
        <v>1569</v>
      </c>
      <c r="AJ165" s="626">
        <v>1206</v>
      </c>
      <c r="AK165" s="628">
        <v>1120</v>
      </c>
      <c r="AL165" s="619">
        <v>15056</v>
      </c>
      <c r="AM165" s="622">
        <v>1132</v>
      </c>
      <c r="AN165" s="623">
        <v>1032</v>
      </c>
      <c r="AO165" s="628">
        <v>1214</v>
      </c>
      <c r="AP165" s="625">
        <v>1344</v>
      </c>
      <c r="AQ165" s="623">
        <v>1302</v>
      </c>
      <c r="AR165" s="624">
        <v>1178</v>
      </c>
      <c r="AS165" s="625">
        <v>1185</v>
      </c>
      <c r="AT165" s="623">
        <v>1071</v>
      </c>
      <c r="AU165" s="624">
        <v>1451</v>
      </c>
      <c r="AV165" s="627">
        <v>1373</v>
      </c>
      <c r="AW165" s="623">
        <v>1176</v>
      </c>
      <c r="AX165" s="628">
        <v>950</v>
      </c>
      <c r="AY165" s="629">
        <v>14408</v>
      </c>
      <c r="AZ165" s="620">
        <v>957</v>
      </c>
      <c r="BA165" s="623">
        <v>1013</v>
      </c>
      <c r="BB165" s="624">
        <v>1164</v>
      </c>
      <c r="BC165" s="620">
        <v>1354</v>
      </c>
      <c r="BD165" s="623">
        <v>1158</v>
      </c>
      <c r="BE165" s="624">
        <v>1216</v>
      </c>
      <c r="BF165" s="620">
        <v>1373</v>
      </c>
      <c r="BG165" s="623">
        <v>977</v>
      </c>
      <c r="BH165" s="624">
        <v>1447</v>
      </c>
      <c r="BI165" s="689">
        <v>1284</v>
      </c>
      <c r="BJ165" s="623">
        <v>1086</v>
      </c>
      <c r="BK165" s="689">
        <v>1189</v>
      </c>
      <c r="BL165" s="689">
        <v>960</v>
      </c>
      <c r="BM165" s="689">
        <v>1049</v>
      </c>
      <c r="BN165" s="689">
        <v>1239</v>
      </c>
      <c r="BO165" s="689">
        <v>1166</v>
      </c>
      <c r="BP165" s="689">
        <v>1067</v>
      </c>
      <c r="BQ165" s="689">
        <v>1184</v>
      </c>
      <c r="BR165" s="689">
        <v>952</v>
      </c>
      <c r="BS165" s="689">
        <v>840</v>
      </c>
      <c r="BT165" s="718">
        <v>1182</v>
      </c>
      <c r="BU165" s="689">
        <v>1121</v>
      </c>
      <c r="BV165" s="718">
        <v>946</v>
      </c>
      <c r="BW165" s="689">
        <v>912</v>
      </c>
      <c r="BX165" s="718">
        <v>886</v>
      </c>
      <c r="BY165" s="620">
        <v>886</v>
      </c>
      <c r="BZ165" s="632">
        <v>1055</v>
      </c>
      <c r="CA165" s="620">
        <v>947</v>
      </c>
      <c r="CB165" s="632">
        <v>969</v>
      </c>
      <c r="CC165" s="620">
        <v>997</v>
      </c>
      <c r="CD165" s="632">
        <v>759</v>
      </c>
      <c r="CE165" s="620">
        <v>756</v>
      </c>
      <c r="CF165" s="632">
        <v>1089</v>
      </c>
      <c r="CG165" s="620">
        <v>1147</v>
      </c>
      <c r="CH165" s="632">
        <v>915</v>
      </c>
      <c r="CI165" s="632">
        <v>793</v>
      </c>
      <c r="CJ165" s="632">
        <v>812</v>
      </c>
      <c r="CK165" s="719">
        <v>761</v>
      </c>
      <c r="CL165" s="632">
        <v>803</v>
      </c>
      <c r="CM165" s="632">
        <v>868</v>
      </c>
      <c r="CN165" s="632">
        <v>824</v>
      </c>
      <c r="CO165" s="632">
        <v>879</v>
      </c>
      <c r="CP165" s="632">
        <v>760</v>
      </c>
      <c r="CQ165" s="632">
        <v>629</v>
      </c>
      <c r="CR165" s="632">
        <v>919</v>
      </c>
      <c r="CS165" s="632">
        <v>967</v>
      </c>
      <c r="CT165" s="632">
        <v>788</v>
      </c>
      <c r="CU165" s="632">
        <v>621</v>
      </c>
      <c r="CV165" s="632">
        <v>641</v>
      </c>
      <c r="CW165" s="632">
        <v>608</v>
      </c>
      <c r="CX165" s="632">
        <v>614</v>
      </c>
      <c r="CY165" s="632">
        <v>662</v>
      </c>
      <c r="CZ165" s="632">
        <v>656</v>
      </c>
      <c r="DA165" s="632">
        <v>566</v>
      </c>
      <c r="DB165" s="632">
        <v>565</v>
      </c>
      <c r="DC165" s="632">
        <v>561</v>
      </c>
      <c r="DD165" s="632">
        <v>739</v>
      </c>
      <c r="DE165" s="632">
        <v>950</v>
      </c>
      <c r="DF165" s="632">
        <v>742</v>
      </c>
      <c r="DG165" s="632">
        <v>634</v>
      </c>
      <c r="DH165" s="632">
        <v>647</v>
      </c>
      <c r="DI165" s="632">
        <v>668</v>
      </c>
      <c r="DJ165" s="632">
        <v>626</v>
      </c>
      <c r="DK165" s="632">
        <v>296</v>
      </c>
      <c r="DL165" s="632">
        <v>238</v>
      </c>
      <c r="DM165" s="632">
        <v>763</v>
      </c>
      <c r="DN165" s="632">
        <v>845</v>
      </c>
      <c r="DO165" s="632">
        <v>659</v>
      </c>
      <c r="DP165" s="632">
        <v>911</v>
      </c>
      <c r="DQ165" s="632">
        <v>1042</v>
      </c>
      <c r="DR165" s="632">
        <v>811</v>
      </c>
      <c r="DS165" s="632">
        <v>670</v>
      </c>
      <c r="DT165" s="632">
        <v>674</v>
      </c>
      <c r="DU165" s="632">
        <v>771</v>
      </c>
      <c r="DV165" s="632">
        <v>967</v>
      </c>
    </row>
    <row r="166" spans="1:126" s="1" customFormat="1" ht="20.25">
      <c r="A166" s="111"/>
      <c r="B166" s="2"/>
      <c r="C166" s="2"/>
      <c r="D166" s="2"/>
      <c r="E166" s="2"/>
      <c r="F166" s="2"/>
      <c r="G166" s="2"/>
      <c r="H166" s="2"/>
      <c r="I166" s="111"/>
      <c r="J166" s="111"/>
      <c r="K166" s="111"/>
      <c r="L166" s="111"/>
      <c r="M166" s="1733" t="s">
        <v>121</v>
      </c>
      <c r="N166" s="637" t="s">
        <v>124</v>
      </c>
      <c r="O166" s="629" t="s">
        <v>125</v>
      </c>
      <c r="P166" s="629" t="s">
        <v>626</v>
      </c>
      <c r="Q166" s="629" t="s">
        <v>843</v>
      </c>
      <c r="R166" s="629" t="s">
        <v>927</v>
      </c>
      <c r="S166" s="616">
        <v>11940</v>
      </c>
      <c r="T166" s="716">
        <v>9895</v>
      </c>
      <c r="U166" s="716">
        <v>7806</v>
      </c>
      <c r="V166" s="716">
        <v>8821</v>
      </c>
      <c r="W166" s="635">
        <v>10831</v>
      </c>
      <c r="X166" s="635">
        <v>11006</v>
      </c>
      <c r="Y166" s="619">
        <v>10884</v>
      </c>
      <c r="Z166" s="622">
        <v>1047</v>
      </c>
      <c r="AA166" s="623">
        <v>1065</v>
      </c>
      <c r="AB166" s="624">
        <v>1138</v>
      </c>
      <c r="AC166" s="625">
        <v>1163</v>
      </c>
      <c r="AD166" s="623">
        <v>1225</v>
      </c>
      <c r="AE166" s="624">
        <v>1157</v>
      </c>
      <c r="AF166" s="625">
        <v>1296</v>
      </c>
      <c r="AG166" s="626">
        <v>1001</v>
      </c>
      <c r="AH166" s="624">
        <v>1511</v>
      </c>
      <c r="AI166" s="625">
        <v>1518</v>
      </c>
      <c r="AJ166" s="626">
        <v>1150</v>
      </c>
      <c r="AK166" s="628">
        <v>1094</v>
      </c>
      <c r="AL166" s="619">
        <v>14365</v>
      </c>
      <c r="AM166" s="622">
        <v>1113</v>
      </c>
      <c r="AN166" s="623">
        <v>1023</v>
      </c>
      <c r="AO166" s="628">
        <v>1163</v>
      </c>
      <c r="AP166" s="625">
        <v>1232</v>
      </c>
      <c r="AQ166" s="623">
        <v>1187</v>
      </c>
      <c r="AR166" s="624">
        <v>1095</v>
      </c>
      <c r="AS166" s="625">
        <v>1070</v>
      </c>
      <c r="AT166" s="623">
        <v>1005</v>
      </c>
      <c r="AU166" s="624">
        <v>1359</v>
      </c>
      <c r="AV166" s="627">
        <v>1232</v>
      </c>
      <c r="AW166" s="623">
        <v>1113</v>
      </c>
      <c r="AX166" s="628">
        <v>897</v>
      </c>
      <c r="AY166" s="629">
        <v>13489</v>
      </c>
      <c r="AZ166" s="620">
        <v>943</v>
      </c>
      <c r="BA166" s="623">
        <v>997</v>
      </c>
      <c r="BB166" s="624">
        <v>1087</v>
      </c>
      <c r="BC166" s="620">
        <v>1300</v>
      </c>
      <c r="BD166" s="623">
        <v>1036</v>
      </c>
      <c r="BE166" s="624">
        <v>1047</v>
      </c>
      <c r="BF166" s="620">
        <v>1222</v>
      </c>
      <c r="BG166" s="623">
        <v>936</v>
      </c>
      <c r="BH166" s="624">
        <v>1400</v>
      </c>
      <c r="BI166" s="689">
        <v>1224</v>
      </c>
      <c r="BJ166" s="623">
        <v>963</v>
      </c>
      <c r="BK166" s="689">
        <v>1063</v>
      </c>
      <c r="BL166" s="689">
        <v>938</v>
      </c>
      <c r="BM166" s="689">
        <v>1023</v>
      </c>
      <c r="BN166" s="689">
        <v>1112</v>
      </c>
      <c r="BO166" s="689">
        <v>1073</v>
      </c>
      <c r="BP166" s="689">
        <v>908</v>
      </c>
      <c r="BQ166" s="689">
        <v>979</v>
      </c>
      <c r="BR166" s="689">
        <v>793</v>
      </c>
      <c r="BS166" s="689">
        <v>727</v>
      </c>
      <c r="BT166" s="718">
        <v>1058</v>
      </c>
      <c r="BU166" s="689">
        <v>1008</v>
      </c>
      <c r="BV166" s="718">
        <v>781</v>
      </c>
      <c r="BW166" s="689">
        <v>743</v>
      </c>
      <c r="BX166" s="718">
        <v>824</v>
      </c>
      <c r="BY166" s="620">
        <v>841</v>
      </c>
      <c r="BZ166" s="632">
        <v>971</v>
      </c>
      <c r="CA166" s="620">
        <v>846</v>
      </c>
      <c r="CB166" s="632">
        <v>833</v>
      </c>
      <c r="CC166" s="620">
        <v>860</v>
      </c>
      <c r="CD166" s="632">
        <v>682</v>
      </c>
      <c r="CE166" s="620">
        <v>656</v>
      </c>
      <c r="CF166" s="632">
        <v>958</v>
      </c>
      <c r="CG166" s="620">
        <v>970</v>
      </c>
      <c r="CH166" s="632">
        <v>787</v>
      </c>
      <c r="CI166" s="632">
        <v>663</v>
      </c>
      <c r="CJ166" s="632">
        <v>788</v>
      </c>
      <c r="CK166" s="719">
        <v>734</v>
      </c>
      <c r="CL166" s="632">
        <v>752</v>
      </c>
      <c r="CM166" s="632">
        <v>800</v>
      </c>
      <c r="CN166" s="632">
        <v>765</v>
      </c>
      <c r="CO166" s="632">
        <v>800</v>
      </c>
      <c r="CP166" s="632">
        <v>668</v>
      </c>
      <c r="CQ166" s="632">
        <v>563</v>
      </c>
      <c r="CR166" s="632">
        <v>848</v>
      </c>
      <c r="CS166" s="632">
        <v>919</v>
      </c>
      <c r="CT166" s="632">
        <v>731</v>
      </c>
      <c r="CU166" s="632">
        <v>560</v>
      </c>
      <c r="CV166" s="632">
        <v>629</v>
      </c>
      <c r="CW166" s="632">
        <v>594</v>
      </c>
      <c r="CX166" s="632">
        <v>593</v>
      </c>
      <c r="CY166" s="632">
        <v>624</v>
      </c>
      <c r="CZ166" s="632">
        <v>548</v>
      </c>
      <c r="DA166" s="632">
        <v>475</v>
      </c>
      <c r="DB166" s="632">
        <v>508</v>
      </c>
      <c r="DC166" s="632">
        <v>514</v>
      </c>
      <c r="DD166" s="632">
        <v>683</v>
      </c>
      <c r="DE166" s="632">
        <v>882</v>
      </c>
      <c r="DF166" s="632">
        <v>675</v>
      </c>
      <c r="DG166" s="632">
        <v>561</v>
      </c>
      <c r="DH166" s="632">
        <v>634</v>
      </c>
      <c r="DI166" s="632">
        <v>657</v>
      </c>
      <c r="DJ166" s="632">
        <v>614</v>
      </c>
      <c r="DK166" s="632">
        <v>292</v>
      </c>
      <c r="DL166" s="632">
        <v>236</v>
      </c>
      <c r="DM166" s="632">
        <v>740</v>
      </c>
      <c r="DN166" s="632">
        <v>792</v>
      </c>
      <c r="DO166" s="632">
        <v>624</v>
      </c>
      <c r="DP166" s="632">
        <v>889</v>
      </c>
      <c r="DQ166" s="632">
        <v>1023</v>
      </c>
      <c r="DR166" s="632">
        <v>773</v>
      </c>
      <c r="DS166" s="632">
        <v>623</v>
      </c>
      <c r="DT166" s="632">
        <v>672</v>
      </c>
      <c r="DU166" s="632">
        <v>769</v>
      </c>
      <c r="DV166" s="632">
        <v>965</v>
      </c>
    </row>
    <row r="167" spans="1:126" s="1" customFormat="1" ht="20.25">
      <c r="A167" s="111"/>
      <c r="B167" s="2"/>
      <c r="C167" s="2"/>
      <c r="D167" s="2"/>
      <c r="E167" s="2"/>
      <c r="F167" s="2"/>
      <c r="G167" s="2"/>
      <c r="H167" s="2"/>
      <c r="I167" s="111"/>
      <c r="J167" s="111"/>
      <c r="K167" s="111"/>
      <c r="L167" s="111"/>
      <c r="M167" s="1733" t="s">
        <v>151</v>
      </c>
      <c r="N167" s="637" t="s">
        <v>156</v>
      </c>
      <c r="O167" s="629" t="s">
        <v>157</v>
      </c>
      <c r="P167" s="629" t="s">
        <v>370</v>
      </c>
      <c r="Q167" s="629" t="s">
        <v>844</v>
      </c>
      <c r="R167" s="629" t="s">
        <v>928</v>
      </c>
      <c r="S167" s="616">
        <v>171</v>
      </c>
      <c r="T167" s="716">
        <v>92</v>
      </c>
      <c r="U167" s="716">
        <v>53</v>
      </c>
      <c r="V167" s="716">
        <v>33</v>
      </c>
      <c r="W167" s="635">
        <v>54</v>
      </c>
      <c r="X167" s="635">
        <v>70</v>
      </c>
      <c r="Y167" s="619">
        <v>92</v>
      </c>
      <c r="Z167" s="622">
        <v>0</v>
      </c>
      <c r="AA167" s="623">
        <v>7</v>
      </c>
      <c r="AB167" s="624">
        <v>21</v>
      </c>
      <c r="AC167" s="625">
        <v>8</v>
      </c>
      <c r="AD167" s="623">
        <v>16</v>
      </c>
      <c r="AE167" s="624">
        <v>16</v>
      </c>
      <c r="AF167" s="625">
        <v>29</v>
      </c>
      <c r="AG167" s="626">
        <v>16</v>
      </c>
      <c r="AH167" s="624">
        <v>11</v>
      </c>
      <c r="AI167" s="625">
        <v>18</v>
      </c>
      <c r="AJ167" s="626">
        <v>3</v>
      </c>
      <c r="AK167" s="628">
        <v>0</v>
      </c>
      <c r="AL167" s="619">
        <v>145</v>
      </c>
      <c r="AM167" s="622">
        <v>1</v>
      </c>
      <c r="AN167" s="623">
        <v>2</v>
      </c>
      <c r="AO167" s="628">
        <v>21</v>
      </c>
      <c r="AP167" s="625">
        <v>13</v>
      </c>
      <c r="AQ167" s="623">
        <v>20</v>
      </c>
      <c r="AR167" s="624">
        <v>20</v>
      </c>
      <c r="AS167" s="625">
        <v>13</v>
      </c>
      <c r="AT167" s="623">
        <v>5</v>
      </c>
      <c r="AU167" s="624">
        <v>52</v>
      </c>
      <c r="AV167" s="627">
        <v>102</v>
      </c>
      <c r="AW167" s="623">
        <v>26</v>
      </c>
      <c r="AX167" s="628">
        <v>2</v>
      </c>
      <c r="AY167" s="629">
        <v>277</v>
      </c>
      <c r="AZ167" s="620">
        <v>2</v>
      </c>
      <c r="BA167" s="623">
        <v>11</v>
      </c>
      <c r="BB167" s="624">
        <v>56</v>
      </c>
      <c r="BC167" s="620">
        <v>40</v>
      </c>
      <c r="BD167" s="623">
        <v>28</v>
      </c>
      <c r="BE167" s="624">
        <v>28</v>
      </c>
      <c r="BF167" s="620">
        <v>9</v>
      </c>
      <c r="BG167" s="623">
        <v>8</v>
      </c>
      <c r="BH167" s="624">
        <v>11</v>
      </c>
      <c r="BI167" s="689">
        <v>9</v>
      </c>
      <c r="BJ167" s="623">
        <v>6</v>
      </c>
      <c r="BK167" s="689">
        <v>3</v>
      </c>
      <c r="BL167" s="689">
        <v>3</v>
      </c>
      <c r="BM167" s="689">
        <v>9</v>
      </c>
      <c r="BN167" s="689">
        <v>32</v>
      </c>
      <c r="BO167" s="689">
        <v>17</v>
      </c>
      <c r="BP167" s="689">
        <v>18</v>
      </c>
      <c r="BQ167" s="689">
        <v>23</v>
      </c>
      <c r="BR167" s="689">
        <v>20</v>
      </c>
      <c r="BS167" s="689">
        <v>20</v>
      </c>
      <c r="BT167" s="718">
        <v>15</v>
      </c>
      <c r="BU167" s="689">
        <v>14</v>
      </c>
      <c r="BV167" s="718">
        <v>13</v>
      </c>
      <c r="BW167" s="689">
        <v>15</v>
      </c>
      <c r="BX167" s="718">
        <v>12</v>
      </c>
      <c r="BY167" s="620">
        <v>15</v>
      </c>
      <c r="BZ167" s="632">
        <v>21</v>
      </c>
      <c r="CA167" s="620">
        <v>33</v>
      </c>
      <c r="CB167" s="632">
        <v>25</v>
      </c>
      <c r="CC167" s="620">
        <v>26</v>
      </c>
      <c r="CD167" s="632">
        <v>20</v>
      </c>
      <c r="CE167" s="620">
        <v>19</v>
      </c>
      <c r="CF167" s="632">
        <v>19</v>
      </c>
      <c r="CG167" s="620">
        <v>41</v>
      </c>
      <c r="CH167" s="632">
        <v>5</v>
      </c>
      <c r="CI167" s="632">
        <v>4</v>
      </c>
      <c r="CJ167" s="632">
        <v>6</v>
      </c>
      <c r="CK167" s="719">
        <v>3</v>
      </c>
      <c r="CL167" s="632">
        <v>6</v>
      </c>
      <c r="CM167" s="632">
        <v>6</v>
      </c>
      <c r="CN167" s="632">
        <v>26</v>
      </c>
      <c r="CO167" s="632">
        <v>18</v>
      </c>
      <c r="CP167" s="632">
        <v>3</v>
      </c>
      <c r="CQ167" s="632">
        <v>6</v>
      </c>
      <c r="CR167" s="632">
        <v>6</v>
      </c>
      <c r="CS167" s="632">
        <v>3</v>
      </c>
      <c r="CT167" s="632">
        <v>1</v>
      </c>
      <c r="CU167" s="632">
        <v>2</v>
      </c>
      <c r="CV167" s="632">
        <v>1</v>
      </c>
      <c r="CW167" s="632">
        <v>1</v>
      </c>
      <c r="CX167" s="632">
        <v>2</v>
      </c>
      <c r="CY167" s="632">
        <v>18</v>
      </c>
      <c r="CZ167" s="632">
        <v>4</v>
      </c>
      <c r="DA167" s="632">
        <v>8</v>
      </c>
      <c r="DB167" s="632">
        <v>8</v>
      </c>
      <c r="DC167" s="632">
        <v>17</v>
      </c>
      <c r="DD167" s="632">
        <v>18</v>
      </c>
      <c r="DE167" s="632">
        <v>8</v>
      </c>
      <c r="DF167" s="632">
        <v>15</v>
      </c>
      <c r="DG167" s="632">
        <v>4</v>
      </c>
      <c r="DH167" s="632">
        <v>3</v>
      </c>
      <c r="DI167" s="632">
        <v>2</v>
      </c>
      <c r="DJ167" s="632">
        <v>6</v>
      </c>
      <c r="DK167" s="632">
        <v>2</v>
      </c>
      <c r="DL167" s="632">
        <v>1</v>
      </c>
      <c r="DM167" s="632">
        <v>0</v>
      </c>
      <c r="DN167" s="632">
        <v>0</v>
      </c>
      <c r="DO167" s="632">
        <v>0</v>
      </c>
      <c r="DP167" s="632">
        <v>0</v>
      </c>
      <c r="DQ167" s="632">
        <v>0</v>
      </c>
      <c r="DR167" s="632">
        <v>0</v>
      </c>
      <c r="DS167" s="632">
        <v>0</v>
      </c>
      <c r="DT167" s="632">
        <v>2</v>
      </c>
      <c r="DU167" s="632">
        <v>0</v>
      </c>
      <c r="DV167" s="632">
        <v>0</v>
      </c>
    </row>
    <row r="168" spans="1:126" s="1" customFormat="1" ht="20.25">
      <c r="A168" s="111"/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1733" t="s">
        <v>174</v>
      </c>
      <c r="N168" s="637" t="s">
        <v>172</v>
      </c>
      <c r="O168" s="629" t="s">
        <v>173</v>
      </c>
      <c r="P168" s="629" t="s">
        <v>628</v>
      </c>
      <c r="Q168" s="629" t="s">
        <v>272</v>
      </c>
      <c r="R168" s="629" t="s">
        <v>520</v>
      </c>
      <c r="S168" s="616">
        <v>53</v>
      </c>
      <c r="T168" s="716">
        <v>109</v>
      </c>
      <c r="U168" s="716">
        <v>112</v>
      </c>
      <c r="V168" s="716">
        <v>81</v>
      </c>
      <c r="W168" s="635">
        <v>107</v>
      </c>
      <c r="X168" s="635">
        <v>80</v>
      </c>
      <c r="Y168" s="619">
        <v>92</v>
      </c>
      <c r="Z168" s="622">
        <v>0</v>
      </c>
      <c r="AA168" s="623">
        <v>6</v>
      </c>
      <c r="AB168" s="624">
        <v>32</v>
      </c>
      <c r="AC168" s="625">
        <v>12</v>
      </c>
      <c r="AD168" s="623">
        <v>22</v>
      </c>
      <c r="AE168" s="624">
        <v>5</v>
      </c>
      <c r="AF168" s="625">
        <v>3</v>
      </c>
      <c r="AG168" s="626">
        <v>22</v>
      </c>
      <c r="AH168" s="624">
        <v>3</v>
      </c>
      <c r="AI168" s="625">
        <v>15</v>
      </c>
      <c r="AJ168" s="626">
        <v>0</v>
      </c>
      <c r="AK168" s="628">
        <v>0</v>
      </c>
      <c r="AL168" s="619">
        <v>120</v>
      </c>
      <c r="AM168" s="622">
        <v>16</v>
      </c>
      <c r="AN168" s="623">
        <v>2</v>
      </c>
      <c r="AO168" s="628">
        <v>11</v>
      </c>
      <c r="AP168" s="625">
        <v>10</v>
      </c>
      <c r="AQ168" s="623">
        <v>0</v>
      </c>
      <c r="AR168" s="624">
        <v>0</v>
      </c>
      <c r="AS168" s="625">
        <v>17</v>
      </c>
      <c r="AT168" s="623">
        <v>3</v>
      </c>
      <c r="AU168" s="624">
        <v>10</v>
      </c>
      <c r="AV168" s="627">
        <v>13</v>
      </c>
      <c r="AW168" s="623">
        <v>0</v>
      </c>
      <c r="AX168" s="628">
        <v>0</v>
      </c>
      <c r="AY168" s="629">
        <v>82</v>
      </c>
      <c r="AZ168" s="620">
        <v>9</v>
      </c>
      <c r="BA168" s="623">
        <v>0</v>
      </c>
      <c r="BB168" s="624">
        <v>18</v>
      </c>
      <c r="BC168" s="620">
        <v>4</v>
      </c>
      <c r="BD168" s="623">
        <v>6</v>
      </c>
      <c r="BE168" s="624">
        <v>2</v>
      </c>
      <c r="BF168" s="620">
        <v>14</v>
      </c>
      <c r="BG168" s="623">
        <v>2</v>
      </c>
      <c r="BH168" s="624">
        <v>10</v>
      </c>
      <c r="BI168" s="689">
        <v>3</v>
      </c>
      <c r="BJ168" s="623">
        <v>0</v>
      </c>
      <c r="BK168" s="689">
        <v>0</v>
      </c>
      <c r="BL168" s="689">
        <v>7</v>
      </c>
      <c r="BM168" s="689">
        <v>6</v>
      </c>
      <c r="BN168" s="689">
        <v>10</v>
      </c>
      <c r="BO168" s="689">
        <v>16</v>
      </c>
      <c r="BP168" s="689">
        <v>1</v>
      </c>
      <c r="BQ168" s="689">
        <v>0</v>
      </c>
      <c r="BR168" s="689">
        <v>21</v>
      </c>
      <c r="BS168" s="689">
        <v>1</v>
      </c>
      <c r="BT168" s="718">
        <v>16</v>
      </c>
      <c r="BU168" s="689">
        <v>10</v>
      </c>
      <c r="BV168" s="718">
        <v>3</v>
      </c>
      <c r="BW168" s="689">
        <v>4</v>
      </c>
      <c r="BX168" s="718">
        <v>6</v>
      </c>
      <c r="BY168" s="620">
        <v>5</v>
      </c>
      <c r="BZ168" s="632">
        <v>15</v>
      </c>
      <c r="CA168" s="620">
        <v>14</v>
      </c>
      <c r="CB168" s="632">
        <v>1</v>
      </c>
      <c r="CC168" s="620">
        <v>0</v>
      </c>
      <c r="CD168" s="632">
        <v>0</v>
      </c>
      <c r="CE168" s="620">
        <v>0</v>
      </c>
      <c r="CF168" s="632">
        <v>26</v>
      </c>
      <c r="CG168" s="620">
        <v>5</v>
      </c>
      <c r="CH168" s="632">
        <v>7</v>
      </c>
      <c r="CI168" s="632">
        <v>0</v>
      </c>
      <c r="CJ168" s="632">
        <v>0</v>
      </c>
      <c r="CK168" s="719">
        <v>0</v>
      </c>
      <c r="CL168" s="632">
        <v>0</v>
      </c>
      <c r="CM168" s="632">
        <v>5</v>
      </c>
      <c r="CN168" s="632">
        <v>0</v>
      </c>
      <c r="CO168" s="632">
        <v>0</v>
      </c>
      <c r="CP168" s="632">
        <v>0</v>
      </c>
      <c r="CQ168" s="632">
        <v>0</v>
      </c>
      <c r="CR168" s="632">
        <v>0</v>
      </c>
      <c r="CS168" s="632">
        <v>1</v>
      </c>
      <c r="CT168" s="632">
        <v>0</v>
      </c>
      <c r="CU168" s="632">
        <v>0</v>
      </c>
      <c r="CV168" s="632">
        <v>0</v>
      </c>
      <c r="CW168" s="632">
        <v>0</v>
      </c>
      <c r="CX168" s="632">
        <v>0</v>
      </c>
      <c r="CY168" s="632">
        <v>0</v>
      </c>
      <c r="CZ168" s="632">
        <v>0</v>
      </c>
      <c r="DA168" s="632">
        <v>0</v>
      </c>
      <c r="DB168" s="632">
        <v>2</v>
      </c>
      <c r="DC168" s="632">
        <v>1</v>
      </c>
      <c r="DD168" s="632">
        <v>0</v>
      </c>
      <c r="DE168" s="632">
        <v>2</v>
      </c>
      <c r="DF168" s="632">
        <v>1</v>
      </c>
      <c r="DG168" s="632">
        <v>0</v>
      </c>
      <c r="DH168" s="632">
        <v>0</v>
      </c>
      <c r="DI168" s="632">
        <v>0</v>
      </c>
      <c r="DJ168" s="632">
        <v>1</v>
      </c>
      <c r="DK168" s="632">
        <v>0</v>
      </c>
      <c r="DL168" s="632">
        <v>0</v>
      </c>
      <c r="DM168" s="632">
        <v>0</v>
      </c>
      <c r="DN168" s="632">
        <v>0</v>
      </c>
      <c r="DO168" s="632">
        <v>0</v>
      </c>
      <c r="DP168" s="632">
        <v>0</v>
      </c>
      <c r="DQ168" s="632">
        <v>0</v>
      </c>
      <c r="DR168" s="632">
        <v>0</v>
      </c>
      <c r="DS168" s="632">
        <v>0</v>
      </c>
      <c r="DT168" s="632">
        <v>0</v>
      </c>
      <c r="DU168" s="632">
        <v>0</v>
      </c>
      <c r="DV168" s="632">
        <v>0</v>
      </c>
    </row>
    <row r="169" spans="1:126" s="1" customFormat="1" ht="20.25">
      <c r="A169" s="1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733" t="s">
        <v>780</v>
      </c>
      <c r="N169" s="637" t="s">
        <v>55</v>
      </c>
      <c r="O169" s="629" t="s">
        <v>55</v>
      </c>
      <c r="P169" s="629" t="s">
        <v>55</v>
      </c>
      <c r="Q169" s="629" t="s">
        <v>55</v>
      </c>
      <c r="R169" s="629" t="s">
        <v>182</v>
      </c>
      <c r="S169" s="616">
        <v>170</v>
      </c>
      <c r="T169" s="716">
        <v>229</v>
      </c>
      <c r="U169" s="716">
        <v>269</v>
      </c>
      <c r="V169" s="716">
        <v>296</v>
      </c>
      <c r="W169" s="635">
        <v>471</v>
      </c>
      <c r="X169" s="635">
        <v>224</v>
      </c>
      <c r="Y169" s="619">
        <v>291</v>
      </c>
      <c r="Z169" s="622">
        <v>0</v>
      </c>
      <c r="AA169" s="623">
        <v>0</v>
      </c>
      <c r="AB169" s="624">
        <v>1</v>
      </c>
      <c r="AC169" s="625">
        <v>1</v>
      </c>
      <c r="AD169" s="623">
        <v>33</v>
      </c>
      <c r="AE169" s="624">
        <v>89</v>
      </c>
      <c r="AF169" s="625">
        <v>58</v>
      </c>
      <c r="AG169" s="626">
        <v>50</v>
      </c>
      <c r="AH169" s="624">
        <v>29</v>
      </c>
      <c r="AI169" s="625">
        <v>13</v>
      </c>
      <c r="AJ169" s="626">
        <v>47</v>
      </c>
      <c r="AK169" s="628">
        <v>22</v>
      </c>
      <c r="AL169" s="619">
        <v>343</v>
      </c>
      <c r="AM169" s="622">
        <v>0</v>
      </c>
      <c r="AN169" s="623">
        <v>0</v>
      </c>
      <c r="AO169" s="628">
        <v>12</v>
      </c>
      <c r="AP169" s="625">
        <v>64</v>
      </c>
      <c r="AQ169" s="623">
        <v>72</v>
      </c>
      <c r="AR169" s="624">
        <v>43</v>
      </c>
      <c r="AS169" s="625">
        <v>76</v>
      </c>
      <c r="AT169" s="623">
        <v>53</v>
      </c>
      <c r="AU169" s="624">
        <v>24</v>
      </c>
      <c r="AV169" s="627">
        <v>22</v>
      </c>
      <c r="AW169" s="623">
        <v>32</v>
      </c>
      <c r="AX169" s="628">
        <v>47</v>
      </c>
      <c r="AY169" s="629">
        <v>445</v>
      </c>
      <c r="AZ169" s="620">
        <v>0</v>
      </c>
      <c r="BA169" s="623">
        <v>0</v>
      </c>
      <c r="BB169" s="624">
        <v>0</v>
      </c>
      <c r="BC169" s="620">
        <v>0</v>
      </c>
      <c r="BD169" s="623">
        <v>63</v>
      </c>
      <c r="BE169" s="624">
        <v>111</v>
      </c>
      <c r="BF169" s="620">
        <v>103</v>
      </c>
      <c r="BG169" s="623">
        <v>21</v>
      </c>
      <c r="BH169" s="624">
        <v>9</v>
      </c>
      <c r="BI169" s="689">
        <v>38</v>
      </c>
      <c r="BJ169" s="623">
        <v>103</v>
      </c>
      <c r="BK169" s="689">
        <v>111</v>
      </c>
      <c r="BL169" s="689">
        <v>0</v>
      </c>
      <c r="BM169" s="689">
        <v>0</v>
      </c>
      <c r="BN169" s="689">
        <v>1</v>
      </c>
      <c r="BO169" s="689">
        <v>1</v>
      </c>
      <c r="BP169" s="689">
        <v>79</v>
      </c>
      <c r="BQ169" s="689">
        <v>100</v>
      </c>
      <c r="BR169" s="689">
        <v>61</v>
      </c>
      <c r="BS169" s="689">
        <v>40</v>
      </c>
      <c r="BT169" s="718">
        <v>44</v>
      </c>
      <c r="BU169" s="689">
        <v>19</v>
      </c>
      <c r="BV169" s="718">
        <v>71</v>
      </c>
      <c r="BW169" s="689">
        <v>91</v>
      </c>
      <c r="BX169" s="718">
        <v>3</v>
      </c>
      <c r="BY169" s="620">
        <v>4</v>
      </c>
      <c r="BZ169" s="632">
        <v>28</v>
      </c>
      <c r="CA169" s="620">
        <v>25</v>
      </c>
      <c r="CB169" s="632">
        <v>70</v>
      </c>
      <c r="CC169" s="620">
        <v>72</v>
      </c>
      <c r="CD169" s="632">
        <v>20</v>
      </c>
      <c r="CE169" s="620">
        <v>27</v>
      </c>
      <c r="CF169" s="632">
        <v>39</v>
      </c>
      <c r="CG169" s="620">
        <v>31</v>
      </c>
      <c r="CH169" s="632">
        <v>71</v>
      </c>
      <c r="CI169" s="632">
        <v>93</v>
      </c>
      <c r="CJ169" s="632">
        <v>0</v>
      </c>
      <c r="CK169" s="719">
        <v>0</v>
      </c>
      <c r="CL169" s="632">
        <v>22</v>
      </c>
      <c r="CM169" s="632">
        <v>35</v>
      </c>
      <c r="CN169" s="632">
        <v>19</v>
      </c>
      <c r="CO169" s="632">
        <v>40</v>
      </c>
      <c r="CP169" s="632">
        <v>63</v>
      </c>
      <c r="CQ169" s="632">
        <v>29</v>
      </c>
      <c r="CR169" s="632">
        <v>42</v>
      </c>
      <c r="CS169" s="632">
        <v>29</v>
      </c>
      <c r="CT169" s="632">
        <v>35</v>
      </c>
      <c r="CU169" s="632">
        <v>48</v>
      </c>
      <c r="CV169" s="632">
        <v>0</v>
      </c>
      <c r="CW169" s="632">
        <v>0</v>
      </c>
      <c r="CX169" s="632">
        <v>0</v>
      </c>
      <c r="CY169" s="632">
        <v>12</v>
      </c>
      <c r="CZ169" s="632">
        <v>83</v>
      </c>
      <c r="DA169" s="632">
        <v>55</v>
      </c>
      <c r="DB169" s="632">
        <v>23</v>
      </c>
      <c r="DC169" s="632">
        <v>18</v>
      </c>
      <c r="DD169" s="632">
        <v>24</v>
      </c>
      <c r="DE169" s="632">
        <v>39</v>
      </c>
      <c r="DF169" s="632">
        <v>41</v>
      </c>
      <c r="DG169" s="632">
        <v>61</v>
      </c>
      <c r="DH169" s="632">
        <v>0</v>
      </c>
      <c r="DI169" s="632">
        <v>0</v>
      </c>
      <c r="DJ169" s="632">
        <v>0</v>
      </c>
      <c r="DK169" s="632">
        <v>0</v>
      </c>
      <c r="DL169" s="632">
        <v>1</v>
      </c>
      <c r="DM169" s="632">
        <v>22</v>
      </c>
      <c r="DN169" s="632">
        <v>52</v>
      </c>
      <c r="DO169" s="632">
        <v>34</v>
      </c>
      <c r="DP169" s="632">
        <v>18</v>
      </c>
      <c r="DQ169" s="632">
        <v>10</v>
      </c>
      <c r="DR169" s="632">
        <v>34</v>
      </c>
      <c r="DS169" s="632">
        <v>34</v>
      </c>
      <c r="DT169" s="632">
        <v>0</v>
      </c>
      <c r="DU169" s="632">
        <v>0</v>
      </c>
      <c r="DV169" s="632">
        <v>0</v>
      </c>
    </row>
    <row r="170" spans="1:126" s="1" customFormat="1" ht="20.25">
      <c r="A170" s="1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733" t="s">
        <v>781</v>
      </c>
      <c r="N170" s="637" t="s">
        <v>55</v>
      </c>
      <c r="O170" s="629" t="s">
        <v>55</v>
      </c>
      <c r="P170" s="629" t="s">
        <v>55</v>
      </c>
      <c r="Q170" s="629" t="s">
        <v>55</v>
      </c>
      <c r="R170" s="629" t="s">
        <v>929</v>
      </c>
      <c r="S170" s="616">
        <v>0</v>
      </c>
      <c r="T170" s="720">
        <v>0</v>
      </c>
      <c r="U170" s="720">
        <v>30</v>
      </c>
      <c r="V170" s="720">
        <v>24</v>
      </c>
      <c r="W170" s="619">
        <v>46</v>
      </c>
      <c r="X170" s="619">
        <v>9</v>
      </c>
      <c r="Y170" s="619">
        <v>28</v>
      </c>
      <c r="Z170" s="622">
        <v>0</v>
      </c>
      <c r="AA170" s="623">
        <v>1</v>
      </c>
      <c r="AB170" s="624">
        <v>2</v>
      </c>
      <c r="AC170" s="625">
        <v>18</v>
      </c>
      <c r="AD170" s="623">
        <v>8</v>
      </c>
      <c r="AE170" s="624">
        <v>8</v>
      </c>
      <c r="AF170" s="625">
        <v>7</v>
      </c>
      <c r="AG170" s="626">
        <v>1</v>
      </c>
      <c r="AH170" s="624">
        <v>2</v>
      </c>
      <c r="AI170" s="625">
        <v>4</v>
      </c>
      <c r="AJ170" s="626">
        <v>5</v>
      </c>
      <c r="AK170" s="628">
        <v>3</v>
      </c>
      <c r="AL170" s="619">
        <v>59</v>
      </c>
      <c r="AM170" s="622">
        <v>1</v>
      </c>
      <c r="AN170" s="623">
        <v>3</v>
      </c>
      <c r="AO170" s="628">
        <v>4</v>
      </c>
      <c r="AP170" s="625">
        <v>21</v>
      </c>
      <c r="AQ170" s="623">
        <v>20</v>
      </c>
      <c r="AR170" s="624">
        <v>14</v>
      </c>
      <c r="AS170" s="625">
        <v>5</v>
      </c>
      <c r="AT170" s="623">
        <v>4</v>
      </c>
      <c r="AU170" s="624">
        <v>5</v>
      </c>
      <c r="AV170" s="627">
        <v>2</v>
      </c>
      <c r="AW170" s="623">
        <v>5</v>
      </c>
      <c r="AX170" s="628">
        <v>3</v>
      </c>
      <c r="AY170" s="629">
        <v>87</v>
      </c>
      <c r="AZ170" s="620">
        <v>3</v>
      </c>
      <c r="BA170" s="623">
        <v>4</v>
      </c>
      <c r="BB170" s="624">
        <v>1</v>
      </c>
      <c r="BC170" s="620">
        <v>8</v>
      </c>
      <c r="BD170" s="623">
        <v>21</v>
      </c>
      <c r="BE170" s="624">
        <v>18</v>
      </c>
      <c r="BF170" s="620">
        <v>23</v>
      </c>
      <c r="BG170" s="623">
        <v>7</v>
      </c>
      <c r="BH170" s="624">
        <v>10</v>
      </c>
      <c r="BI170" s="689">
        <v>5</v>
      </c>
      <c r="BJ170" s="623">
        <v>12</v>
      </c>
      <c r="BK170" s="689">
        <v>5</v>
      </c>
      <c r="BL170" s="689">
        <v>4</v>
      </c>
      <c r="BM170" s="689">
        <v>3</v>
      </c>
      <c r="BN170" s="689">
        <v>15</v>
      </c>
      <c r="BO170" s="689">
        <v>13</v>
      </c>
      <c r="BP170" s="689">
        <v>16</v>
      </c>
      <c r="BQ170" s="689">
        <v>18</v>
      </c>
      <c r="BR170" s="689">
        <v>12</v>
      </c>
      <c r="BS170" s="689">
        <v>12</v>
      </c>
      <c r="BT170" s="718">
        <v>10</v>
      </c>
      <c r="BU170" s="689">
        <v>11</v>
      </c>
      <c r="BV170" s="718">
        <v>21</v>
      </c>
      <c r="BW170" s="689">
        <v>11</v>
      </c>
      <c r="BX170" s="718">
        <v>5</v>
      </c>
      <c r="BY170" s="620">
        <v>3</v>
      </c>
      <c r="BZ170" s="632">
        <v>4</v>
      </c>
      <c r="CA170" s="620">
        <v>12</v>
      </c>
      <c r="CB170" s="632">
        <v>19</v>
      </c>
      <c r="CC170" s="620">
        <v>14</v>
      </c>
      <c r="CD170" s="632">
        <v>24</v>
      </c>
      <c r="CE170" s="620">
        <v>4</v>
      </c>
      <c r="CF170" s="632">
        <v>13</v>
      </c>
      <c r="CG170" s="620">
        <v>11</v>
      </c>
      <c r="CH170" s="632">
        <v>29</v>
      </c>
      <c r="CI170" s="632">
        <v>12</v>
      </c>
      <c r="CJ170" s="632">
        <v>6</v>
      </c>
      <c r="CK170" s="719">
        <v>9</v>
      </c>
      <c r="CL170" s="632">
        <v>6</v>
      </c>
      <c r="CM170" s="632">
        <v>5</v>
      </c>
      <c r="CN170" s="632">
        <v>5</v>
      </c>
      <c r="CO170" s="632">
        <v>9</v>
      </c>
      <c r="CP170" s="632">
        <v>16</v>
      </c>
      <c r="CQ170" s="632">
        <v>15</v>
      </c>
      <c r="CR170" s="632">
        <v>12</v>
      </c>
      <c r="CS170" s="632">
        <v>6</v>
      </c>
      <c r="CT170" s="632">
        <v>13</v>
      </c>
      <c r="CU170" s="632">
        <v>5</v>
      </c>
      <c r="CV170" s="632">
        <v>5</v>
      </c>
      <c r="CW170" s="632">
        <v>5</v>
      </c>
      <c r="CX170" s="632">
        <v>5</v>
      </c>
      <c r="CY170" s="632">
        <v>3</v>
      </c>
      <c r="CZ170" s="632">
        <v>10</v>
      </c>
      <c r="DA170" s="632">
        <v>12</v>
      </c>
      <c r="DB170" s="632">
        <v>16</v>
      </c>
      <c r="DC170" s="632">
        <v>6</v>
      </c>
      <c r="DD170" s="632">
        <v>5</v>
      </c>
      <c r="DE170" s="632">
        <v>11</v>
      </c>
      <c r="DF170" s="632">
        <v>4</v>
      </c>
      <c r="DG170" s="632">
        <v>1</v>
      </c>
      <c r="DH170" s="632">
        <v>5</v>
      </c>
      <c r="DI170" s="632">
        <v>5</v>
      </c>
      <c r="DJ170" s="632">
        <v>1</v>
      </c>
      <c r="DK170" s="632">
        <v>0</v>
      </c>
      <c r="DL170" s="632">
        <v>0</v>
      </c>
      <c r="DM170" s="632">
        <v>1</v>
      </c>
      <c r="DN170" s="632">
        <v>1</v>
      </c>
      <c r="DO170" s="632">
        <v>1</v>
      </c>
      <c r="DP170" s="632">
        <v>4</v>
      </c>
      <c r="DQ170" s="632">
        <v>5</v>
      </c>
      <c r="DR170" s="632">
        <v>3</v>
      </c>
      <c r="DS170" s="632">
        <v>10</v>
      </c>
      <c r="DT170" s="632">
        <v>0</v>
      </c>
      <c r="DU170" s="632">
        <v>1</v>
      </c>
      <c r="DV170" s="632">
        <v>2</v>
      </c>
    </row>
    <row r="171" spans="1:126" s="1" customFormat="1" ht="20.25">
      <c r="A171" s="1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733" t="s">
        <v>783</v>
      </c>
      <c r="N171" s="637" t="s">
        <v>185</v>
      </c>
      <c r="O171" s="629" t="s">
        <v>186</v>
      </c>
      <c r="P171" s="629" t="s">
        <v>102</v>
      </c>
      <c r="Q171" s="629" t="s">
        <v>845</v>
      </c>
      <c r="R171" s="629" t="s">
        <v>930</v>
      </c>
      <c r="S171" s="616">
        <v>1053</v>
      </c>
      <c r="T171" s="716">
        <v>1286</v>
      </c>
      <c r="U171" s="716">
        <v>1978</v>
      </c>
      <c r="V171" s="716">
        <v>1518</v>
      </c>
      <c r="W171" s="635">
        <v>1977</v>
      </c>
      <c r="X171" s="635">
        <v>785</v>
      </c>
      <c r="Y171" s="635">
        <v>1183</v>
      </c>
      <c r="Z171" s="622">
        <v>2</v>
      </c>
      <c r="AA171" s="623">
        <v>2</v>
      </c>
      <c r="AB171" s="624">
        <v>211</v>
      </c>
      <c r="AC171" s="625">
        <v>163</v>
      </c>
      <c r="AD171" s="623">
        <v>168</v>
      </c>
      <c r="AE171" s="624">
        <v>108</v>
      </c>
      <c r="AF171" s="625">
        <v>47</v>
      </c>
      <c r="AG171" s="626">
        <v>81</v>
      </c>
      <c r="AH171" s="624">
        <v>183</v>
      </c>
      <c r="AI171" s="625">
        <v>70</v>
      </c>
      <c r="AJ171" s="626">
        <v>26</v>
      </c>
      <c r="AK171" s="628">
        <v>0</v>
      </c>
      <c r="AL171" s="635">
        <v>1061</v>
      </c>
      <c r="AM171" s="622">
        <v>0</v>
      </c>
      <c r="AN171" s="623">
        <v>3</v>
      </c>
      <c r="AO171" s="628">
        <v>44</v>
      </c>
      <c r="AP171" s="625">
        <v>64</v>
      </c>
      <c r="AQ171" s="623">
        <v>74</v>
      </c>
      <c r="AR171" s="624">
        <v>78</v>
      </c>
      <c r="AS171" s="625">
        <v>61</v>
      </c>
      <c r="AT171" s="623">
        <v>51</v>
      </c>
      <c r="AU171" s="624">
        <v>91</v>
      </c>
      <c r="AV171" s="627">
        <v>61</v>
      </c>
      <c r="AW171" s="623">
        <v>47</v>
      </c>
      <c r="AX171" s="628">
        <v>8</v>
      </c>
      <c r="AY171" s="616">
        <v>582</v>
      </c>
      <c r="AZ171" s="636">
        <v>0</v>
      </c>
      <c r="BA171" s="623">
        <v>0</v>
      </c>
      <c r="BB171" s="624">
        <v>22</v>
      </c>
      <c r="BC171" s="636">
        <v>28</v>
      </c>
      <c r="BD171" s="623">
        <v>90</v>
      </c>
      <c r="BE171" s="624">
        <v>54</v>
      </c>
      <c r="BF171" s="636">
        <v>39</v>
      </c>
      <c r="BG171" s="623">
        <v>70</v>
      </c>
      <c r="BH171" s="624">
        <v>48</v>
      </c>
      <c r="BI171" s="721">
        <v>81</v>
      </c>
      <c r="BJ171" s="722">
        <v>75</v>
      </c>
      <c r="BK171" s="721">
        <v>8</v>
      </c>
      <c r="BL171" s="721">
        <v>30</v>
      </c>
      <c r="BM171" s="721">
        <v>52</v>
      </c>
      <c r="BN171" s="721">
        <v>62</v>
      </c>
      <c r="BO171" s="721">
        <v>30</v>
      </c>
      <c r="BP171" s="721">
        <v>89</v>
      </c>
      <c r="BQ171" s="721">
        <v>111</v>
      </c>
      <c r="BR171" s="721">
        <v>30</v>
      </c>
      <c r="BS171" s="721">
        <v>50</v>
      </c>
      <c r="BT171" s="723">
        <v>58</v>
      </c>
      <c r="BU171" s="721">
        <v>84</v>
      </c>
      <c r="BV171" s="723">
        <v>32</v>
      </c>
      <c r="BW171" s="721">
        <v>11</v>
      </c>
      <c r="BX171" s="723">
        <v>10</v>
      </c>
      <c r="BY171" s="636">
        <v>35</v>
      </c>
      <c r="BZ171" s="724">
        <v>24</v>
      </c>
      <c r="CA171" s="636">
        <v>7</v>
      </c>
      <c r="CB171" s="724">
        <v>46</v>
      </c>
      <c r="CC171" s="636">
        <v>54</v>
      </c>
      <c r="CD171" s="724">
        <v>51</v>
      </c>
      <c r="CE171" s="636">
        <v>70</v>
      </c>
      <c r="CF171" s="724">
        <v>77</v>
      </c>
      <c r="CG171" s="636">
        <v>65</v>
      </c>
      <c r="CH171" s="724">
        <v>36</v>
      </c>
      <c r="CI171" s="724">
        <v>11</v>
      </c>
      <c r="CJ171" s="724">
        <v>21</v>
      </c>
      <c r="CK171" s="725">
        <v>42</v>
      </c>
      <c r="CL171" s="632">
        <v>46</v>
      </c>
      <c r="CM171" s="632">
        <v>29</v>
      </c>
      <c r="CN171" s="632">
        <v>22</v>
      </c>
      <c r="CO171" s="632">
        <v>44</v>
      </c>
      <c r="CP171" s="632">
        <v>27</v>
      </c>
      <c r="CQ171" s="632">
        <v>16</v>
      </c>
      <c r="CR171" s="632">
        <v>11</v>
      </c>
      <c r="CS171" s="632">
        <v>47</v>
      </c>
      <c r="CT171" s="632">
        <v>7</v>
      </c>
      <c r="CU171" s="632">
        <v>4</v>
      </c>
      <c r="CV171" s="632">
        <v>10</v>
      </c>
      <c r="CW171" s="632">
        <v>26</v>
      </c>
      <c r="CX171" s="632">
        <v>16</v>
      </c>
      <c r="CY171" s="632">
        <v>11</v>
      </c>
      <c r="CZ171" s="632">
        <v>18</v>
      </c>
      <c r="DA171" s="632">
        <v>13</v>
      </c>
      <c r="DB171" s="632">
        <v>14</v>
      </c>
      <c r="DC171" s="632">
        <v>23</v>
      </c>
      <c r="DD171" s="632">
        <v>60</v>
      </c>
      <c r="DE171" s="632">
        <v>20</v>
      </c>
      <c r="DF171" s="632">
        <v>11</v>
      </c>
      <c r="DG171" s="632">
        <v>0</v>
      </c>
      <c r="DH171" s="632">
        <v>10</v>
      </c>
      <c r="DI171" s="632">
        <v>38</v>
      </c>
      <c r="DJ171" s="632">
        <v>0</v>
      </c>
      <c r="DK171" s="632">
        <v>0</v>
      </c>
      <c r="DL171" s="632">
        <v>0</v>
      </c>
      <c r="DM171" s="632">
        <v>0</v>
      </c>
      <c r="DN171" s="632">
        <v>0</v>
      </c>
      <c r="DO171" s="632">
        <v>0</v>
      </c>
      <c r="DP171" s="632">
        <v>0</v>
      </c>
      <c r="DQ171" s="632">
        <v>0</v>
      </c>
      <c r="DR171" s="632">
        <v>0</v>
      </c>
      <c r="DS171" s="632">
        <v>0</v>
      </c>
      <c r="DT171" s="632">
        <v>0</v>
      </c>
      <c r="DU171" s="632">
        <v>0</v>
      </c>
      <c r="DV171" s="632">
        <v>0</v>
      </c>
    </row>
    <row r="172" spans="1:126" s="1" customFormat="1" ht="20.25">
      <c r="A172" s="1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733" t="s">
        <v>784</v>
      </c>
      <c r="N172" s="637" t="s">
        <v>142</v>
      </c>
      <c r="O172" s="629" t="s">
        <v>143</v>
      </c>
      <c r="P172" s="629" t="s">
        <v>627</v>
      </c>
      <c r="Q172" s="629" t="s">
        <v>846</v>
      </c>
      <c r="R172" s="629" t="s">
        <v>931</v>
      </c>
      <c r="S172" s="616">
        <v>1192</v>
      </c>
      <c r="T172" s="716">
        <v>1240</v>
      </c>
      <c r="U172" s="716">
        <v>977</v>
      </c>
      <c r="V172" s="716">
        <v>1172</v>
      </c>
      <c r="W172" s="635">
        <v>1758</v>
      </c>
      <c r="X172" s="635">
        <v>470</v>
      </c>
      <c r="Y172" s="619">
        <v>865</v>
      </c>
      <c r="Z172" s="622">
        <v>12</v>
      </c>
      <c r="AA172" s="623">
        <v>100</v>
      </c>
      <c r="AB172" s="624">
        <v>296</v>
      </c>
      <c r="AC172" s="625">
        <v>216</v>
      </c>
      <c r="AD172" s="623">
        <v>66</v>
      </c>
      <c r="AE172" s="624">
        <v>26</v>
      </c>
      <c r="AF172" s="625">
        <v>23</v>
      </c>
      <c r="AG172" s="626">
        <v>54</v>
      </c>
      <c r="AH172" s="624">
        <v>144</v>
      </c>
      <c r="AI172" s="625">
        <v>21</v>
      </c>
      <c r="AJ172" s="626">
        <v>16</v>
      </c>
      <c r="AK172" s="628">
        <v>2</v>
      </c>
      <c r="AL172" s="619">
        <v>976</v>
      </c>
      <c r="AM172" s="622">
        <v>9</v>
      </c>
      <c r="AN172" s="623">
        <v>188</v>
      </c>
      <c r="AO172" s="628">
        <v>327</v>
      </c>
      <c r="AP172" s="625">
        <v>271</v>
      </c>
      <c r="AQ172" s="623">
        <v>168</v>
      </c>
      <c r="AR172" s="624">
        <v>80</v>
      </c>
      <c r="AS172" s="625">
        <v>77</v>
      </c>
      <c r="AT172" s="623">
        <v>72</v>
      </c>
      <c r="AU172" s="624">
        <v>36</v>
      </c>
      <c r="AV172" s="627">
        <v>49</v>
      </c>
      <c r="AW172" s="623">
        <v>20</v>
      </c>
      <c r="AX172" s="628">
        <v>2</v>
      </c>
      <c r="AY172" s="629">
        <v>1299</v>
      </c>
      <c r="AZ172" s="620">
        <v>5</v>
      </c>
      <c r="BA172" s="623">
        <v>25</v>
      </c>
      <c r="BB172" s="624">
        <v>203</v>
      </c>
      <c r="BC172" s="620">
        <v>297</v>
      </c>
      <c r="BD172" s="623">
        <v>166</v>
      </c>
      <c r="BE172" s="624">
        <v>102</v>
      </c>
      <c r="BF172" s="620">
        <v>124</v>
      </c>
      <c r="BG172" s="623">
        <v>118</v>
      </c>
      <c r="BH172" s="624">
        <v>143</v>
      </c>
      <c r="BI172" s="689">
        <v>218</v>
      </c>
      <c r="BJ172" s="623">
        <v>115</v>
      </c>
      <c r="BK172" s="689">
        <v>23</v>
      </c>
      <c r="BL172" s="689">
        <v>10</v>
      </c>
      <c r="BM172" s="689">
        <v>42</v>
      </c>
      <c r="BN172" s="689">
        <v>284</v>
      </c>
      <c r="BO172" s="689">
        <v>300</v>
      </c>
      <c r="BP172" s="689">
        <v>141</v>
      </c>
      <c r="BQ172" s="689">
        <v>110</v>
      </c>
      <c r="BR172" s="689">
        <v>106</v>
      </c>
      <c r="BS172" s="689">
        <v>114</v>
      </c>
      <c r="BT172" s="718">
        <v>149</v>
      </c>
      <c r="BU172" s="689">
        <v>106</v>
      </c>
      <c r="BV172" s="718">
        <v>121</v>
      </c>
      <c r="BW172" s="689">
        <v>73</v>
      </c>
      <c r="BX172" s="718">
        <v>41</v>
      </c>
      <c r="BY172" s="620">
        <v>43</v>
      </c>
      <c r="BZ172" s="632">
        <v>194</v>
      </c>
      <c r="CA172" s="620">
        <v>202</v>
      </c>
      <c r="CB172" s="632">
        <v>145</v>
      </c>
      <c r="CC172" s="620">
        <v>120</v>
      </c>
      <c r="CD172" s="632">
        <v>88</v>
      </c>
      <c r="CE172" s="620">
        <v>87</v>
      </c>
      <c r="CF172" s="632">
        <v>122</v>
      </c>
      <c r="CG172" s="620">
        <v>134</v>
      </c>
      <c r="CH172" s="632">
        <v>100</v>
      </c>
      <c r="CI172" s="632">
        <v>89</v>
      </c>
      <c r="CJ172" s="632">
        <v>80</v>
      </c>
      <c r="CK172" s="719">
        <v>59</v>
      </c>
      <c r="CL172" s="632">
        <v>87</v>
      </c>
      <c r="CM172" s="632">
        <v>134</v>
      </c>
      <c r="CN172" s="632">
        <v>74</v>
      </c>
      <c r="CO172" s="632">
        <v>62</v>
      </c>
      <c r="CP172" s="632">
        <v>62</v>
      </c>
      <c r="CQ172" s="632">
        <v>36</v>
      </c>
      <c r="CR172" s="632">
        <v>15</v>
      </c>
      <c r="CS172" s="632">
        <v>39</v>
      </c>
      <c r="CT172" s="632">
        <v>32</v>
      </c>
      <c r="CU172" s="632">
        <v>16</v>
      </c>
      <c r="CV172" s="632">
        <v>28</v>
      </c>
      <c r="CW172" s="632">
        <v>84</v>
      </c>
      <c r="CX172" s="632">
        <v>117</v>
      </c>
      <c r="CY172" s="632">
        <v>118</v>
      </c>
      <c r="CZ172" s="632">
        <v>101</v>
      </c>
      <c r="DA172" s="632">
        <v>68</v>
      </c>
      <c r="DB172" s="632">
        <v>60</v>
      </c>
      <c r="DC172" s="632">
        <v>40</v>
      </c>
      <c r="DD172" s="632">
        <v>62</v>
      </c>
      <c r="DE172" s="632">
        <v>70</v>
      </c>
      <c r="DF172" s="632">
        <v>80</v>
      </c>
      <c r="DG172" s="632">
        <v>42</v>
      </c>
      <c r="DH172" s="632">
        <v>64</v>
      </c>
      <c r="DI172" s="632">
        <v>8</v>
      </c>
      <c r="DJ172" s="632">
        <v>26</v>
      </c>
      <c r="DK172" s="632">
        <v>7</v>
      </c>
      <c r="DL172" s="632">
        <v>15</v>
      </c>
      <c r="DM172" s="632">
        <v>8</v>
      </c>
      <c r="DN172" s="632">
        <v>41</v>
      </c>
      <c r="DO172" s="632">
        <v>35</v>
      </c>
      <c r="DP172" s="632">
        <v>32</v>
      </c>
      <c r="DQ172" s="632">
        <v>38</v>
      </c>
      <c r="DR172" s="632">
        <v>46</v>
      </c>
      <c r="DS172" s="632">
        <v>33</v>
      </c>
      <c r="DT172" s="632">
        <v>33</v>
      </c>
      <c r="DU172" s="632">
        <v>27</v>
      </c>
      <c r="DV172" s="632">
        <v>92</v>
      </c>
    </row>
    <row r="173" spans="1:126" s="1" customFormat="1" ht="20.25">
      <c r="A173" s="1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733" t="s">
        <v>785</v>
      </c>
      <c r="N173" s="637" t="s">
        <v>55</v>
      </c>
      <c r="O173" s="629" t="s">
        <v>55</v>
      </c>
      <c r="P173" s="629" t="s">
        <v>55</v>
      </c>
      <c r="Q173" s="629" t="s">
        <v>55</v>
      </c>
      <c r="R173" s="629" t="s">
        <v>932</v>
      </c>
      <c r="S173" s="629">
        <v>151</v>
      </c>
      <c r="T173" s="720">
        <v>187</v>
      </c>
      <c r="U173" s="720">
        <v>239</v>
      </c>
      <c r="V173" s="720">
        <v>48</v>
      </c>
      <c r="W173" s="619">
        <v>22</v>
      </c>
      <c r="X173" s="619">
        <v>0</v>
      </c>
      <c r="Y173" s="619">
        <v>0</v>
      </c>
      <c r="Z173" s="622">
        <v>0</v>
      </c>
      <c r="AA173" s="623">
        <v>0</v>
      </c>
      <c r="AB173" s="624">
        <v>0</v>
      </c>
      <c r="AC173" s="625">
        <v>0</v>
      </c>
      <c r="AD173" s="623">
        <v>0</v>
      </c>
      <c r="AE173" s="624">
        <v>0</v>
      </c>
      <c r="AF173" s="625">
        <v>0</v>
      </c>
      <c r="AG173" s="626">
        <v>0</v>
      </c>
      <c r="AH173" s="624">
        <v>0</v>
      </c>
      <c r="AI173" s="625">
        <v>0</v>
      </c>
      <c r="AJ173" s="626">
        <v>0</v>
      </c>
      <c r="AK173" s="628">
        <v>0</v>
      </c>
      <c r="AL173" s="619">
        <v>0</v>
      </c>
      <c r="AM173" s="622">
        <v>0</v>
      </c>
      <c r="AN173" s="623">
        <v>0</v>
      </c>
      <c r="AO173" s="628">
        <v>0</v>
      </c>
      <c r="AP173" s="625">
        <v>0</v>
      </c>
      <c r="AQ173" s="623">
        <v>0</v>
      </c>
      <c r="AR173" s="624">
        <v>0</v>
      </c>
      <c r="AS173" s="625">
        <v>0</v>
      </c>
      <c r="AT173" s="623">
        <v>0</v>
      </c>
      <c r="AU173" s="624">
        <v>0</v>
      </c>
      <c r="AV173" s="627">
        <v>0</v>
      </c>
      <c r="AW173" s="623">
        <v>0</v>
      </c>
      <c r="AX173" s="628">
        <v>0</v>
      </c>
      <c r="AY173" s="629">
        <v>0</v>
      </c>
      <c r="AZ173" s="620">
        <v>0</v>
      </c>
      <c r="BA173" s="623">
        <v>0</v>
      </c>
      <c r="BB173" s="624">
        <v>0</v>
      </c>
      <c r="BC173" s="620">
        <v>0</v>
      </c>
      <c r="BD173" s="623">
        <v>0</v>
      </c>
      <c r="BE173" s="624">
        <v>0</v>
      </c>
      <c r="BF173" s="620">
        <v>0</v>
      </c>
      <c r="BG173" s="623">
        <v>0</v>
      </c>
      <c r="BH173" s="624">
        <v>0</v>
      </c>
      <c r="BI173" s="689">
        <v>0</v>
      </c>
      <c r="BJ173" s="623">
        <v>0</v>
      </c>
      <c r="BK173" s="689">
        <v>0</v>
      </c>
      <c r="BL173" s="689">
        <v>0</v>
      </c>
      <c r="BM173" s="689">
        <v>0</v>
      </c>
      <c r="BN173" s="689">
        <v>0</v>
      </c>
      <c r="BO173" s="689">
        <v>0</v>
      </c>
      <c r="BP173" s="689">
        <v>0</v>
      </c>
      <c r="BQ173" s="689">
        <v>0</v>
      </c>
      <c r="BR173" s="689">
        <v>0</v>
      </c>
      <c r="BS173" s="689">
        <v>0</v>
      </c>
      <c r="BT173" s="718">
        <v>0</v>
      </c>
      <c r="BU173" s="689">
        <v>0</v>
      </c>
      <c r="BV173" s="718">
        <v>0</v>
      </c>
      <c r="BW173" s="689">
        <v>0</v>
      </c>
      <c r="BX173" s="718">
        <v>0</v>
      </c>
      <c r="BY173" s="620">
        <v>0</v>
      </c>
      <c r="BZ173" s="632">
        <v>0</v>
      </c>
      <c r="CA173" s="620">
        <v>0</v>
      </c>
      <c r="CB173" s="632">
        <v>0</v>
      </c>
      <c r="CC173" s="620">
        <v>0</v>
      </c>
      <c r="CD173" s="632">
        <v>0</v>
      </c>
      <c r="CE173" s="620">
        <v>0</v>
      </c>
      <c r="CF173" s="632">
        <v>0</v>
      </c>
      <c r="CG173" s="620">
        <v>0</v>
      </c>
      <c r="CH173" s="632">
        <v>0</v>
      </c>
      <c r="CI173" s="632">
        <v>0</v>
      </c>
      <c r="CJ173" s="632">
        <v>0</v>
      </c>
      <c r="CK173" s="719">
        <v>0</v>
      </c>
      <c r="CL173" s="632">
        <v>0</v>
      </c>
      <c r="CM173" s="632">
        <v>0</v>
      </c>
      <c r="CN173" s="632">
        <v>0</v>
      </c>
      <c r="CO173" s="632">
        <v>0</v>
      </c>
      <c r="CP173" s="632">
        <v>0</v>
      </c>
      <c r="CQ173" s="632">
        <v>0</v>
      </c>
      <c r="CR173" s="632">
        <v>0</v>
      </c>
      <c r="CS173" s="632">
        <v>0</v>
      </c>
      <c r="CT173" s="632">
        <v>0</v>
      </c>
      <c r="CU173" s="632">
        <v>0</v>
      </c>
      <c r="CV173" s="632">
        <v>0</v>
      </c>
      <c r="CW173" s="632">
        <v>0</v>
      </c>
      <c r="CX173" s="632">
        <v>0</v>
      </c>
      <c r="CY173" s="632">
        <v>0</v>
      </c>
      <c r="CZ173" s="632">
        <v>0</v>
      </c>
      <c r="DA173" s="632">
        <v>0</v>
      </c>
      <c r="DB173" s="632">
        <v>0</v>
      </c>
      <c r="DC173" s="632">
        <v>0</v>
      </c>
      <c r="DD173" s="632">
        <v>0</v>
      </c>
      <c r="DE173" s="632">
        <v>0</v>
      </c>
      <c r="DF173" s="632">
        <v>0</v>
      </c>
      <c r="DG173" s="632">
        <v>0</v>
      </c>
      <c r="DH173" s="632">
        <v>0</v>
      </c>
      <c r="DI173" s="632">
        <v>0</v>
      </c>
      <c r="DJ173" s="632">
        <v>0</v>
      </c>
      <c r="DK173" s="632">
        <v>0</v>
      </c>
      <c r="DL173" s="632">
        <v>0</v>
      </c>
      <c r="DM173" s="632">
        <v>0</v>
      </c>
      <c r="DN173" s="632">
        <v>0</v>
      </c>
      <c r="DO173" s="632">
        <v>0</v>
      </c>
      <c r="DP173" s="632">
        <v>0</v>
      </c>
      <c r="DQ173" s="632">
        <v>0</v>
      </c>
      <c r="DR173" s="632">
        <v>0</v>
      </c>
      <c r="DS173" s="632">
        <v>0</v>
      </c>
      <c r="DT173" s="632">
        <v>0</v>
      </c>
      <c r="DU173" s="632">
        <v>0</v>
      </c>
      <c r="DV173" s="632">
        <v>0</v>
      </c>
    </row>
    <row r="174" spans="1:126" s="1" customFormat="1" ht="21" thickBot="1">
      <c r="A174" s="1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734" t="s">
        <v>884</v>
      </c>
      <c r="N174" s="638"/>
      <c r="O174" s="638"/>
      <c r="P174" s="638"/>
      <c r="Q174" s="638"/>
      <c r="R174" s="639" t="s">
        <v>55</v>
      </c>
      <c r="S174" s="639">
        <v>268</v>
      </c>
      <c r="T174" s="726">
        <v>471</v>
      </c>
      <c r="U174" s="726">
        <v>534</v>
      </c>
      <c r="V174" s="726">
        <v>433</v>
      </c>
      <c r="W174" s="642">
        <v>450</v>
      </c>
      <c r="X174" s="642">
        <v>540</v>
      </c>
      <c r="Y174" s="644">
        <v>531</v>
      </c>
      <c r="Z174" s="645">
        <v>90</v>
      </c>
      <c r="AA174" s="646">
        <v>40</v>
      </c>
      <c r="AB174" s="647">
        <v>21</v>
      </c>
      <c r="AC174" s="648">
        <v>68</v>
      </c>
      <c r="AD174" s="646">
        <v>51</v>
      </c>
      <c r="AE174" s="647">
        <v>51</v>
      </c>
      <c r="AF174" s="648">
        <v>40</v>
      </c>
      <c r="AG174" s="649">
        <v>54</v>
      </c>
      <c r="AH174" s="647">
        <v>27</v>
      </c>
      <c r="AI174" s="648">
        <v>26</v>
      </c>
      <c r="AJ174" s="649">
        <v>52</v>
      </c>
      <c r="AK174" s="651">
        <v>36</v>
      </c>
      <c r="AL174" s="644">
        <v>556</v>
      </c>
      <c r="AM174" s="645">
        <v>214</v>
      </c>
      <c r="AN174" s="646">
        <v>32</v>
      </c>
      <c r="AO174" s="651">
        <v>30</v>
      </c>
      <c r="AP174" s="648">
        <v>39</v>
      </c>
      <c r="AQ174" s="646">
        <v>21</v>
      </c>
      <c r="AR174" s="647">
        <v>22</v>
      </c>
      <c r="AS174" s="648">
        <v>36</v>
      </c>
      <c r="AT174" s="646">
        <v>28</v>
      </c>
      <c r="AU174" s="647">
        <v>25</v>
      </c>
      <c r="AV174" s="650">
        <v>27</v>
      </c>
      <c r="AW174" s="646">
        <v>29</v>
      </c>
      <c r="AX174" s="651">
        <v>9</v>
      </c>
      <c r="AY174" s="639">
        <v>512</v>
      </c>
      <c r="AZ174" s="643">
        <v>163</v>
      </c>
      <c r="BA174" s="646">
        <v>29</v>
      </c>
      <c r="BB174" s="647">
        <v>30</v>
      </c>
      <c r="BC174" s="643">
        <v>40</v>
      </c>
      <c r="BD174" s="646">
        <v>16</v>
      </c>
      <c r="BE174" s="647">
        <v>30</v>
      </c>
      <c r="BF174" s="643">
        <v>43</v>
      </c>
      <c r="BG174" s="646">
        <v>30</v>
      </c>
      <c r="BH174" s="647">
        <v>27</v>
      </c>
      <c r="BI174" s="691">
        <v>44</v>
      </c>
      <c r="BJ174" s="646">
        <v>35</v>
      </c>
      <c r="BK174" s="691">
        <v>39</v>
      </c>
      <c r="BL174" s="691">
        <v>48</v>
      </c>
      <c r="BM174" s="691">
        <v>35</v>
      </c>
      <c r="BN174" s="691">
        <v>26</v>
      </c>
      <c r="BO174" s="691">
        <v>28</v>
      </c>
      <c r="BP174" s="691">
        <v>34</v>
      </c>
      <c r="BQ174" s="691">
        <v>33</v>
      </c>
      <c r="BR174" s="691">
        <v>29</v>
      </c>
      <c r="BS174" s="691">
        <v>28</v>
      </c>
      <c r="BT174" s="727">
        <v>33</v>
      </c>
      <c r="BU174" s="691">
        <v>37</v>
      </c>
      <c r="BV174" s="727">
        <v>35</v>
      </c>
      <c r="BW174" s="691">
        <v>59</v>
      </c>
      <c r="BX174" s="727">
        <v>42</v>
      </c>
      <c r="BY174" s="643">
        <v>39</v>
      </c>
      <c r="BZ174" s="728">
        <v>36</v>
      </c>
      <c r="CA174" s="643">
        <v>38</v>
      </c>
      <c r="CB174" s="728">
        <v>41</v>
      </c>
      <c r="CC174" s="643">
        <v>28</v>
      </c>
      <c r="CD174" s="728">
        <v>32</v>
      </c>
      <c r="CE174" s="643">
        <v>12</v>
      </c>
      <c r="CF174" s="728">
        <v>23</v>
      </c>
      <c r="CG174" s="643">
        <v>28</v>
      </c>
      <c r="CH174" s="728">
        <v>29</v>
      </c>
      <c r="CI174" s="728">
        <v>29</v>
      </c>
      <c r="CJ174" s="728">
        <v>24</v>
      </c>
      <c r="CK174" s="729">
        <v>25</v>
      </c>
      <c r="CL174" s="654">
        <v>34</v>
      </c>
      <c r="CM174" s="654">
        <v>27</v>
      </c>
      <c r="CN174" s="654">
        <v>29</v>
      </c>
      <c r="CO174" s="654">
        <v>27</v>
      </c>
      <c r="CP174" s="654">
        <v>19</v>
      </c>
      <c r="CQ174" s="654">
        <v>32</v>
      </c>
      <c r="CR174" s="654">
        <v>26</v>
      </c>
      <c r="CS174" s="654">
        <v>22</v>
      </c>
      <c r="CT174" s="654">
        <v>17</v>
      </c>
      <c r="CU174" s="654">
        <v>23</v>
      </c>
      <c r="CV174" s="654">
        <v>19</v>
      </c>
      <c r="CW174" s="654">
        <v>26</v>
      </c>
      <c r="CX174" s="654">
        <v>29</v>
      </c>
      <c r="CY174" s="654">
        <v>18</v>
      </c>
      <c r="CZ174" s="654">
        <v>20</v>
      </c>
      <c r="DA174" s="654">
        <v>11</v>
      </c>
      <c r="DB174" s="654">
        <v>6</v>
      </c>
      <c r="DC174" s="654">
        <v>15</v>
      </c>
      <c r="DD174" s="654">
        <v>9</v>
      </c>
      <c r="DE174" s="654">
        <v>24</v>
      </c>
      <c r="DF174" s="654">
        <v>15</v>
      </c>
      <c r="DG174" s="654">
        <v>5</v>
      </c>
      <c r="DH174" s="654">
        <v>16</v>
      </c>
      <c r="DI174" s="654">
        <v>15</v>
      </c>
      <c r="DJ174" s="654">
        <v>13</v>
      </c>
      <c r="DK174" s="654">
        <v>0</v>
      </c>
      <c r="DL174" s="654">
        <v>0</v>
      </c>
      <c r="DM174" s="654">
        <v>12</v>
      </c>
      <c r="DN174" s="654">
        <v>21</v>
      </c>
      <c r="DO174" s="654">
        <v>22</v>
      </c>
      <c r="DP174" s="654">
        <v>12</v>
      </c>
      <c r="DQ174" s="654">
        <v>16</v>
      </c>
      <c r="DR174" s="654">
        <v>17</v>
      </c>
      <c r="DS174" s="654">
        <v>17</v>
      </c>
      <c r="DT174" s="654">
        <v>33</v>
      </c>
      <c r="DU174" s="654">
        <v>50</v>
      </c>
      <c r="DV174" s="654">
        <v>28</v>
      </c>
    </row>
    <row r="175" spans="1:126" s="1" customFormat="1" ht="21" hidden="1" customHeight="1" thickBot="1">
      <c r="A175" s="249" t="str">
        <f>DV153</f>
        <v>Kraków (miasto)</v>
      </c>
      <c r="B175" s="273">
        <f>SUM(BL175:DV175)</f>
        <v>93</v>
      </c>
      <c r="C175" s="273">
        <f>SUM(BL176:DV176)</f>
        <v>24302</v>
      </c>
      <c r="D175" s="273">
        <f>SUM(BL177:DV177)</f>
        <v>246</v>
      </c>
      <c r="E175" s="273">
        <f>SUM(BL178:DV178)</f>
        <v>72645</v>
      </c>
      <c r="F175" s="273">
        <f>SUM(BL179:DV179)</f>
        <v>89</v>
      </c>
      <c r="G175" s="273">
        <f>SUM(BL180:DV180)</f>
        <v>22613</v>
      </c>
      <c r="H175" s="273">
        <f>SUM(BL181:DV181)</f>
        <v>0</v>
      </c>
      <c r="I175" s="273">
        <f>SUM(BL182:DV182)</f>
        <v>0</v>
      </c>
      <c r="J175" s="273"/>
      <c r="K175" s="273"/>
      <c r="L175" s="273"/>
      <c r="M175" s="738" t="s">
        <v>1724</v>
      </c>
      <c r="N175" s="656"/>
      <c r="O175" s="656"/>
      <c r="P175" s="656"/>
      <c r="Q175" s="656"/>
      <c r="R175" s="656"/>
      <c r="S175" s="656"/>
      <c r="T175" s="657"/>
      <c r="U175" s="656"/>
      <c r="V175" s="658"/>
      <c r="W175" s="659"/>
      <c r="X175" s="660"/>
      <c r="Y175" s="661"/>
      <c r="Z175" s="660"/>
      <c r="AA175" s="662"/>
      <c r="AB175" s="663"/>
      <c r="AC175" s="664"/>
      <c r="AD175" s="662"/>
      <c r="AE175" s="663"/>
      <c r="AF175" s="664"/>
      <c r="AG175" s="660"/>
      <c r="AH175" s="663"/>
      <c r="AI175" s="665"/>
      <c r="AJ175" s="662"/>
      <c r="AK175" s="666"/>
      <c r="AL175" s="661"/>
      <c r="AM175" s="660"/>
      <c r="AN175" s="662"/>
      <c r="AO175" s="663"/>
      <c r="AP175" s="664"/>
      <c r="AQ175" s="662"/>
      <c r="AR175" s="663"/>
      <c r="AS175" s="664"/>
      <c r="AT175" s="660"/>
      <c r="AU175" s="663"/>
      <c r="AV175" s="665"/>
      <c r="AW175" s="662"/>
      <c r="AX175" s="666"/>
      <c r="AY175" s="658"/>
      <c r="AZ175" s="667"/>
      <c r="BA175" s="662"/>
      <c r="BB175" s="663"/>
      <c r="BC175" s="667"/>
      <c r="BD175" s="662"/>
      <c r="BE175" s="663"/>
      <c r="BF175" s="667"/>
      <c r="BG175" s="668"/>
      <c r="BH175" s="668"/>
      <c r="BI175" s="668"/>
      <c r="BJ175" s="668"/>
      <c r="BK175" s="668"/>
      <c r="BL175" s="655">
        <v>0</v>
      </c>
      <c r="BM175" s="655">
        <v>0</v>
      </c>
      <c r="BN175" s="655">
        <v>0</v>
      </c>
      <c r="BO175" s="655">
        <v>0</v>
      </c>
      <c r="BP175" s="655">
        <v>2</v>
      </c>
      <c r="BQ175" s="655">
        <v>0</v>
      </c>
      <c r="BR175" s="655">
        <v>4</v>
      </c>
      <c r="BS175" s="655">
        <v>1</v>
      </c>
      <c r="BT175" s="655">
        <v>3</v>
      </c>
      <c r="BU175" s="655">
        <v>0</v>
      </c>
      <c r="BV175" s="655">
        <v>1</v>
      </c>
      <c r="BW175" s="655">
        <v>0</v>
      </c>
      <c r="BX175" s="655">
        <v>1</v>
      </c>
      <c r="BY175" s="655">
        <v>1</v>
      </c>
      <c r="BZ175" s="655">
        <v>2</v>
      </c>
      <c r="CA175" s="655">
        <v>1</v>
      </c>
      <c r="CB175" s="655">
        <v>1</v>
      </c>
      <c r="CC175" s="655">
        <v>1</v>
      </c>
      <c r="CD175" s="655">
        <v>1</v>
      </c>
      <c r="CE175" s="655">
        <v>2</v>
      </c>
      <c r="CF175" s="655">
        <v>1</v>
      </c>
      <c r="CG175" s="655">
        <v>1</v>
      </c>
      <c r="CH175" s="655">
        <v>0</v>
      </c>
      <c r="CI175" s="655">
        <v>2</v>
      </c>
      <c r="CJ175" s="655">
        <v>3</v>
      </c>
      <c r="CK175" s="669">
        <v>2</v>
      </c>
      <c r="CL175" s="670">
        <v>1</v>
      </c>
      <c r="CM175" s="670">
        <v>0</v>
      </c>
      <c r="CN175" s="670">
        <v>3</v>
      </c>
      <c r="CO175" s="670">
        <v>0</v>
      </c>
      <c r="CP175" s="670">
        <v>1</v>
      </c>
      <c r="CQ175" s="670">
        <v>3</v>
      </c>
      <c r="CR175" s="670">
        <v>1</v>
      </c>
      <c r="CS175" s="670">
        <v>0</v>
      </c>
      <c r="CT175" s="670">
        <v>0</v>
      </c>
      <c r="CU175" s="670">
        <v>0</v>
      </c>
      <c r="CV175" s="670">
        <v>1</v>
      </c>
      <c r="CW175" s="670">
        <v>1</v>
      </c>
      <c r="CX175" s="670">
        <v>1</v>
      </c>
      <c r="CY175" s="670">
        <v>0</v>
      </c>
      <c r="CZ175" s="670">
        <v>0</v>
      </c>
      <c r="DA175" s="670">
        <v>2</v>
      </c>
      <c r="DB175" s="670">
        <v>1</v>
      </c>
      <c r="DC175" s="670">
        <v>1</v>
      </c>
      <c r="DD175" s="670">
        <v>1</v>
      </c>
      <c r="DE175" s="670">
        <v>3</v>
      </c>
      <c r="DF175" s="670">
        <v>0</v>
      </c>
      <c r="DG175" s="670">
        <v>0</v>
      </c>
      <c r="DH175" s="670">
        <v>2</v>
      </c>
      <c r="DI175" s="670">
        <v>0</v>
      </c>
      <c r="DJ175" s="670">
        <v>8</v>
      </c>
      <c r="DK175" s="670">
        <v>6</v>
      </c>
      <c r="DL175" s="670">
        <v>6</v>
      </c>
      <c r="DM175" s="670">
        <v>2</v>
      </c>
      <c r="DN175" s="670">
        <v>1</v>
      </c>
      <c r="DO175" s="670">
        <v>3</v>
      </c>
      <c r="DP175" s="670">
        <v>1</v>
      </c>
      <c r="DQ175" s="670">
        <v>4</v>
      </c>
      <c r="DR175" s="670">
        <v>3</v>
      </c>
      <c r="DS175" s="670">
        <v>1</v>
      </c>
      <c r="DT175" s="670">
        <v>2</v>
      </c>
      <c r="DU175" s="670">
        <v>1</v>
      </c>
      <c r="DV175" s="670">
        <v>3</v>
      </c>
    </row>
    <row r="176" spans="1:126" s="1" customFormat="1" ht="21" hidden="1" customHeight="1" thickBot="1">
      <c r="A176" s="1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655" t="s">
        <v>1725</v>
      </c>
      <c r="N176" s="656"/>
      <c r="O176" s="656"/>
      <c r="P176" s="656"/>
      <c r="Q176" s="656"/>
      <c r="R176" s="656"/>
      <c r="S176" s="656"/>
      <c r="T176" s="657"/>
      <c r="U176" s="656"/>
      <c r="V176" s="658"/>
      <c r="W176" s="659"/>
      <c r="X176" s="660"/>
      <c r="Y176" s="661"/>
      <c r="Z176" s="660"/>
      <c r="AA176" s="662"/>
      <c r="AB176" s="663"/>
      <c r="AC176" s="664"/>
      <c r="AD176" s="662"/>
      <c r="AE176" s="663"/>
      <c r="AF176" s="664"/>
      <c r="AG176" s="660"/>
      <c r="AH176" s="663"/>
      <c r="AI176" s="665"/>
      <c r="AJ176" s="662"/>
      <c r="AK176" s="666"/>
      <c r="AL176" s="661"/>
      <c r="AM176" s="660"/>
      <c r="AN176" s="662"/>
      <c r="AO176" s="663"/>
      <c r="AP176" s="664"/>
      <c r="AQ176" s="662"/>
      <c r="AR176" s="663"/>
      <c r="AS176" s="664"/>
      <c r="AT176" s="660"/>
      <c r="AU176" s="663"/>
      <c r="AV176" s="665"/>
      <c r="AW176" s="662"/>
      <c r="AX176" s="666"/>
      <c r="AY176" s="658"/>
      <c r="AZ176" s="667"/>
      <c r="BA176" s="662"/>
      <c r="BB176" s="663"/>
      <c r="BC176" s="667"/>
      <c r="BD176" s="662"/>
      <c r="BE176" s="663"/>
      <c r="BF176" s="667"/>
      <c r="BG176" s="668"/>
      <c r="BH176" s="668"/>
      <c r="BI176" s="668"/>
      <c r="BJ176" s="668"/>
      <c r="BK176" s="668"/>
      <c r="BL176" s="655">
        <v>0</v>
      </c>
      <c r="BM176" s="655">
        <v>0</v>
      </c>
      <c r="BN176" s="655">
        <v>0</v>
      </c>
      <c r="BO176" s="655">
        <v>0</v>
      </c>
      <c r="BP176" s="655">
        <v>1666</v>
      </c>
      <c r="BQ176" s="655">
        <v>0</v>
      </c>
      <c r="BR176" s="655">
        <v>1648</v>
      </c>
      <c r="BS176" s="655">
        <v>257</v>
      </c>
      <c r="BT176" s="655">
        <v>1394</v>
      </c>
      <c r="BU176" s="655">
        <v>0</v>
      </c>
      <c r="BV176" s="655">
        <v>383</v>
      </c>
      <c r="BW176" s="655">
        <v>0</v>
      </c>
      <c r="BX176" s="655">
        <v>425</v>
      </c>
      <c r="BY176" s="655">
        <v>26</v>
      </c>
      <c r="BZ176" s="655">
        <v>711</v>
      </c>
      <c r="CA176" s="655">
        <v>13</v>
      </c>
      <c r="CB176" s="655">
        <v>131</v>
      </c>
      <c r="CC176" s="655">
        <v>290</v>
      </c>
      <c r="CD176" s="655">
        <v>49</v>
      </c>
      <c r="CE176" s="655">
        <v>42</v>
      </c>
      <c r="CF176" s="655">
        <v>400</v>
      </c>
      <c r="CG176" s="655">
        <v>33</v>
      </c>
      <c r="CH176" s="655">
        <v>0</v>
      </c>
      <c r="CI176" s="655">
        <v>70</v>
      </c>
      <c r="CJ176" s="655">
        <v>195</v>
      </c>
      <c r="CK176" s="669">
        <v>621</v>
      </c>
      <c r="CL176" s="671">
        <v>18</v>
      </c>
      <c r="CM176" s="671">
        <v>0</v>
      </c>
      <c r="CN176" s="671">
        <v>336</v>
      </c>
      <c r="CO176" s="671">
        <v>0</v>
      </c>
      <c r="CP176" s="671">
        <v>16</v>
      </c>
      <c r="CQ176" s="671">
        <v>2302</v>
      </c>
      <c r="CR176" s="671">
        <v>33</v>
      </c>
      <c r="CS176" s="671">
        <v>0</v>
      </c>
      <c r="CT176" s="671">
        <v>0</v>
      </c>
      <c r="CU176" s="671">
        <v>0</v>
      </c>
      <c r="CV176" s="671">
        <v>1300</v>
      </c>
      <c r="CW176" s="671">
        <v>25</v>
      </c>
      <c r="CX176" s="671">
        <v>16</v>
      </c>
      <c r="CY176" s="671">
        <v>0</v>
      </c>
      <c r="CZ176" s="671">
        <v>0</v>
      </c>
      <c r="DA176" s="671">
        <v>1565</v>
      </c>
      <c r="DB176" s="671">
        <v>26</v>
      </c>
      <c r="DC176" s="671">
        <v>2154</v>
      </c>
      <c r="DD176" s="671">
        <v>2117</v>
      </c>
      <c r="DE176" s="671">
        <v>389</v>
      </c>
      <c r="DF176" s="671">
        <v>0</v>
      </c>
      <c r="DG176" s="671">
        <v>0</v>
      </c>
      <c r="DH176" s="671">
        <v>406</v>
      </c>
      <c r="DI176" s="671">
        <v>0</v>
      </c>
      <c r="DJ176" s="671">
        <v>353</v>
      </c>
      <c r="DK176" s="671">
        <v>536</v>
      </c>
      <c r="DL176" s="671">
        <v>189</v>
      </c>
      <c r="DM176" s="671">
        <v>270</v>
      </c>
      <c r="DN176" s="671">
        <v>230</v>
      </c>
      <c r="DO176" s="671">
        <v>1738</v>
      </c>
      <c r="DP176" s="671">
        <v>7</v>
      </c>
      <c r="DQ176" s="671">
        <v>164</v>
      </c>
      <c r="DR176" s="671">
        <v>36</v>
      </c>
      <c r="DS176" s="671">
        <v>76</v>
      </c>
      <c r="DT176" s="671">
        <v>273</v>
      </c>
      <c r="DU176" s="671">
        <v>49</v>
      </c>
      <c r="DV176" s="671">
        <v>1324</v>
      </c>
    </row>
    <row r="177" spans="1:126" s="1" customFormat="1" ht="21" hidden="1" customHeight="1" thickBot="1">
      <c r="A177" s="1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672" t="s">
        <v>1726</v>
      </c>
      <c r="N177" s="656"/>
      <c r="O177" s="656"/>
      <c r="P177" s="656"/>
      <c r="Q177" s="656"/>
      <c r="R177" s="656"/>
      <c r="S177" s="656"/>
      <c r="T177" s="657"/>
      <c r="U177" s="656"/>
      <c r="V177" s="658"/>
      <c r="W177" s="659"/>
      <c r="X177" s="660"/>
      <c r="Y177" s="661"/>
      <c r="Z177" s="660"/>
      <c r="AA177" s="662"/>
      <c r="AB177" s="663"/>
      <c r="AC177" s="664"/>
      <c r="AD177" s="662"/>
      <c r="AE177" s="663"/>
      <c r="AF177" s="664"/>
      <c r="AG177" s="660"/>
      <c r="AH177" s="663"/>
      <c r="AI177" s="665"/>
      <c r="AJ177" s="662"/>
      <c r="AK177" s="666"/>
      <c r="AL177" s="661"/>
      <c r="AM177" s="660"/>
      <c r="AN177" s="662"/>
      <c r="AO177" s="663"/>
      <c r="AP177" s="664"/>
      <c r="AQ177" s="662"/>
      <c r="AR177" s="663"/>
      <c r="AS177" s="664"/>
      <c r="AT177" s="660"/>
      <c r="AU177" s="663"/>
      <c r="AV177" s="665"/>
      <c r="AW177" s="662"/>
      <c r="AX177" s="666"/>
      <c r="AY177" s="658"/>
      <c r="AZ177" s="667"/>
      <c r="BA177" s="662"/>
      <c r="BB177" s="663"/>
      <c r="BC177" s="667"/>
      <c r="BD177" s="662"/>
      <c r="BE177" s="663"/>
      <c r="BF177" s="667"/>
      <c r="BG177" s="668"/>
      <c r="BH177" s="668"/>
      <c r="BI177" s="668"/>
      <c r="BJ177" s="668"/>
      <c r="BK177" s="668"/>
      <c r="BL177" s="672">
        <v>2</v>
      </c>
      <c r="BM177" s="672">
        <v>2</v>
      </c>
      <c r="BN177" s="672">
        <v>1</v>
      </c>
      <c r="BO177" s="672">
        <v>1</v>
      </c>
      <c r="BP177" s="672">
        <v>3</v>
      </c>
      <c r="BQ177" s="672">
        <v>3</v>
      </c>
      <c r="BR177" s="672">
        <v>6</v>
      </c>
      <c r="BS177" s="672">
        <v>5</v>
      </c>
      <c r="BT177" s="672">
        <v>8</v>
      </c>
      <c r="BU177" s="672">
        <v>5</v>
      </c>
      <c r="BV177" s="672">
        <v>5</v>
      </c>
      <c r="BW177" s="672">
        <v>0</v>
      </c>
      <c r="BX177" s="672">
        <v>1</v>
      </c>
      <c r="BY177" s="672">
        <v>1</v>
      </c>
      <c r="BZ177" s="672">
        <v>2</v>
      </c>
      <c r="CA177" s="672">
        <v>2</v>
      </c>
      <c r="CB177" s="672">
        <v>2</v>
      </c>
      <c r="CC177" s="672">
        <v>3</v>
      </c>
      <c r="CD177" s="672">
        <v>4</v>
      </c>
      <c r="CE177" s="672">
        <v>4</v>
      </c>
      <c r="CF177" s="672">
        <v>4</v>
      </c>
      <c r="CG177" s="672">
        <v>5</v>
      </c>
      <c r="CH177" s="672">
        <v>3</v>
      </c>
      <c r="CI177" s="672">
        <v>4</v>
      </c>
      <c r="CJ177" s="672">
        <v>6</v>
      </c>
      <c r="CK177" s="673">
        <v>7</v>
      </c>
      <c r="CL177" s="674">
        <v>4</v>
      </c>
      <c r="CM177" s="674">
        <v>3</v>
      </c>
      <c r="CN177" s="674">
        <v>6</v>
      </c>
      <c r="CO177" s="674">
        <v>6</v>
      </c>
      <c r="CP177" s="674">
        <v>6</v>
      </c>
      <c r="CQ177" s="674">
        <v>6</v>
      </c>
      <c r="CR177" s="674">
        <v>5</v>
      </c>
      <c r="CS177" s="674">
        <v>4</v>
      </c>
      <c r="CT177" s="674">
        <v>3</v>
      </c>
      <c r="CU177" s="674">
        <v>1</v>
      </c>
      <c r="CV177" s="674">
        <v>1</v>
      </c>
      <c r="CW177" s="674">
        <v>2</v>
      </c>
      <c r="CX177" s="674">
        <v>2</v>
      </c>
      <c r="CY177" s="674">
        <v>2</v>
      </c>
      <c r="CZ177" s="674">
        <v>2</v>
      </c>
      <c r="DA177" s="674">
        <v>3</v>
      </c>
      <c r="DB177" s="674">
        <v>3</v>
      </c>
      <c r="DC177" s="674">
        <v>2</v>
      </c>
      <c r="DD177" s="674">
        <v>3</v>
      </c>
      <c r="DE177" s="674">
        <v>5</v>
      </c>
      <c r="DF177" s="674">
        <v>4</v>
      </c>
      <c r="DG177" s="674">
        <v>3</v>
      </c>
      <c r="DH177" s="674">
        <v>4</v>
      </c>
      <c r="DI177" s="674">
        <v>1</v>
      </c>
      <c r="DJ177" s="674">
        <v>9</v>
      </c>
      <c r="DK177" s="674">
        <v>11</v>
      </c>
      <c r="DL177" s="674">
        <v>14</v>
      </c>
      <c r="DM177" s="674">
        <v>4</v>
      </c>
      <c r="DN177" s="674">
        <v>2</v>
      </c>
      <c r="DO177" s="674">
        <v>5</v>
      </c>
      <c r="DP177" s="674">
        <v>4</v>
      </c>
      <c r="DQ177" s="674">
        <v>5</v>
      </c>
      <c r="DR177" s="674">
        <v>7</v>
      </c>
      <c r="DS177" s="674">
        <v>5</v>
      </c>
      <c r="DT177" s="674">
        <v>1</v>
      </c>
      <c r="DU177" s="674">
        <v>6</v>
      </c>
      <c r="DV177" s="674">
        <v>3</v>
      </c>
    </row>
    <row r="178" spans="1:126" s="1" customFormat="1" ht="21" hidden="1" customHeight="1" thickBot="1">
      <c r="A178" s="1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672" t="s">
        <v>1727</v>
      </c>
      <c r="N178" s="656"/>
      <c r="O178" s="656"/>
      <c r="P178" s="656"/>
      <c r="Q178" s="656"/>
      <c r="R178" s="656"/>
      <c r="S178" s="656"/>
      <c r="T178" s="657"/>
      <c r="U178" s="656"/>
      <c r="V178" s="658"/>
      <c r="W178" s="659"/>
      <c r="X178" s="660"/>
      <c r="Y178" s="661"/>
      <c r="Z178" s="660"/>
      <c r="AA178" s="662"/>
      <c r="AB178" s="663"/>
      <c r="AC178" s="664"/>
      <c r="AD178" s="662"/>
      <c r="AE178" s="663"/>
      <c r="AF178" s="664"/>
      <c r="AG178" s="660"/>
      <c r="AH178" s="663"/>
      <c r="AI178" s="665"/>
      <c r="AJ178" s="662"/>
      <c r="AK178" s="666"/>
      <c r="AL178" s="661"/>
      <c r="AM178" s="660"/>
      <c r="AN178" s="662"/>
      <c r="AO178" s="663"/>
      <c r="AP178" s="664"/>
      <c r="AQ178" s="662"/>
      <c r="AR178" s="663"/>
      <c r="AS178" s="664"/>
      <c r="AT178" s="660"/>
      <c r="AU178" s="663"/>
      <c r="AV178" s="665"/>
      <c r="AW178" s="662"/>
      <c r="AX178" s="666"/>
      <c r="AY178" s="658"/>
      <c r="AZ178" s="667"/>
      <c r="BA178" s="662"/>
      <c r="BB178" s="663"/>
      <c r="BC178" s="667"/>
      <c r="BD178" s="662"/>
      <c r="BE178" s="663"/>
      <c r="BF178" s="667"/>
      <c r="BG178" s="668"/>
      <c r="BH178" s="668"/>
      <c r="BI178" s="668"/>
      <c r="BJ178" s="668"/>
      <c r="BK178" s="668"/>
      <c r="BL178" s="672">
        <v>434</v>
      </c>
      <c r="BM178" s="672">
        <v>434</v>
      </c>
      <c r="BN178" s="672">
        <v>100</v>
      </c>
      <c r="BO178" s="672">
        <v>100</v>
      </c>
      <c r="BP178" s="672">
        <v>1766</v>
      </c>
      <c r="BQ178" s="672">
        <v>1766</v>
      </c>
      <c r="BR178" s="672">
        <v>3397</v>
      </c>
      <c r="BS178" s="672">
        <v>1748</v>
      </c>
      <c r="BT178" s="672">
        <v>3142</v>
      </c>
      <c r="BU178" s="672">
        <v>1817</v>
      </c>
      <c r="BV178" s="672">
        <v>2069</v>
      </c>
      <c r="BW178" s="672">
        <v>0</v>
      </c>
      <c r="BX178" s="672">
        <v>425</v>
      </c>
      <c r="BY178" s="672">
        <v>425</v>
      </c>
      <c r="BZ178" s="672">
        <v>1098</v>
      </c>
      <c r="CA178" s="672">
        <v>1098</v>
      </c>
      <c r="CB178" s="672">
        <v>556</v>
      </c>
      <c r="CC178" s="672">
        <v>846</v>
      </c>
      <c r="CD178" s="672">
        <v>895</v>
      </c>
      <c r="CE178" s="672">
        <v>646</v>
      </c>
      <c r="CF178" s="672">
        <v>997</v>
      </c>
      <c r="CG178" s="672">
        <v>1030</v>
      </c>
      <c r="CH178" s="672">
        <v>589</v>
      </c>
      <c r="CI178" s="672">
        <v>234</v>
      </c>
      <c r="CJ178" s="672">
        <v>396</v>
      </c>
      <c r="CK178" s="673">
        <v>947</v>
      </c>
      <c r="CL178" s="674">
        <v>271</v>
      </c>
      <c r="CM178" s="674">
        <v>228</v>
      </c>
      <c r="CN178" s="674">
        <v>564</v>
      </c>
      <c r="CO178" s="674">
        <v>564</v>
      </c>
      <c r="CP178" s="674">
        <v>534</v>
      </c>
      <c r="CQ178" s="674">
        <v>2519</v>
      </c>
      <c r="CR178" s="674">
        <v>2503</v>
      </c>
      <c r="CS178" s="674">
        <v>2433</v>
      </c>
      <c r="CT178" s="674">
        <v>2406</v>
      </c>
      <c r="CU178" s="674">
        <v>2200</v>
      </c>
      <c r="CV178" s="674">
        <v>1300</v>
      </c>
      <c r="CW178" s="674">
        <v>1325</v>
      </c>
      <c r="CX178" s="674">
        <v>41</v>
      </c>
      <c r="CY178" s="674">
        <v>41</v>
      </c>
      <c r="CZ178" s="674">
        <v>41</v>
      </c>
      <c r="DA178" s="674">
        <v>1581</v>
      </c>
      <c r="DB178" s="674">
        <v>127</v>
      </c>
      <c r="DC178" s="674">
        <v>2180</v>
      </c>
      <c r="DD178" s="674">
        <v>4297</v>
      </c>
      <c r="DE178" s="674">
        <v>2532</v>
      </c>
      <c r="DF178" s="674">
        <v>2506</v>
      </c>
      <c r="DG178" s="674">
        <v>2454</v>
      </c>
      <c r="DH178" s="674">
        <v>743</v>
      </c>
      <c r="DI178" s="674">
        <v>380</v>
      </c>
      <c r="DJ178" s="674">
        <v>733</v>
      </c>
      <c r="DK178" s="674">
        <v>776</v>
      </c>
      <c r="DL178" s="674">
        <v>819</v>
      </c>
      <c r="DM178" s="674">
        <v>279</v>
      </c>
      <c r="DN178" s="674">
        <v>419</v>
      </c>
      <c r="DO178" s="674">
        <v>2157</v>
      </c>
      <c r="DP178" s="674">
        <v>1968</v>
      </c>
      <c r="DQ178" s="674">
        <v>1212</v>
      </c>
      <c r="DR178" s="674">
        <v>1235</v>
      </c>
      <c r="DS178" s="674">
        <v>284</v>
      </c>
      <c r="DT178" s="674">
        <v>76</v>
      </c>
      <c r="DU178" s="674">
        <v>510</v>
      </c>
      <c r="DV178" s="674">
        <v>1452</v>
      </c>
    </row>
    <row r="179" spans="1:126" s="1" customFormat="1" ht="21" hidden="1" customHeight="1" thickBot="1">
      <c r="A179" s="24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675" t="s">
        <v>1397</v>
      </c>
      <c r="N179" s="656"/>
      <c r="O179" s="656"/>
      <c r="P179" s="656"/>
      <c r="Q179" s="656"/>
      <c r="R179" s="656"/>
      <c r="S179" s="656"/>
      <c r="T179" s="657"/>
      <c r="U179" s="656"/>
      <c r="V179" s="658"/>
      <c r="W179" s="659"/>
      <c r="X179" s="660"/>
      <c r="Y179" s="661"/>
      <c r="Z179" s="660"/>
      <c r="AA179" s="662"/>
      <c r="AB179" s="663"/>
      <c r="AC179" s="664"/>
      <c r="AD179" s="662"/>
      <c r="AE179" s="663"/>
      <c r="AF179" s="664"/>
      <c r="AG179" s="660"/>
      <c r="AH179" s="663"/>
      <c r="AI179" s="665"/>
      <c r="AJ179" s="662"/>
      <c r="AK179" s="666"/>
      <c r="AL179" s="661"/>
      <c r="AM179" s="660"/>
      <c r="AN179" s="662"/>
      <c r="AO179" s="663"/>
      <c r="AP179" s="664"/>
      <c r="AQ179" s="662"/>
      <c r="AR179" s="663"/>
      <c r="AS179" s="664"/>
      <c r="AT179" s="660"/>
      <c r="AU179" s="663"/>
      <c r="AV179" s="665"/>
      <c r="AW179" s="662"/>
      <c r="AX179" s="666"/>
      <c r="AY179" s="658"/>
      <c r="AZ179" s="667"/>
      <c r="BA179" s="662"/>
      <c r="BB179" s="663"/>
      <c r="BC179" s="667"/>
      <c r="BD179" s="662"/>
      <c r="BE179" s="663"/>
      <c r="BF179" s="667"/>
      <c r="BG179" s="668"/>
      <c r="BH179" s="668"/>
      <c r="BI179" s="668"/>
      <c r="BJ179" s="668"/>
      <c r="BK179" s="668"/>
      <c r="BL179" s="675">
        <v>0</v>
      </c>
      <c r="BM179" s="675">
        <v>0</v>
      </c>
      <c r="BN179" s="675">
        <v>1</v>
      </c>
      <c r="BO179" s="675">
        <v>0</v>
      </c>
      <c r="BP179" s="675">
        <v>0</v>
      </c>
      <c r="BQ179" s="675">
        <v>0</v>
      </c>
      <c r="BR179" s="675">
        <v>1</v>
      </c>
      <c r="BS179" s="675">
        <v>2</v>
      </c>
      <c r="BT179" s="675">
        <v>0</v>
      </c>
      <c r="BU179" s="675">
        <v>3</v>
      </c>
      <c r="BV179" s="675">
        <v>1</v>
      </c>
      <c r="BW179" s="675">
        <v>5</v>
      </c>
      <c r="BX179" s="675">
        <v>0</v>
      </c>
      <c r="BY179" s="675">
        <v>1</v>
      </c>
      <c r="BZ179" s="675">
        <v>1</v>
      </c>
      <c r="CA179" s="675">
        <v>1</v>
      </c>
      <c r="CB179" s="675">
        <v>1</v>
      </c>
      <c r="CC179" s="675">
        <v>0</v>
      </c>
      <c r="CD179" s="675">
        <v>0</v>
      </c>
      <c r="CE179" s="675">
        <v>2</v>
      </c>
      <c r="CF179" s="675">
        <v>1</v>
      </c>
      <c r="CG179" s="675">
        <v>0</v>
      </c>
      <c r="CH179" s="675">
        <v>2</v>
      </c>
      <c r="CI179" s="675">
        <v>1</v>
      </c>
      <c r="CJ179" s="675">
        <v>1</v>
      </c>
      <c r="CK179" s="676">
        <v>1</v>
      </c>
      <c r="CL179" s="677">
        <v>4</v>
      </c>
      <c r="CM179" s="677">
        <v>1</v>
      </c>
      <c r="CN179" s="677">
        <v>0</v>
      </c>
      <c r="CO179" s="677">
        <v>0</v>
      </c>
      <c r="CP179" s="677">
        <v>1</v>
      </c>
      <c r="CQ179" s="677">
        <v>3</v>
      </c>
      <c r="CR179" s="677">
        <v>2</v>
      </c>
      <c r="CS179" s="677">
        <v>1</v>
      </c>
      <c r="CT179" s="677">
        <v>1</v>
      </c>
      <c r="CU179" s="677">
        <v>2</v>
      </c>
      <c r="CV179" s="677">
        <v>1</v>
      </c>
      <c r="CW179" s="677">
        <v>0</v>
      </c>
      <c r="CX179" s="677">
        <v>1</v>
      </c>
      <c r="CY179" s="677">
        <v>0</v>
      </c>
      <c r="CZ179" s="677">
        <v>0</v>
      </c>
      <c r="DA179" s="677">
        <v>1</v>
      </c>
      <c r="DB179" s="677">
        <v>1</v>
      </c>
      <c r="DC179" s="677">
        <v>2</v>
      </c>
      <c r="DD179" s="677">
        <v>0</v>
      </c>
      <c r="DE179" s="677">
        <v>1</v>
      </c>
      <c r="DF179" s="677">
        <v>1</v>
      </c>
      <c r="DG179" s="677">
        <v>1</v>
      </c>
      <c r="DH179" s="677">
        <v>1</v>
      </c>
      <c r="DI179" s="677">
        <v>3</v>
      </c>
      <c r="DJ179" s="677">
        <v>0</v>
      </c>
      <c r="DK179" s="677">
        <v>4</v>
      </c>
      <c r="DL179" s="677">
        <v>3</v>
      </c>
      <c r="DM179" s="677">
        <v>11</v>
      </c>
      <c r="DN179" s="677">
        <v>3</v>
      </c>
      <c r="DO179" s="677">
        <v>0</v>
      </c>
      <c r="DP179" s="677">
        <v>2</v>
      </c>
      <c r="DQ179" s="677">
        <v>2</v>
      </c>
      <c r="DR179" s="677">
        <v>1</v>
      </c>
      <c r="DS179" s="677">
        <v>3</v>
      </c>
      <c r="DT179" s="677">
        <v>0</v>
      </c>
      <c r="DU179" s="677">
        <v>1</v>
      </c>
      <c r="DV179" s="677">
        <v>6</v>
      </c>
    </row>
    <row r="180" spans="1:126" s="1" customFormat="1" ht="21" hidden="1" customHeight="1" thickBot="1">
      <c r="A180" s="24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675" t="s">
        <v>1398</v>
      </c>
      <c r="N180" s="656"/>
      <c r="O180" s="656"/>
      <c r="P180" s="656"/>
      <c r="Q180" s="656"/>
      <c r="R180" s="656"/>
      <c r="S180" s="656"/>
      <c r="T180" s="657"/>
      <c r="U180" s="656"/>
      <c r="V180" s="658"/>
      <c r="W180" s="659"/>
      <c r="X180" s="660"/>
      <c r="Y180" s="661"/>
      <c r="Z180" s="660"/>
      <c r="AA180" s="662"/>
      <c r="AB180" s="663"/>
      <c r="AC180" s="664"/>
      <c r="AD180" s="662"/>
      <c r="AE180" s="663"/>
      <c r="AF180" s="664"/>
      <c r="AG180" s="660"/>
      <c r="AH180" s="663"/>
      <c r="AI180" s="665"/>
      <c r="AJ180" s="662"/>
      <c r="AK180" s="666"/>
      <c r="AL180" s="661"/>
      <c r="AM180" s="660"/>
      <c r="AN180" s="662"/>
      <c r="AO180" s="663"/>
      <c r="AP180" s="664"/>
      <c r="AQ180" s="662"/>
      <c r="AR180" s="663"/>
      <c r="AS180" s="664"/>
      <c r="AT180" s="660"/>
      <c r="AU180" s="663"/>
      <c r="AV180" s="665"/>
      <c r="AW180" s="662"/>
      <c r="AX180" s="666"/>
      <c r="AY180" s="658"/>
      <c r="AZ180" s="667"/>
      <c r="BA180" s="662"/>
      <c r="BB180" s="663"/>
      <c r="BC180" s="667"/>
      <c r="BD180" s="662"/>
      <c r="BE180" s="663"/>
      <c r="BF180" s="667"/>
      <c r="BG180" s="668"/>
      <c r="BH180" s="668"/>
      <c r="BI180" s="668"/>
      <c r="BJ180" s="668"/>
      <c r="BK180" s="668"/>
      <c r="BL180" s="675">
        <v>0</v>
      </c>
      <c r="BM180" s="675">
        <v>0</v>
      </c>
      <c r="BN180" s="675">
        <v>328</v>
      </c>
      <c r="BO180" s="675">
        <v>0</v>
      </c>
      <c r="BP180" s="675">
        <v>0</v>
      </c>
      <c r="BQ180" s="675">
        <v>0</v>
      </c>
      <c r="BR180" s="675">
        <v>17</v>
      </c>
      <c r="BS180" s="675">
        <v>2052</v>
      </c>
      <c r="BT180" s="675">
        <v>0</v>
      </c>
      <c r="BU180" s="675">
        <v>1325</v>
      </c>
      <c r="BV180" s="675">
        <v>129</v>
      </c>
      <c r="BW180" s="675">
        <v>2182</v>
      </c>
      <c r="BX180" s="675">
        <v>0</v>
      </c>
      <c r="BY180" s="675">
        <v>26</v>
      </c>
      <c r="BZ180" s="675">
        <v>38</v>
      </c>
      <c r="CA180" s="675">
        <v>13</v>
      </c>
      <c r="CB180" s="675">
        <v>673</v>
      </c>
      <c r="CC180" s="675">
        <v>0</v>
      </c>
      <c r="CD180" s="675">
        <v>0</v>
      </c>
      <c r="CE180" s="675">
        <v>291</v>
      </c>
      <c r="CF180" s="675">
        <v>49</v>
      </c>
      <c r="CG180" s="675">
        <v>0</v>
      </c>
      <c r="CH180" s="675">
        <v>341</v>
      </c>
      <c r="CI180" s="675">
        <v>425</v>
      </c>
      <c r="CJ180" s="675">
        <v>31</v>
      </c>
      <c r="CK180" s="676">
        <v>70</v>
      </c>
      <c r="CL180" s="677">
        <v>694</v>
      </c>
      <c r="CM180" s="677">
        <v>43</v>
      </c>
      <c r="CN180" s="677">
        <v>0</v>
      </c>
      <c r="CO180" s="677">
        <v>0</v>
      </c>
      <c r="CP180" s="677">
        <v>46</v>
      </c>
      <c r="CQ180" s="677">
        <v>317</v>
      </c>
      <c r="CR180" s="677">
        <v>49</v>
      </c>
      <c r="CS180" s="677">
        <v>45</v>
      </c>
      <c r="CT180" s="677">
        <v>27</v>
      </c>
      <c r="CU180" s="677">
        <v>206</v>
      </c>
      <c r="CV180" s="677">
        <v>2200</v>
      </c>
      <c r="CW180" s="677">
        <v>0</v>
      </c>
      <c r="CX180" s="677">
        <v>1300</v>
      </c>
      <c r="CY180" s="677">
        <v>0</v>
      </c>
      <c r="CZ180" s="677">
        <v>0</v>
      </c>
      <c r="DA180" s="677">
        <v>25</v>
      </c>
      <c r="DB180" s="677">
        <v>1480</v>
      </c>
      <c r="DC180" s="677">
        <v>166</v>
      </c>
      <c r="DD180" s="677">
        <v>0</v>
      </c>
      <c r="DE180" s="677">
        <v>2154</v>
      </c>
      <c r="DF180" s="677">
        <v>26</v>
      </c>
      <c r="DG180" s="677">
        <v>52</v>
      </c>
      <c r="DH180" s="677">
        <v>2117</v>
      </c>
      <c r="DI180" s="677">
        <v>363</v>
      </c>
      <c r="DJ180" s="677">
        <v>0</v>
      </c>
      <c r="DK180" s="677">
        <v>493</v>
      </c>
      <c r="DL180" s="677">
        <v>145</v>
      </c>
      <c r="DM180" s="677">
        <v>706</v>
      </c>
      <c r="DN180" s="677">
        <v>90</v>
      </c>
      <c r="DO180" s="677">
        <v>0</v>
      </c>
      <c r="DP180" s="677">
        <v>196</v>
      </c>
      <c r="DQ180" s="677">
        <v>241</v>
      </c>
      <c r="DR180" s="677">
        <v>13</v>
      </c>
      <c r="DS180" s="677">
        <v>1027</v>
      </c>
      <c r="DT180" s="677">
        <v>0</v>
      </c>
      <c r="DU180" s="677">
        <v>20</v>
      </c>
      <c r="DV180" s="677">
        <v>382</v>
      </c>
    </row>
    <row r="181" spans="1:126" s="1" customFormat="1" ht="21" hidden="1" customHeight="1" thickBot="1">
      <c r="A181" s="24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678" t="s">
        <v>1399</v>
      </c>
      <c r="N181" s="656"/>
      <c r="O181" s="656"/>
      <c r="P181" s="656"/>
      <c r="Q181" s="656"/>
      <c r="R181" s="656"/>
      <c r="S181" s="656"/>
      <c r="T181" s="657"/>
      <c r="U181" s="656"/>
      <c r="V181" s="658"/>
      <c r="W181" s="659"/>
      <c r="X181" s="660"/>
      <c r="Y181" s="661"/>
      <c r="Z181" s="660"/>
      <c r="AA181" s="662"/>
      <c r="AB181" s="663"/>
      <c r="AC181" s="664"/>
      <c r="AD181" s="662"/>
      <c r="AE181" s="663"/>
      <c r="AF181" s="664"/>
      <c r="AG181" s="660"/>
      <c r="AH181" s="663"/>
      <c r="AI181" s="665"/>
      <c r="AJ181" s="662"/>
      <c r="AK181" s="666"/>
      <c r="AL181" s="661"/>
      <c r="AM181" s="660"/>
      <c r="AN181" s="662"/>
      <c r="AO181" s="663"/>
      <c r="AP181" s="664"/>
      <c r="AQ181" s="662"/>
      <c r="AR181" s="663"/>
      <c r="AS181" s="664"/>
      <c r="AT181" s="660"/>
      <c r="AU181" s="663"/>
      <c r="AV181" s="665"/>
      <c r="AW181" s="662"/>
      <c r="AX181" s="666"/>
      <c r="AY181" s="658"/>
      <c r="AZ181" s="667"/>
      <c r="BA181" s="662"/>
      <c r="BB181" s="663"/>
      <c r="BC181" s="667"/>
      <c r="BD181" s="662"/>
      <c r="BE181" s="663"/>
      <c r="BF181" s="667"/>
      <c r="BG181" s="668"/>
      <c r="BH181" s="668"/>
      <c r="BI181" s="668"/>
      <c r="BJ181" s="668"/>
      <c r="BK181" s="668"/>
      <c r="BL181" s="678">
        <v>0</v>
      </c>
      <c r="BM181" s="678">
        <v>0</v>
      </c>
      <c r="BN181" s="678">
        <v>0</v>
      </c>
      <c r="BO181" s="678">
        <v>0</v>
      </c>
      <c r="BP181" s="678">
        <v>0</v>
      </c>
      <c r="BQ181" s="678">
        <v>0</v>
      </c>
      <c r="BR181" s="678">
        <v>0</v>
      </c>
      <c r="BS181" s="678">
        <v>0</v>
      </c>
      <c r="BT181" s="678">
        <v>0</v>
      </c>
      <c r="BU181" s="678">
        <v>0</v>
      </c>
      <c r="BV181" s="678">
        <v>0</v>
      </c>
      <c r="BW181" s="678">
        <v>0</v>
      </c>
      <c r="BX181" s="678">
        <v>0</v>
      </c>
      <c r="BY181" s="678">
        <v>0</v>
      </c>
      <c r="BZ181" s="678">
        <v>0</v>
      </c>
      <c r="CA181" s="678">
        <v>0</v>
      </c>
      <c r="CB181" s="678">
        <v>0</v>
      </c>
      <c r="CC181" s="678">
        <v>0</v>
      </c>
      <c r="CD181" s="678">
        <v>0</v>
      </c>
      <c r="CE181" s="678">
        <v>0</v>
      </c>
      <c r="CF181" s="678">
        <v>0</v>
      </c>
      <c r="CG181" s="678">
        <v>0</v>
      </c>
      <c r="CH181" s="678">
        <v>0</v>
      </c>
      <c r="CI181" s="678">
        <v>0</v>
      </c>
      <c r="CJ181" s="678">
        <v>0</v>
      </c>
      <c r="CK181" s="679">
        <v>0</v>
      </c>
      <c r="CL181" s="680">
        <v>0</v>
      </c>
      <c r="CM181" s="680">
        <v>0</v>
      </c>
      <c r="CN181" s="680">
        <v>0</v>
      </c>
      <c r="CO181" s="680">
        <v>0</v>
      </c>
      <c r="CP181" s="680">
        <v>0</v>
      </c>
      <c r="CQ181" s="680">
        <v>0</v>
      </c>
      <c r="CR181" s="680">
        <v>0</v>
      </c>
      <c r="CS181" s="680">
        <v>0</v>
      </c>
      <c r="CT181" s="680">
        <v>0</v>
      </c>
      <c r="CU181" s="680">
        <v>0</v>
      </c>
      <c r="CV181" s="680">
        <v>0</v>
      </c>
      <c r="CW181" s="680">
        <v>0</v>
      </c>
      <c r="CX181" s="680">
        <v>0</v>
      </c>
      <c r="CY181" s="680">
        <v>0</v>
      </c>
      <c r="CZ181" s="680">
        <v>0</v>
      </c>
      <c r="DA181" s="680">
        <v>0</v>
      </c>
      <c r="DB181" s="680">
        <v>0</v>
      </c>
      <c r="DC181" s="680">
        <v>0</v>
      </c>
      <c r="DD181" s="680">
        <v>0</v>
      </c>
      <c r="DE181" s="680">
        <v>0</v>
      </c>
      <c r="DF181" s="680">
        <v>0</v>
      </c>
      <c r="DG181" s="680">
        <v>0</v>
      </c>
      <c r="DH181" s="680">
        <v>0</v>
      </c>
      <c r="DI181" s="680">
        <v>0</v>
      </c>
      <c r="DJ181" s="680">
        <v>0</v>
      </c>
      <c r="DK181" s="680">
        <v>0</v>
      </c>
      <c r="DL181" s="680">
        <v>0</v>
      </c>
      <c r="DM181" s="680">
        <v>0</v>
      </c>
      <c r="DN181" s="680">
        <v>0</v>
      </c>
      <c r="DO181" s="680">
        <v>0</v>
      </c>
      <c r="DP181" s="680">
        <v>0</v>
      </c>
      <c r="DQ181" s="680">
        <v>0</v>
      </c>
      <c r="DR181" s="680">
        <v>0</v>
      </c>
      <c r="DS181" s="680">
        <v>0</v>
      </c>
      <c r="DT181" s="680">
        <v>0</v>
      </c>
      <c r="DU181" s="680">
        <v>0</v>
      </c>
      <c r="DV181" s="680">
        <v>0</v>
      </c>
    </row>
    <row r="182" spans="1:126" s="1" customFormat="1" ht="21" hidden="1" customHeight="1" thickBot="1">
      <c r="A182" s="24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678" t="s">
        <v>1400</v>
      </c>
      <c r="N182" s="656"/>
      <c r="O182" s="656"/>
      <c r="P182" s="656"/>
      <c r="Q182" s="656"/>
      <c r="R182" s="656"/>
      <c r="S182" s="656"/>
      <c r="T182" s="657"/>
      <c r="U182" s="656"/>
      <c r="V182" s="658"/>
      <c r="W182" s="659"/>
      <c r="X182" s="660"/>
      <c r="Y182" s="661"/>
      <c r="Z182" s="660"/>
      <c r="AA182" s="662"/>
      <c r="AB182" s="663"/>
      <c r="AC182" s="664"/>
      <c r="AD182" s="662"/>
      <c r="AE182" s="663"/>
      <c r="AF182" s="664"/>
      <c r="AG182" s="660"/>
      <c r="AH182" s="663"/>
      <c r="AI182" s="665"/>
      <c r="AJ182" s="662"/>
      <c r="AK182" s="666"/>
      <c r="AL182" s="661"/>
      <c r="AM182" s="660"/>
      <c r="AN182" s="662"/>
      <c r="AO182" s="663"/>
      <c r="AP182" s="664"/>
      <c r="AQ182" s="662"/>
      <c r="AR182" s="663"/>
      <c r="AS182" s="664"/>
      <c r="AT182" s="660"/>
      <c r="AU182" s="663"/>
      <c r="AV182" s="665"/>
      <c r="AW182" s="662"/>
      <c r="AX182" s="666"/>
      <c r="AY182" s="658"/>
      <c r="AZ182" s="667"/>
      <c r="BA182" s="662"/>
      <c r="BB182" s="663"/>
      <c r="BC182" s="667"/>
      <c r="BD182" s="662"/>
      <c r="BE182" s="663"/>
      <c r="BF182" s="667"/>
      <c r="BG182" s="668"/>
      <c r="BH182" s="668"/>
      <c r="BI182" s="668"/>
      <c r="BJ182" s="668"/>
      <c r="BK182" s="668"/>
      <c r="BL182" s="678">
        <v>0</v>
      </c>
      <c r="BM182" s="678">
        <v>0</v>
      </c>
      <c r="BN182" s="678">
        <v>0</v>
      </c>
      <c r="BO182" s="678">
        <v>0</v>
      </c>
      <c r="BP182" s="678">
        <v>0</v>
      </c>
      <c r="BQ182" s="678">
        <v>0</v>
      </c>
      <c r="BR182" s="678">
        <v>0</v>
      </c>
      <c r="BS182" s="678">
        <v>0</v>
      </c>
      <c r="BT182" s="678">
        <v>0</v>
      </c>
      <c r="BU182" s="678">
        <v>0</v>
      </c>
      <c r="BV182" s="678">
        <v>0</v>
      </c>
      <c r="BW182" s="678">
        <v>0</v>
      </c>
      <c r="BX182" s="678">
        <v>0</v>
      </c>
      <c r="BY182" s="678">
        <v>0</v>
      </c>
      <c r="BZ182" s="678">
        <v>0</v>
      </c>
      <c r="CA182" s="678">
        <v>0</v>
      </c>
      <c r="CB182" s="678">
        <v>0</v>
      </c>
      <c r="CC182" s="678">
        <v>0</v>
      </c>
      <c r="CD182" s="678">
        <v>0</v>
      </c>
      <c r="CE182" s="678">
        <v>0</v>
      </c>
      <c r="CF182" s="678">
        <v>0</v>
      </c>
      <c r="CG182" s="678">
        <v>0</v>
      </c>
      <c r="CH182" s="678">
        <v>0</v>
      </c>
      <c r="CI182" s="678">
        <v>0</v>
      </c>
      <c r="CJ182" s="678">
        <v>0</v>
      </c>
      <c r="CK182" s="679">
        <v>0</v>
      </c>
      <c r="CL182" s="681">
        <v>0</v>
      </c>
      <c r="CM182" s="681">
        <v>0</v>
      </c>
      <c r="CN182" s="681">
        <v>0</v>
      </c>
      <c r="CO182" s="681">
        <v>0</v>
      </c>
      <c r="CP182" s="681">
        <v>0</v>
      </c>
      <c r="CQ182" s="681">
        <v>0</v>
      </c>
      <c r="CR182" s="681">
        <v>0</v>
      </c>
      <c r="CS182" s="681">
        <v>0</v>
      </c>
      <c r="CT182" s="681">
        <v>0</v>
      </c>
      <c r="CU182" s="681">
        <v>0</v>
      </c>
      <c r="CV182" s="681">
        <v>0</v>
      </c>
      <c r="CW182" s="681">
        <v>0</v>
      </c>
      <c r="CX182" s="681">
        <v>0</v>
      </c>
      <c r="CY182" s="681">
        <v>0</v>
      </c>
      <c r="CZ182" s="681">
        <v>0</v>
      </c>
      <c r="DA182" s="681">
        <v>0</v>
      </c>
      <c r="DB182" s="681">
        <v>0</v>
      </c>
      <c r="DC182" s="681">
        <v>0</v>
      </c>
      <c r="DD182" s="681">
        <v>0</v>
      </c>
      <c r="DE182" s="681">
        <v>0</v>
      </c>
      <c r="DF182" s="681">
        <v>0</v>
      </c>
      <c r="DG182" s="681">
        <v>0</v>
      </c>
      <c r="DH182" s="681">
        <v>0</v>
      </c>
      <c r="DI182" s="681">
        <v>0</v>
      </c>
      <c r="DJ182" s="681">
        <v>0</v>
      </c>
      <c r="DK182" s="681">
        <v>0</v>
      </c>
      <c r="DL182" s="681">
        <v>0</v>
      </c>
      <c r="DM182" s="681">
        <v>0</v>
      </c>
      <c r="DN182" s="681">
        <v>0</v>
      </c>
      <c r="DO182" s="681">
        <v>0</v>
      </c>
      <c r="DP182" s="681">
        <v>0</v>
      </c>
      <c r="DQ182" s="681">
        <v>0</v>
      </c>
      <c r="DR182" s="681">
        <v>0</v>
      </c>
      <c r="DS182" s="681">
        <v>0</v>
      </c>
      <c r="DT182" s="681">
        <v>0</v>
      </c>
      <c r="DU182" s="681">
        <v>0</v>
      </c>
      <c r="DV182" s="681"/>
    </row>
    <row r="183" spans="1:126" s="1" customFormat="1" ht="21" thickBot="1">
      <c r="A183" s="24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726" t="s">
        <v>202</v>
      </c>
      <c r="N183" s="696"/>
      <c r="O183" s="696"/>
      <c r="P183" s="696"/>
      <c r="Q183" s="696"/>
      <c r="R183" s="696"/>
      <c r="S183" s="696"/>
      <c r="T183" s="697"/>
      <c r="U183" s="697"/>
      <c r="V183" s="697"/>
      <c r="W183" s="698"/>
      <c r="X183" s="698"/>
      <c r="Y183" s="539"/>
      <c r="Z183" s="540"/>
      <c r="AA183" s="540"/>
      <c r="AB183" s="541"/>
      <c r="AC183" s="542"/>
      <c r="AD183" s="540"/>
      <c r="AE183" s="541"/>
      <c r="AF183" s="542"/>
      <c r="AG183" s="540"/>
      <c r="AH183" s="541"/>
      <c r="AI183" s="542"/>
      <c r="AJ183" s="540"/>
      <c r="AK183" s="541"/>
      <c r="AL183" s="539"/>
      <c r="AM183" s="540"/>
      <c r="AN183" s="540"/>
      <c r="AO183" s="541"/>
      <c r="AP183" s="542"/>
      <c r="AQ183" s="540"/>
      <c r="AR183" s="541"/>
      <c r="AS183" s="542"/>
      <c r="AT183" s="540"/>
      <c r="AU183" s="541"/>
      <c r="AV183" s="542"/>
      <c r="AW183" s="540"/>
      <c r="AX183" s="541"/>
      <c r="AY183" s="659"/>
      <c r="AZ183" s="543"/>
      <c r="BA183" s="540"/>
      <c r="BB183" s="541"/>
      <c r="BC183" s="543"/>
      <c r="BD183" s="540"/>
      <c r="BE183" s="541"/>
      <c r="BF183" s="543"/>
      <c r="BG183" s="543"/>
      <c r="BH183" s="543"/>
      <c r="BI183" s="543"/>
      <c r="BJ183" s="543"/>
      <c r="BK183" s="543"/>
      <c r="BL183" s="543"/>
      <c r="BM183" s="543"/>
      <c r="BN183" s="544" t="s">
        <v>1401</v>
      </c>
      <c r="BO183" s="543"/>
      <c r="BP183" s="544" t="s">
        <v>1377</v>
      </c>
      <c r="BQ183" s="544" t="s">
        <v>1377</v>
      </c>
      <c r="BR183" s="544" t="s">
        <v>1377</v>
      </c>
      <c r="BS183" s="544" t="s">
        <v>1377</v>
      </c>
      <c r="BT183" s="544" t="s">
        <v>1377</v>
      </c>
      <c r="BU183" s="544" t="s">
        <v>1377</v>
      </c>
      <c r="BV183" s="544" t="s">
        <v>1377</v>
      </c>
      <c r="BW183" s="544" t="s">
        <v>1377</v>
      </c>
      <c r="BX183" s="544" t="s">
        <v>1377</v>
      </c>
      <c r="BY183" s="545" t="s">
        <v>1377</v>
      </c>
      <c r="BZ183" s="545" t="s">
        <v>1377</v>
      </c>
      <c r="CA183" s="545" t="s">
        <v>1377</v>
      </c>
      <c r="CB183" s="545" t="s">
        <v>1377</v>
      </c>
      <c r="CC183" s="545" t="s">
        <v>1377</v>
      </c>
      <c r="CD183" s="545" t="s">
        <v>1377</v>
      </c>
      <c r="CE183" s="545" t="s">
        <v>1377</v>
      </c>
      <c r="CF183" s="545" t="s">
        <v>1377</v>
      </c>
      <c r="CG183" s="545" t="s">
        <v>1377</v>
      </c>
      <c r="CH183" s="545" t="s">
        <v>1377</v>
      </c>
      <c r="CI183" s="545" t="s">
        <v>1377</v>
      </c>
      <c r="CJ183" s="545" t="s">
        <v>1377</v>
      </c>
      <c r="CK183" s="545" t="s">
        <v>1377</v>
      </c>
      <c r="CL183" s="545" t="s">
        <v>1377</v>
      </c>
      <c r="CM183" s="545" t="s">
        <v>1377</v>
      </c>
      <c r="CN183" s="545" t="s">
        <v>1377</v>
      </c>
      <c r="CO183" s="545" t="s">
        <v>1377</v>
      </c>
      <c r="CP183" s="545" t="s">
        <v>1377</v>
      </c>
      <c r="CQ183" s="545" t="s">
        <v>1377</v>
      </c>
      <c r="CR183" s="545" t="s">
        <v>1377</v>
      </c>
      <c r="CS183" s="545" t="s">
        <v>1377</v>
      </c>
      <c r="CT183" s="545" t="s">
        <v>1377</v>
      </c>
      <c r="CU183" s="545" t="s">
        <v>1377</v>
      </c>
      <c r="CV183" s="545" t="s">
        <v>1377</v>
      </c>
      <c r="CW183" s="545" t="s">
        <v>1377</v>
      </c>
      <c r="CX183" s="545" t="s">
        <v>1377</v>
      </c>
      <c r="CY183" s="545" t="s">
        <v>1377</v>
      </c>
      <c r="CZ183" s="545" t="s">
        <v>1377</v>
      </c>
      <c r="DA183" s="545" t="s">
        <v>1377</v>
      </c>
      <c r="DB183" s="545" t="s">
        <v>1377</v>
      </c>
      <c r="DC183" s="545" t="s">
        <v>1377</v>
      </c>
      <c r="DD183" s="545" t="s">
        <v>1377</v>
      </c>
      <c r="DE183" s="545" t="s">
        <v>1377</v>
      </c>
      <c r="DF183" s="545" t="s">
        <v>1377</v>
      </c>
      <c r="DG183" s="545" t="s">
        <v>1377</v>
      </c>
      <c r="DH183" s="545" t="s">
        <v>1377</v>
      </c>
      <c r="DI183" s="545" t="s">
        <v>1377</v>
      </c>
      <c r="DJ183" s="545" t="s">
        <v>1377</v>
      </c>
      <c r="DK183" s="545" t="s">
        <v>1377</v>
      </c>
      <c r="DL183" s="545" t="s">
        <v>1377</v>
      </c>
      <c r="DM183" s="545" t="s">
        <v>1377</v>
      </c>
      <c r="DN183" s="545" t="s">
        <v>1377</v>
      </c>
      <c r="DO183" s="545" t="s">
        <v>1377</v>
      </c>
      <c r="DP183" s="545" t="s">
        <v>1377</v>
      </c>
      <c r="DQ183" s="545" t="s">
        <v>1377</v>
      </c>
      <c r="DR183" s="545" t="s">
        <v>1377</v>
      </c>
      <c r="DS183" s="545" t="s">
        <v>1377</v>
      </c>
      <c r="DT183" s="545" t="s">
        <v>1377</v>
      </c>
      <c r="DU183" s="545" t="s">
        <v>1377</v>
      </c>
      <c r="DV183" s="545" t="s">
        <v>1377</v>
      </c>
    </row>
    <row r="184" spans="1:126" s="1" customFormat="1" ht="21" thickBot="1">
      <c r="A184" s="249"/>
      <c r="B184" s="111" t="str">
        <f>M183</f>
        <v>7. UPP KRAKÓW</v>
      </c>
      <c r="C184" s="244">
        <f>DV186</f>
        <v>5.6</v>
      </c>
      <c r="D184" s="111"/>
      <c r="E184" s="249">
        <f>DV184</f>
        <v>6153</v>
      </c>
      <c r="F184" s="249">
        <f>DV187</f>
        <v>3120</v>
      </c>
      <c r="G184" s="249">
        <f>DV192</f>
        <v>478</v>
      </c>
      <c r="H184" s="249">
        <f>DV194</f>
        <v>554</v>
      </c>
      <c r="I184" s="111"/>
      <c r="J184" s="1759">
        <f>DV189</f>
        <v>1744</v>
      </c>
      <c r="K184" s="1759">
        <f>DV191</f>
        <v>1552</v>
      </c>
      <c r="L184" s="1760">
        <f>DV193</f>
        <v>500</v>
      </c>
      <c r="M184" s="1727" t="s">
        <v>74</v>
      </c>
      <c r="N184" s="1723">
        <v>12465</v>
      </c>
      <c r="O184" s="547">
        <v>11591</v>
      </c>
      <c r="P184" s="546">
        <v>11326</v>
      </c>
      <c r="Q184" s="547">
        <v>10376</v>
      </c>
      <c r="R184" s="547">
        <v>9244</v>
      </c>
      <c r="S184" s="547">
        <v>7314</v>
      </c>
      <c r="T184" s="699">
        <v>5943</v>
      </c>
      <c r="U184" s="699">
        <v>5423</v>
      </c>
      <c r="V184" s="699">
        <v>8474</v>
      </c>
      <c r="W184" s="546">
        <v>9868</v>
      </c>
      <c r="X184" s="546">
        <v>9204</v>
      </c>
      <c r="Y184" s="546">
        <v>9778</v>
      </c>
      <c r="Z184" s="551">
        <v>10662</v>
      </c>
      <c r="AA184" s="552">
        <v>10879</v>
      </c>
      <c r="AB184" s="553">
        <v>10718</v>
      </c>
      <c r="AC184" s="554">
        <v>10432</v>
      </c>
      <c r="AD184" s="552">
        <v>10056</v>
      </c>
      <c r="AE184" s="557">
        <v>9654</v>
      </c>
      <c r="AF184" s="554">
        <v>9458</v>
      </c>
      <c r="AG184" s="555">
        <v>9331</v>
      </c>
      <c r="AH184" s="553">
        <v>9368</v>
      </c>
      <c r="AI184" s="554">
        <v>9498</v>
      </c>
      <c r="AJ184" s="555">
        <v>9569</v>
      </c>
      <c r="AK184" s="557">
        <v>9872</v>
      </c>
      <c r="AL184" s="546">
        <v>9872</v>
      </c>
      <c r="AM184" s="551">
        <v>10271</v>
      </c>
      <c r="AN184" s="552">
        <v>10350</v>
      </c>
      <c r="AO184" s="557">
        <v>9994</v>
      </c>
      <c r="AP184" s="554">
        <v>9405</v>
      </c>
      <c r="AQ184" s="552">
        <v>8891</v>
      </c>
      <c r="AR184" s="553">
        <v>8385</v>
      </c>
      <c r="AS184" s="554">
        <v>8206</v>
      </c>
      <c r="AT184" s="552">
        <v>8129</v>
      </c>
      <c r="AU184" s="553">
        <v>7650</v>
      </c>
      <c r="AV184" s="556">
        <v>7504</v>
      </c>
      <c r="AW184" s="552">
        <v>7616</v>
      </c>
      <c r="AX184" s="557">
        <v>8045</v>
      </c>
      <c r="AY184" s="547">
        <v>8045</v>
      </c>
      <c r="AZ184" s="550">
        <v>8453</v>
      </c>
      <c r="BA184" s="552">
        <v>8491</v>
      </c>
      <c r="BB184" s="553">
        <v>8243</v>
      </c>
      <c r="BC184" s="550">
        <v>7707</v>
      </c>
      <c r="BD184" s="552">
        <v>7148</v>
      </c>
      <c r="BE184" s="553">
        <v>6563</v>
      </c>
      <c r="BF184" s="550">
        <v>6398</v>
      </c>
      <c r="BG184" s="552">
        <v>6352</v>
      </c>
      <c r="BH184" s="553">
        <v>6166</v>
      </c>
      <c r="BI184" s="683">
        <v>6048</v>
      </c>
      <c r="BJ184" s="552">
        <v>6053</v>
      </c>
      <c r="BK184" s="683">
        <v>6531</v>
      </c>
      <c r="BL184" s="683">
        <v>6771</v>
      </c>
      <c r="BM184" s="683">
        <v>6832</v>
      </c>
      <c r="BN184" s="683">
        <v>6577</v>
      </c>
      <c r="BO184" s="683">
        <v>6316</v>
      </c>
      <c r="BP184" s="683">
        <v>6125</v>
      </c>
      <c r="BQ184" s="683">
        <v>5879</v>
      </c>
      <c r="BR184" s="683">
        <v>5695</v>
      </c>
      <c r="BS184" s="683">
        <v>5628</v>
      </c>
      <c r="BT184" s="700">
        <v>5407</v>
      </c>
      <c r="BU184" s="683">
        <v>5352</v>
      </c>
      <c r="BV184" s="700">
        <v>5479</v>
      </c>
      <c r="BW184" s="683">
        <v>5870</v>
      </c>
      <c r="BX184" s="700">
        <v>6043</v>
      </c>
      <c r="BY184" s="550">
        <v>6050</v>
      </c>
      <c r="BZ184" s="560">
        <v>5899</v>
      </c>
      <c r="CA184" s="550">
        <v>5575</v>
      </c>
      <c r="CB184" s="560">
        <v>5494</v>
      </c>
      <c r="CC184" s="550">
        <v>5191</v>
      </c>
      <c r="CD184" s="560">
        <v>5211</v>
      </c>
      <c r="CE184" s="550">
        <v>5173</v>
      </c>
      <c r="CF184" s="560">
        <v>5039</v>
      </c>
      <c r="CG184" s="550">
        <v>4861</v>
      </c>
      <c r="CH184" s="560">
        <v>4846</v>
      </c>
      <c r="CI184" s="560">
        <v>4954</v>
      </c>
      <c r="CJ184" s="560">
        <v>5100</v>
      </c>
      <c r="CK184" s="701">
        <v>5111</v>
      </c>
      <c r="CL184" s="560">
        <v>5046</v>
      </c>
      <c r="CM184" s="560">
        <v>4827</v>
      </c>
      <c r="CN184" s="560">
        <v>4543</v>
      </c>
      <c r="CO184" s="560">
        <v>4475</v>
      </c>
      <c r="CP184" s="560">
        <v>4397</v>
      </c>
      <c r="CQ184" s="560">
        <v>4406</v>
      </c>
      <c r="CR184" s="560">
        <v>4266</v>
      </c>
      <c r="CS184" s="560">
        <v>4317</v>
      </c>
      <c r="CT184" s="560">
        <v>4273</v>
      </c>
      <c r="CU184" s="560">
        <v>4519</v>
      </c>
      <c r="CV184" s="560">
        <v>4713</v>
      </c>
      <c r="CW184" s="560">
        <v>4693</v>
      </c>
      <c r="CX184" s="560">
        <v>4584</v>
      </c>
      <c r="CY184" s="560">
        <v>4370</v>
      </c>
      <c r="CZ184" s="560">
        <v>4184</v>
      </c>
      <c r="DA184" s="560">
        <v>4074</v>
      </c>
      <c r="DB184" s="560">
        <v>4070</v>
      </c>
      <c r="DC184" s="560">
        <v>3989</v>
      </c>
      <c r="DD184" s="560">
        <v>3903</v>
      </c>
      <c r="DE184" s="560">
        <v>3803</v>
      </c>
      <c r="DF184" s="560">
        <v>3896</v>
      </c>
      <c r="DG184" s="560">
        <v>3942</v>
      </c>
      <c r="DH184" s="560">
        <v>4115</v>
      </c>
      <c r="DI184" s="560">
        <v>4083</v>
      </c>
      <c r="DJ184" s="560">
        <v>4137</v>
      </c>
      <c r="DK184" s="560">
        <v>4609</v>
      </c>
      <c r="DL184" s="560">
        <v>5038</v>
      </c>
      <c r="DM184" s="560">
        <v>5243</v>
      </c>
      <c r="DN184" s="560">
        <v>5259</v>
      </c>
      <c r="DO184" s="560">
        <v>5383</v>
      </c>
      <c r="DP184" s="560">
        <v>5532</v>
      </c>
      <c r="DQ184" s="560">
        <v>5586</v>
      </c>
      <c r="DR184" s="560">
        <v>5710</v>
      </c>
      <c r="DS184" s="560">
        <v>5916</v>
      </c>
      <c r="DT184" s="560">
        <v>6185</v>
      </c>
      <c r="DU184" s="560">
        <v>6175</v>
      </c>
      <c r="DV184" s="560">
        <v>6153</v>
      </c>
    </row>
    <row r="185" spans="1:126" s="1" customFormat="1" ht="20.25">
      <c r="A185" s="249"/>
      <c r="B185" s="2"/>
      <c r="C185" s="2"/>
      <c r="D185" s="2"/>
      <c r="E185" s="2"/>
      <c r="F185" s="2"/>
      <c r="G185" s="2"/>
      <c r="H185" s="2"/>
      <c r="I185" s="111" t="s">
        <v>1362</v>
      </c>
      <c r="J185" s="111"/>
      <c r="K185" s="111"/>
      <c r="L185" s="111"/>
      <c r="M185" s="1728" t="s">
        <v>18</v>
      </c>
      <c r="N185" s="1724">
        <v>103.5</v>
      </c>
      <c r="O185" s="562">
        <v>102.05141750308154</v>
      </c>
      <c r="P185" s="561">
        <v>102.10962856112513</v>
      </c>
      <c r="Q185" s="562">
        <v>91.612219671552168</v>
      </c>
      <c r="R185" s="562">
        <v>101.3041095890411</v>
      </c>
      <c r="S185" s="562">
        <v>99.727297518407426</v>
      </c>
      <c r="T185" s="702">
        <v>103.51855077512629</v>
      </c>
      <c r="U185" s="702">
        <v>119.55467372134039</v>
      </c>
      <c r="V185" s="702">
        <v>109.51150168002069</v>
      </c>
      <c r="W185" s="561">
        <v>115.42870511170898</v>
      </c>
      <c r="X185" s="561">
        <v>102.06254158349968</v>
      </c>
      <c r="Y185" s="561">
        <v>107.80595369349504</v>
      </c>
      <c r="Z185" s="566">
        <f t="shared" ref="Z185:AK185" si="40">(Z184/Y184)*100</f>
        <v>109.04070362037226</v>
      </c>
      <c r="AA185" s="567">
        <f t="shared" si="40"/>
        <v>102.03526542862502</v>
      </c>
      <c r="AB185" s="703">
        <f t="shared" si="40"/>
        <v>98.520084566596196</v>
      </c>
      <c r="AC185" s="569">
        <f t="shared" si="40"/>
        <v>97.331591714872175</v>
      </c>
      <c r="AD185" s="567">
        <f t="shared" si="40"/>
        <v>96.395705521472394</v>
      </c>
      <c r="AE185" s="568">
        <f t="shared" si="40"/>
        <v>96.002386634844868</v>
      </c>
      <c r="AF185" s="569">
        <f t="shared" si="40"/>
        <v>97.969753470064219</v>
      </c>
      <c r="AG185" s="567">
        <f t="shared" si="40"/>
        <v>98.657221399873123</v>
      </c>
      <c r="AH185" s="568">
        <f t="shared" si="40"/>
        <v>100.39652770335441</v>
      </c>
      <c r="AI185" s="569">
        <f t="shared" si="40"/>
        <v>101.38770281810419</v>
      </c>
      <c r="AJ185" s="567">
        <f t="shared" si="40"/>
        <v>100.74752579490418</v>
      </c>
      <c r="AK185" s="568">
        <f t="shared" si="40"/>
        <v>103.16647507576549</v>
      </c>
      <c r="AL185" s="561">
        <v>103.16647507576549</v>
      </c>
      <c r="AM185" s="566">
        <f t="shared" ref="AM185:AX185" si="41">(AM184/AL184)*100</f>
        <v>104.04173419773095</v>
      </c>
      <c r="AN185" s="567">
        <f t="shared" si="41"/>
        <v>100.76915587576671</v>
      </c>
      <c r="AO185" s="568">
        <f t="shared" si="41"/>
        <v>96.560386473429944</v>
      </c>
      <c r="AP185" s="569">
        <f t="shared" si="41"/>
        <v>94.106463878326991</v>
      </c>
      <c r="AQ185" s="567">
        <f t="shared" si="41"/>
        <v>94.534821903242957</v>
      </c>
      <c r="AR185" s="568">
        <f t="shared" si="41"/>
        <v>94.308851647733661</v>
      </c>
      <c r="AS185" s="569">
        <f t="shared" si="41"/>
        <v>97.865235539654151</v>
      </c>
      <c r="AT185" s="567">
        <f t="shared" si="41"/>
        <v>99.061662198391417</v>
      </c>
      <c r="AU185" s="568">
        <f t="shared" si="41"/>
        <v>94.107516299667864</v>
      </c>
      <c r="AV185" s="569">
        <f t="shared" si="41"/>
        <v>98.091503267973863</v>
      </c>
      <c r="AW185" s="567">
        <f t="shared" si="41"/>
        <v>101.49253731343283</v>
      </c>
      <c r="AX185" s="568">
        <f t="shared" si="41"/>
        <v>105.6328781512605</v>
      </c>
      <c r="AY185" s="562">
        <v>105.6328781512605</v>
      </c>
      <c r="AZ185" s="565">
        <f>(AZ184/AX184)*100</f>
        <v>105.07147296457427</v>
      </c>
      <c r="BA185" s="567">
        <f t="shared" ref="BA185:BP185" si="42">(BA184/AZ184)*100</f>
        <v>100.44954454039984</v>
      </c>
      <c r="BB185" s="568">
        <f t="shared" si="42"/>
        <v>97.079260393357671</v>
      </c>
      <c r="BC185" s="565">
        <f t="shared" si="42"/>
        <v>93.497513041368435</v>
      </c>
      <c r="BD185" s="567">
        <f t="shared" si="42"/>
        <v>92.746853509796296</v>
      </c>
      <c r="BE185" s="568">
        <f t="shared" si="42"/>
        <v>91.815892557358708</v>
      </c>
      <c r="BF185" s="565">
        <f t="shared" si="42"/>
        <v>97.485905835745839</v>
      </c>
      <c r="BG185" s="567">
        <f>(BG184/BF184)*100</f>
        <v>99.281025320412624</v>
      </c>
      <c r="BH185" s="568">
        <f t="shared" si="42"/>
        <v>97.071788413098233</v>
      </c>
      <c r="BI185" s="568">
        <f t="shared" si="42"/>
        <v>98.086279597794359</v>
      </c>
      <c r="BJ185" s="568">
        <f t="shared" si="42"/>
        <v>100.08267195767195</v>
      </c>
      <c r="BK185" s="568">
        <f t="shared" si="42"/>
        <v>107.89691062283164</v>
      </c>
      <c r="BL185" s="568">
        <f t="shared" si="42"/>
        <v>103.67478180983005</v>
      </c>
      <c r="BM185" s="568">
        <f t="shared" si="42"/>
        <v>100.90090090090089</v>
      </c>
      <c r="BN185" s="568">
        <f t="shared" si="42"/>
        <v>96.267564402810308</v>
      </c>
      <c r="BO185" s="568">
        <f t="shared" si="42"/>
        <v>96.03162536110689</v>
      </c>
      <c r="BP185" s="568">
        <f t="shared" si="42"/>
        <v>96.975934135528817</v>
      </c>
      <c r="BQ185" s="568">
        <f t="shared" ref="BQ185:CE185" si="43">(BQ184/BP184)*100</f>
        <v>95.983673469387753</v>
      </c>
      <c r="BR185" s="568">
        <f t="shared" si="43"/>
        <v>96.870216023133182</v>
      </c>
      <c r="BS185" s="570">
        <f t="shared" si="43"/>
        <v>98.82352941176471</v>
      </c>
      <c r="BT185" s="571">
        <f t="shared" si="43"/>
        <v>96.073205401563612</v>
      </c>
      <c r="BU185" s="565">
        <f t="shared" si="43"/>
        <v>98.982800073978169</v>
      </c>
      <c r="BV185" s="571">
        <f t="shared" si="43"/>
        <v>102.37294469357249</v>
      </c>
      <c r="BW185" s="565">
        <f t="shared" si="43"/>
        <v>107.1363387479467</v>
      </c>
      <c r="BX185" s="571">
        <f t="shared" si="43"/>
        <v>102.94718909710392</v>
      </c>
      <c r="BY185" s="565">
        <f t="shared" si="43"/>
        <v>100.11583650504716</v>
      </c>
      <c r="BZ185" s="571">
        <f t="shared" si="43"/>
        <v>97.504132231404967</v>
      </c>
      <c r="CA185" s="565">
        <f t="shared" si="43"/>
        <v>94.507543651466349</v>
      </c>
      <c r="CB185" s="571">
        <f t="shared" si="43"/>
        <v>98.54708520179372</v>
      </c>
      <c r="CC185" s="565">
        <f t="shared" si="43"/>
        <v>94.484892610120127</v>
      </c>
      <c r="CD185" s="571">
        <f t="shared" si="43"/>
        <v>100.38528221922559</v>
      </c>
      <c r="CE185" s="565">
        <f t="shared" si="43"/>
        <v>99.270773364037609</v>
      </c>
      <c r="CF185" s="571">
        <f t="shared" ref="CF185:CP185" si="44">(CF184/CE184)*100</f>
        <v>97.409626908950315</v>
      </c>
      <c r="CG185" s="571">
        <f t="shared" si="44"/>
        <v>96.467553085929751</v>
      </c>
      <c r="CH185" s="571">
        <f t="shared" si="44"/>
        <v>99.691421518206141</v>
      </c>
      <c r="CI185" s="571">
        <f t="shared" si="44"/>
        <v>102.2286421791168</v>
      </c>
      <c r="CJ185" s="571">
        <f t="shared" si="44"/>
        <v>102.94711344368189</v>
      </c>
      <c r="CK185" s="704">
        <f t="shared" si="44"/>
        <v>100.21568627450981</v>
      </c>
      <c r="CL185" s="571">
        <f t="shared" si="44"/>
        <v>98.728233222461355</v>
      </c>
      <c r="CM185" s="571">
        <f t="shared" si="44"/>
        <v>95.659928656361473</v>
      </c>
      <c r="CN185" s="571">
        <f t="shared" si="44"/>
        <v>94.11642842345141</v>
      </c>
      <c r="CO185" s="571">
        <f t="shared" si="44"/>
        <v>98.503191723530705</v>
      </c>
      <c r="CP185" s="571">
        <f t="shared" si="44"/>
        <v>98.256983240223462</v>
      </c>
      <c r="CQ185" s="571">
        <f t="shared" ref="CQ185:DV185" si="45">(CQ184/CP184)*100</f>
        <v>100.20468501250852</v>
      </c>
      <c r="CR185" s="571">
        <f t="shared" si="45"/>
        <v>96.822514752610076</v>
      </c>
      <c r="CS185" s="571">
        <f t="shared" si="45"/>
        <v>101.19549929676512</v>
      </c>
      <c r="CT185" s="571">
        <f t="shared" si="45"/>
        <v>98.980773685429696</v>
      </c>
      <c r="CU185" s="571">
        <f t="shared" si="45"/>
        <v>105.75707933536158</v>
      </c>
      <c r="CV185" s="571">
        <f t="shared" si="45"/>
        <v>104.29298517371099</v>
      </c>
      <c r="CW185" s="571">
        <f t="shared" si="45"/>
        <v>99.5756418417144</v>
      </c>
      <c r="CX185" s="571">
        <f t="shared" si="45"/>
        <v>97.677391860217341</v>
      </c>
      <c r="CY185" s="571">
        <f t="shared" si="45"/>
        <v>95.331588132635247</v>
      </c>
      <c r="CZ185" s="571">
        <f t="shared" si="45"/>
        <v>95.743707093821513</v>
      </c>
      <c r="DA185" s="571">
        <f t="shared" si="45"/>
        <v>97.370936902485667</v>
      </c>
      <c r="DB185" s="571">
        <f t="shared" si="45"/>
        <v>99.901816396661758</v>
      </c>
      <c r="DC185" s="571">
        <f t="shared" si="45"/>
        <v>98.009828009828013</v>
      </c>
      <c r="DD185" s="571">
        <f t="shared" si="45"/>
        <v>97.844071195788416</v>
      </c>
      <c r="DE185" s="571">
        <f t="shared" si="45"/>
        <v>97.437868306430957</v>
      </c>
      <c r="DF185" s="571">
        <f t="shared" si="45"/>
        <v>102.44543781225349</v>
      </c>
      <c r="DG185" s="571">
        <f t="shared" si="45"/>
        <v>101.18069815195072</v>
      </c>
      <c r="DH185" s="571">
        <f t="shared" si="45"/>
        <v>104.38863521055302</v>
      </c>
      <c r="DI185" s="571">
        <f t="shared" si="45"/>
        <v>99.222357229647628</v>
      </c>
      <c r="DJ185" s="571">
        <f t="shared" si="45"/>
        <v>101.32255694342396</v>
      </c>
      <c r="DK185" s="571">
        <f t="shared" si="45"/>
        <v>111.40923374425913</v>
      </c>
      <c r="DL185" s="571">
        <f t="shared" si="45"/>
        <v>109.30787589498807</v>
      </c>
      <c r="DM185" s="571">
        <f t="shared" si="45"/>
        <v>104.06907502977371</v>
      </c>
      <c r="DN185" s="571">
        <f t="shared" si="45"/>
        <v>100.30516879649056</v>
      </c>
      <c r="DO185" s="571">
        <f t="shared" si="45"/>
        <v>102.35786271154213</v>
      </c>
      <c r="DP185" s="571">
        <f t="shared" si="45"/>
        <v>102.76797324911759</v>
      </c>
      <c r="DQ185" s="571">
        <f t="shared" si="45"/>
        <v>100.97613882863341</v>
      </c>
      <c r="DR185" s="571">
        <f t="shared" si="45"/>
        <v>102.21983530254207</v>
      </c>
      <c r="DS185" s="571">
        <f t="shared" si="45"/>
        <v>103.60770577933449</v>
      </c>
      <c r="DT185" s="571">
        <f t="shared" si="45"/>
        <v>104.54699121027721</v>
      </c>
      <c r="DU185" s="571">
        <f t="shared" si="45"/>
        <v>99.838318512530307</v>
      </c>
      <c r="DV185" s="571">
        <f t="shared" si="45"/>
        <v>99.643724696356273</v>
      </c>
    </row>
    <row r="186" spans="1:126" s="1" customFormat="1" ht="20.25">
      <c r="A186" s="249"/>
      <c r="B186" s="111"/>
      <c r="C186" s="244"/>
      <c r="D186" s="111"/>
      <c r="E186" s="111"/>
      <c r="F186" s="111"/>
      <c r="G186" s="111"/>
      <c r="H186" s="111"/>
      <c r="I186" s="111" t="s">
        <v>1362</v>
      </c>
      <c r="J186" s="111"/>
      <c r="K186" s="111"/>
      <c r="L186" s="111"/>
      <c r="M186" s="1729" t="s">
        <v>76</v>
      </c>
      <c r="N186" s="774">
        <v>13</v>
      </c>
      <c r="O186" s="572">
        <v>12</v>
      </c>
      <c r="P186" s="572">
        <v>11.9</v>
      </c>
      <c r="Q186" s="572">
        <v>13.5</v>
      </c>
      <c r="R186" s="577">
        <v>12.1</v>
      </c>
      <c r="S186" s="572">
        <v>9.6999999999999993</v>
      </c>
      <c r="T186" s="577">
        <v>7.6</v>
      </c>
      <c r="U186" s="577">
        <v>6.4333590367162934</v>
      </c>
      <c r="V186" s="577">
        <v>9.6</v>
      </c>
      <c r="W186" s="705">
        <v>11.4</v>
      </c>
      <c r="X186" s="705">
        <v>10.6</v>
      </c>
      <c r="Y186" s="574">
        <v>10.5</v>
      </c>
      <c r="Z186" s="576">
        <f>'zestawienie stopa na powiaty'!FB9</f>
        <v>11.3</v>
      </c>
      <c r="AA186" s="577">
        <f>'zestawienie stopa na powiaty'!FC9</f>
        <v>11.5</v>
      </c>
      <c r="AB186" s="578">
        <f>'zestawienie stopa na powiaty'!FD9</f>
        <v>11.4</v>
      </c>
      <c r="AC186" s="576">
        <f>'zestawienie stopa na powiaty'!FE9</f>
        <v>11.1</v>
      </c>
      <c r="AD186" s="577">
        <f>'zestawienie stopa na powiaty'!FF9</f>
        <v>10.7</v>
      </c>
      <c r="AE186" s="578">
        <f>'zestawienie stopa na powiaty'!FG9</f>
        <v>10.4</v>
      </c>
      <c r="AF186" s="579">
        <f>'zestawienie stopa na powiaty'!FH9</f>
        <v>10.199999999999999</v>
      </c>
      <c r="AG186" s="577">
        <f>'zestawienie stopa na powiaty'!FI9</f>
        <v>10</v>
      </c>
      <c r="AH186" s="578">
        <f>'zestawienie stopa na powiaty'!FJ9</f>
        <v>10.1</v>
      </c>
      <c r="AI186" s="579">
        <f>'zestawienie stopa na powiaty'!FK9</f>
        <v>10.199999999999999</v>
      </c>
      <c r="AJ186" s="577">
        <f>'zestawienie stopa na powiaty'!FL9</f>
        <v>10.3</v>
      </c>
      <c r="AK186" s="578">
        <f>'zestawienie stopa na powiaty'!FM9</f>
        <v>10.3</v>
      </c>
      <c r="AL186" s="574">
        <v>10.3</v>
      </c>
      <c r="AM186" s="576">
        <f>'zestawienie stopa na powiaty'!FO9</f>
        <v>10.7</v>
      </c>
      <c r="AN186" s="577">
        <f>'zestawienie stopa na powiaty'!FP9</f>
        <v>10.7</v>
      </c>
      <c r="AO186" s="578">
        <f>'zestawienie stopa na powiaty'!FQ9</f>
        <v>10.4</v>
      </c>
      <c r="AP186" s="576">
        <f>'zestawienie stopa na powiaty'!FR9</f>
        <v>9.8000000000000007</v>
      </c>
      <c r="AQ186" s="577">
        <f>'zestawienie stopa na powiaty'!FS9</f>
        <v>9.4</v>
      </c>
      <c r="AR186" s="578">
        <f>'zestawienie stopa na powiaty'!FT9</f>
        <v>8.9</v>
      </c>
      <c r="AS186" s="579">
        <f>'zestawienie stopa na powiaty'!FU9</f>
        <v>8.6999999999999993</v>
      </c>
      <c r="AT186" s="577">
        <f>'zestawienie stopa na powiaty'!FV9</f>
        <v>8.6</v>
      </c>
      <c r="AU186" s="578">
        <f>'zestawienie stopa na powiaty'!FW9</f>
        <v>8.1</v>
      </c>
      <c r="AV186" s="579">
        <f>'zestawienie stopa na powiaty'!FX9</f>
        <v>8</v>
      </c>
      <c r="AW186" s="577">
        <f>'zestawienie stopa na powiaty'!FY9</f>
        <v>8.1</v>
      </c>
      <c r="AX186" s="578">
        <f>'zestawienie stopa na powiaty'!FZ9</f>
        <v>8.3000000000000007</v>
      </c>
      <c r="AY186" s="574">
        <v>8.5</v>
      </c>
      <c r="AZ186" s="575">
        <f>'zestawienie stopa na powiaty'!GA9</f>
        <v>8.6999999999999993</v>
      </c>
      <c r="BA186" s="577">
        <f>'zestawienie stopa na powiaty'!GB9</f>
        <v>8.6999999999999993</v>
      </c>
      <c r="BB186" s="578">
        <f>'zestawienie stopa na powiaty'!GC9</f>
        <v>8.5</v>
      </c>
      <c r="BC186" s="575">
        <f>'zestawienie stopa na powiaty'!GD9</f>
        <v>8</v>
      </c>
      <c r="BD186" s="577">
        <f>'zestawienie stopa na powiaty'!GE9</f>
        <v>7.5</v>
      </c>
      <c r="BE186" s="578">
        <f>'zestawienie stopa na powiaty'!GF9</f>
        <v>6.9</v>
      </c>
      <c r="BF186" s="575">
        <f>'zestawienie stopa na powiaty'!GG9</f>
        <v>6.7</v>
      </c>
      <c r="BG186" s="577">
        <f>'zestawienie stopa na powiaty'!GH9</f>
        <v>6.7</v>
      </c>
      <c r="BH186" s="578">
        <f>'zestawienie stopa na powiaty'!GI9</f>
        <v>6.5</v>
      </c>
      <c r="BI186" s="578">
        <f>'zestawienie stopa na powiaty'!GJ9</f>
        <v>6.4</v>
      </c>
      <c r="BJ186" s="578">
        <f>'zestawienie stopa na powiaty'!GK9</f>
        <v>6.4</v>
      </c>
      <c r="BK186" s="578">
        <f>'zestawienie stopa na powiaty'!GL9</f>
        <v>6.5</v>
      </c>
      <c r="BL186" s="578">
        <f>'zestawienie stopa na powiaty'!GM9</f>
        <v>6.7</v>
      </c>
      <c r="BM186" s="578">
        <f>'zestawienie stopa na powiaty'!GN9</f>
        <v>6.8</v>
      </c>
      <c r="BN186" s="578">
        <f>'zestawienie stopa na powiaty'!GO9</f>
        <v>6.5</v>
      </c>
      <c r="BO186" s="578">
        <f>'zestawienie stopa na powiaty'!GP9</f>
        <v>6.3</v>
      </c>
      <c r="BP186" s="578">
        <f>'zestawienie stopa na powiaty'!GQ9</f>
        <v>6.1</v>
      </c>
      <c r="BQ186" s="578">
        <f>'zestawienie stopa na powiaty'!GR9</f>
        <v>5.9</v>
      </c>
      <c r="BR186" s="578">
        <f>'zestawienie stopa na powiaty'!GS9</f>
        <v>5.7</v>
      </c>
      <c r="BS186" s="580">
        <f>'zestawienie stopa na powiaty'!GT9</f>
        <v>5.6</v>
      </c>
      <c r="BT186" s="706">
        <f>'zestawienie stopa na powiaty'!GU9</f>
        <v>5.4</v>
      </c>
      <c r="BU186" s="575">
        <f>'zestawienie stopa na powiaty'!GV9</f>
        <v>5.4</v>
      </c>
      <c r="BV186" s="706">
        <f>'zestawienie stopa na powiaty'!GW9</f>
        <v>5.5</v>
      </c>
      <c r="BW186" s="575">
        <f>'zestawienie stopa na powiaty'!GX9</f>
        <v>5.8</v>
      </c>
      <c r="BX186" s="706">
        <f>'zestawienie stopa na powiaty'!GY9</f>
        <v>5.9</v>
      </c>
      <c r="BY186" s="575">
        <f>'zestawienie stopa na powiaty'!GZ9</f>
        <v>5.9</v>
      </c>
      <c r="BZ186" s="706">
        <f>'zestawienie stopa na powiaty'!HA9</f>
        <v>5.8</v>
      </c>
      <c r="CA186" s="575">
        <f>'zestawienie stopa na powiaty'!HB9</f>
        <v>5.5</v>
      </c>
      <c r="CB186" s="706">
        <f>'zestawienie stopa na powiaty'!HC9</f>
        <v>5.4</v>
      </c>
      <c r="CC186" s="575">
        <f>'zestawienie stopa na powiaty'!HD9</f>
        <v>5.0999999999999996</v>
      </c>
      <c r="CD186" s="706">
        <f>'zestawienie stopa na powiaty'!HE9</f>
        <v>5.0999999999999996</v>
      </c>
      <c r="CE186" s="575">
        <f>'zestawienie stopa na powiaty'!HF9</f>
        <v>5.0999999999999996</v>
      </c>
      <c r="CF186" s="706">
        <f>'zestawienie stopa na powiaty'!HG9</f>
        <v>4.9000000000000004</v>
      </c>
      <c r="CG186" s="706">
        <f>'zestawienie stopa na powiaty'!HH9</f>
        <v>4.7</v>
      </c>
      <c r="CH186" s="706">
        <f>'zestawienie stopa na powiaty'!HI9</f>
        <v>4.7</v>
      </c>
      <c r="CI186" s="706">
        <f>'zestawienie stopa na powiaty'!HJ9</f>
        <v>4.5999999999999996</v>
      </c>
      <c r="CJ186" s="706">
        <f>'zestawienie stopa na powiaty'!HK9</f>
        <v>4.7</v>
      </c>
      <c r="CK186" s="707">
        <f>'zestawienie stopa na powiaty'!HL9</f>
        <v>4.7</v>
      </c>
      <c r="CL186" s="706">
        <f>'zestawienie stopa na powiaty'!HM9</f>
        <v>4.7</v>
      </c>
      <c r="CM186" s="706">
        <f>'zestawienie stopa na powiaty'!HN9</f>
        <v>4.5</v>
      </c>
      <c r="CN186" s="706">
        <f>'zestawienie stopa na powiaty'!HO9</f>
        <v>4.2</v>
      </c>
      <c r="CO186" s="706">
        <f>'zestawienie stopa na powiaty'!HP9</f>
        <v>4.0999999999999996</v>
      </c>
      <c r="CP186" s="706">
        <f>'zestawienie stopa na powiaty'!HQ9</f>
        <v>4.0999999999999996</v>
      </c>
      <c r="CQ186" s="706">
        <f>'zestawienie stopa na powiaty'!HR9</f>
        <v>4.0999999999999996</v>
      </c>
      <c r="CR186" s="706">
        <f>'zestawienie stopa na powiaty'!HS9</f>
        <v>4</v>
      </c>
      <c r="CS186" s="706">
        <f>'zestawienie stopa na powiaty'!HT9</f>
        <v>4</v>
      </c>
      <c r="CT186" s="706">
        <f>'zestawienie stopa na powiaty'!HU9</f>
        <v>4</v>
      </c>
      <c r="CU186" s="706">
        <f>'zestawienie stopa na powiaty'!HV9</f>
        <v>4.3</v>
      </c>
      <c r="CV186" s="706">
        <f>'zestawienie stopa na powiaty'!HW9</f>
        <v>4.4000000000000004</v>
      </c>
      <c r="CW186" s="706">
        <f>'zestawienie stopa na powiaty'!HX9</f>
        <v>4.4000000000000004</v>
      </c>
      <c r="CX186" s="706">
        <f>'zestawienie stopa na powiaty'!HY9</f>
        <v>4.3</v>
      </c>
      <c r="CY186" s="706">
        <f>'zestawienie stopa na powiaty'!HZ9</f>
        <v>4.0999999999999996</v>
      </c>
      <c r="CZ186" s="706">
        <f>'zestawienie stopa na powiaty'!IA9</f>
        <v>3.9</v>
      </c>
      <c r="DA186" s="706">
        <f>'zestawienie stopa na powiaty'!IB9</f>
        <v>3.8</v>
      </c>
      <c r="DB186" s="706">
        <f>'zestawienie stopa na powiaty'!IC9</f>
        <v>3.7</v>
      </c>
      <c r="DC186" s="706">
        <f>'zestawienie stopa na powiaty'!ID9</f>
        <v>3.7</v>
      </c>
      <c r="DD186" s="706">
        <f>'zestawienie stopa na powiaty'!IE9</f>
        <v>3.7</v>
      </c>
      <c r="DE186" s="706">
        <f>'zestawienie stopa na powiaty'!IF9</f>
        <v>3.6</v>
      </c>
      <c r="DF186" s="706">
        <f>'zestawienie stopa na powiaty'!IG9</f>
        <v>3.7</v>
      </c>
      <c r="DG186" s="706">
        <f>'zestawienie stopa na powiaty'!IH9</f>
        <v>3.7</v>
      </c>
      <c r="DH186" s="706">
        <f>'zestawienie stopa na powiaty'!II9</f>
        <v>3.8</v>
      </c>
      <c r="DI186" s="706">
        <f>'zestawienie stopa na powiaty'!IJ9</f>
        <v>3.8</v>
      </c>
      <c r="DJ186" s="706">
        <f>'zestawienie stopa na powiaty'!IK9</f>
        <v>3.8</v>
      </c>
      <c r="DK186" s="706">
        <f>'zestawienie stopa na powiaty'!IL9</f>
        <v>4.2</v>
      </c>
      <c r="DL186" s="706">
        <f>'zestawienie stopa na powiaty'!IM9</f>
        <v>4.5999999999999996</v>
      </c>
      <c r="DM186" s="706">
        <f>'zestawienie stopa na powiaty'!IN9</f>
        <v>4.8</v>
      </c>
      <c r="DN186" s="706">
        <f>'zestawienie stopa na powiaty'!IO9</f>
        <v>4.8</v>
      </c>
      <c r="DO186" s="706">
        <f>'zestawienie stopa na powiaty'!IP9</f>
        <v>4.9000000000000004</v>
      </c>
      <c r="DP186" s="706">
        <f>'zestawienie stopa na powiaty'!IQ9</f>
        <v>5.0999999999999996</v>
      </c>
      <c r="DQ186" s="706">
        <f>'zestawienie stopa na powiaty'!IR9</f>
        <v>5.0999999999999996</v>
      </c>
      <c r="DR186" s="706">
        <f>'zestawienie stopa na powiaty'!IS9</f>
        <v>5.2</v>
      </c>
      <c r="DS186" s="706">
        <f>'zestawienie stopa na powiaty'!IT9</f>
        <v>5.4</v>
      </c>
      <c r="DT186" s="706">
        <f>'zestawienie stopa na powiaty'!IU9</f>
        <v>5.6</v>
      </c>
      <c r="DU186" s="706">
        <f>'zestawienie stopa na powiaty'!IV9</f>
        <v>5.6</v>
      </c>
      <c r="DV186" s="706">
        <f>'zestawienie stopa na powiaty'!IW9</f>
        <v>5.6</v>
      </c>
    </row>
    <row r="187" spans="1:126" s="1" customFormat="1" ht="21" thickBot="1">
      <c r="A187" s="249" t="str">
        <f>DV183</f>
        <v>krakowski</v>
      </c>
      <c r="B187" s="249">
        <f>DV205</f>
        <v>0</v>
      </c>
      <c r="C187" s="249">
        <f>DV206</f>
        <v>0</v>
      </c>
      <c r="D187" s="249">
        <f>DV207</f>
        <v>0</v>
      </c>
      <c r="E187" s="249">
        <f>DV208</f>
        <v>0</v>
      </c>
      <c r="F187" s="249">
        <f>DV209</f>
        <v>0</v>
      </c>
      <c r="G187" s="249">
        <f>DV210</f>
        <v>0</v>
      </c>
      <c r="H187" s="249">
        <f>DV211</f>
        <v>0</v>
      </c>
      <c r="I187" s="249">
        <f>DV212</f>
        <v>0</v>
      </c>
      <c r="J187" s="249"/>
      <c r="K187" s="249"/>
      <c r="L187" s="249"/>
      <c r="M187" s="1730" t="s">
        <v>20</v>
      </c>
      <c r="N187" s="1712">
        <v>6356</v>
      </c>
      <c r="O187" s="583">
        <v>5533</v>
      </c>
      <c r="P187" s="582">
        <v>5361</v>
      </c>
      <c r="Q187" s="583">
        <v>4973</v>
      </c>
      <c r="R187" s="583">
        <v>4640</v>
      </c>
      <c r="S187" s="583">
        <v>3957</v>
      </c>
      <c r="T187" s="708">
        <v>3330</v>
      </c>
      <c r="U187" s="708">
        <v>2896</v>
      </c>
      <c r="V187" s="708">
        <v>4136</v>
      </c>
      <c r="W187" s="582">
        <v>4888</v>
      </c>
      <c r="X187" s="582">
        <v>4703</v>
      </c>
      <c r="Y187" s="582">
        <v>4837</v>
      </c>
      <c r="Z187" s="587">
        <v>5164</v>
      </c>
      <c r="AA187" s="588">
        <v>5229</v>
      </c>
      <c r="AB187" s="589">
        <v>5097</v>
      </c>
      <c r="AC187" s="590">
        <v>4919</v>
      </c>
      <c r="AD187" s="588">
        <v>4783</v>
      </c>
      <c r="AE187" s="593">
        <v>4635</v>
      </c>
      <c r="AF187" s="590">
        <v>4642</v>
      </c>
      <c r="AG187" s="591">
        <v>4676</v>
      </c>
      <c r="AH187" s="589">
        <v>4661</v>
      </c>
      <c r="AI187" s="590">
        <v>4713</v>
      </c>
      <c r="AJ187" s="591">
        <v>4785</v>
      </c>
      <c r="AK187" s="593">
        <v>4938</v>
      </c>
      <c r="AL187" s="582">
        <v>4938</v>
      </c>
      <c r="AM187" s="587">
        <v>5063</v>
      </c>
      <c r="AN187" s="588">
        <v>5027</v>
      </c>
      <c r="AO187" s="593">
        <v>4819</v>
      </c>
      <c r="AP187" s="590">
        <v>4527</v>
      </c>
      <c r="AQ187" s="588">
        <v>4326</v>
      </c>
      <c r="AR187" s="589">
        <v>4102</v>
      </c>
      <c r="AS187" s="590">
        <v>4093</v>
      </c>
      <c r="AT187" s="588">
        <v>4092</v>
      </c>
      <c r="AU187" s="589">
        <v>3882</v>
      </c>
      <c r="AV187" s="592">
        <v>3768</v>
      </c>
      <c r="AW187" s="588">
        <v>3845</v>
      </c>
      <c r="AX187" s="593">
        <v>4063</v>
      </c>
      <c r="AY187" s="583">
        <v>4063</v>
      </c>
      <c r="AZ187" s="586">
        <v>4262</v>
      </c>
      <c r="BA187" s="588">
        <v>4252</v>
      </c>
      <c r="BB187" s="589">
        <v>4150</v>
      </c>
      <c r="BC187" s="586">
        <v>3856</v>
      </c>
      <c r="BD187" s="588">
        <v>3569</v>
      </c>
      <c r="BE187" s="589">
        <v>3280</v>
      </c>
      <c r="BF187" s="586">
        <v>3265</v>
      </c>
      <c r="BG187" s="588">
        <v>3248</v>
      </c>
      <c r="BH187" s="589">
        <v>3181</v>
      </c>
      <c r="BI187" s="686">
        <v>3127</v>
      </c>
      <c r="BJ187" s="588">
        <v>3151</v>
      </c>
      <c r="BK187" s="686">
        <v>3364</v>
      </c>
      <c r="BL187" s="686">
        <v>3447</v>
      </c>
      <c r="BM187" s="686">
        <v>3413</v>
      </c>
      <c r="BN187" s="686">
        <v>3319</v>
      </c>
      <c r="BO187" s="686">
        <v>3176</v>
      </c>
      <c r="BP187" s="686">
        <v>3098</v>
      </c>
      <c r="BQ187" s="686">
        <v>3012</v>
      </c>
      <c r="BR187" s="686">
        <v>2944</v>
      </c>
      <c r="BS187" s="686">
        <v>2944</v>
      </c>
      <c r="BT187" s="709">
        <v>2787</v>
      </c>
      <c r="BU187" s="686">
        <v>2758</v>
      </c>
      <c r="BV187" s="709">
        <v>2796</v>
      </c>
      <c r="BW187" s="686">
        <v>2988</v>
      </c>
      <c r="BX187" s="709">
        <v>3082</v>
      </c>
      <c r="BY187" s="586">
        <v>3069</v>
      </c>
      <c r="BZ187" s="596">
        <v>2973</v>
      </c>
      <c r="CA187" s="586">
        <v>2811</v>
      </c>
      <c r="CB187" s="596">
        <v>2779</v>
      </c>
      <c r="CC187" s="586">
        <v>2671</v>
      </c>
      <c r="CD187" s="596">
        <v>2713</v>
      </c>
      <c r="CE187" s="586">
        <v>2739</v>
      </c>
      <c r="CF187" s="596">
        <v>2677</v>
      </c>
      <c r="CG187" s="586">
        <v>2579</v>
      </c>
      <c r="CH187" s="596">
        <v>2541</v>
      </c>
      <c r="CI187" s="596">
        <v>2595</v>
      </c>
      <c r="CJ187" s="596">
        <v>2634</v>
      </c>
      <c r="CK187" s="710">
        <v>2635</v>
      </c>
      <c r="CL187" s="596">
        <v>2587</v>
      </c>
      <c r="CM187" s="596">
        <v>2529</v>
      </c>
      <c r="CN187" s="596">
        <v>2393</v>
      </c>
      <c r="CO187" s="596">
        <v>2369</v>
      </c>
      <c r="CP187" s="596">
        <v>2365</v>
      </c>
      <c r="CQ187" s="596">
        <v>2407</v>
      </c>
      <c r="CR187" s="596">
        <v>2333</v>
      </c>
      <c r="CS187" s="596">
        <v>2344</v>
      </c>
      <c r="CT187" s="596">
        <v>2310</v>
      </c>
      <c r="CU187" s="596">
        <v>2400</v>
      </c>
      <c r="CV187" s="596">
        <v>2463</v>
      </c>
      <c r="CW187" s="596">
        <v>2445</v>
      </c>
      <c r="CX187" s="596">
        <v>2403</v>
      </c>
      <c r="CY187" s="596">
        <v>2295</v>
      </c>
      <c r="CZ187" s="596">
        <v>2233</v>
      </c>
      <c r="DA187" s="596">
        <v>2183</v>
      </c>
      <c r="DB187" s="596">
        <v>2211</v>
      </c>
      <c r="DC187" s="596">
        <v>2184</v>
      </c>
      <c r="DD187" s="596">
        <v>2128</v>
      </c>
      <c r="DE187" s="596">
        <v>2043</v>
      </c>
      <c r="DF187" s="596">
        <v>2061</v>
      </c>
      <c r="DG187" s="596">
        <v>2086</v>
      </c>
      <c r="DH187" s="596">
        <v>2157</v>
      </c>
      <c r="DI187" s="596">
        <v>2126</v>
      </c>
      <c r="DJ187" s="596">
        <v>2173</v>
      </c>
      <c r="DK187" s="596">
        <v>2415</v>
      </c>
      <c r="DL187" s="596">
        <v>2621</v>
      </c>
      <c r="DM187" s="596">
        <v>2736</v>
      </c>
      <c r="DN187" s="596">
        <v>2756</v>
      </c>
      <c r="DO187" s="596">
        <v>2806</v>
      </c>
      <c r="DP187" s="596">
        <v>2837</v>
      </c>
      <c r="DQ187" s="596">
        <v>2901</v>
      </c>
      <c r="DR187" s="596">
        <v>2953</v>
      </c>
      <c r="DS187" s="596">
        <v>3036</v>
      </c>
      <c r="DT187" s="596">
        <v>3148</v>
      </c>
      <c r="DU187" s="596">
        <v>3150</v>
      </c>
      <c r="DV187" s="596">
        <v>3120</v>
      </c>
    </row>
    <row r="188" spans="1:126" s="1" customFormat="1" ht="21" thickBot="1">
      <c r="A188" s="111"/>
      <c r="B188" s="1753" t="s">
        <v>1366</v>
      </c>
      <c r="C188" s="1754" t="s">
        <v>1366</v>
      </c>
      <c r="D188" s="1755" t="s">
        <v>1367</v>
      </c>
      <c r="E188" s="1755" t="s">
        <v>1367</v>
      </c>
      <c r="F188" s="1756" t="s">
        <v>1368</v>
      </c>
      <c r="G188" s="1756" t="s">
        <v>1368</v>
      </c>
      <c r="H188" s="1757" t="s">
        <v>1369</v>
      </c>
      <c r="I188" s="1687" t="s">
        <v>1369</v>
      </c>
      <c r="J188" s="1709"/>
      <c r="K188" s="1709"/>
      <c r="L188" s="1709"/>
      <c r="M188" s="1730" t="s">
        <v>22</v>
      </c>
      <c r="N188" s="1712">
        <v>2168</v>
      </c>
      <c r="O188" s="583">
        <v>1769</v>
      </c>
      <c r="P188" s="582">
        <v>1628</v>
      </c>
      <c r="Q188" s="583">
        <v>1306</v>
      </c>
      <c r="R188" s="583">
        <v>1233</v>
      </c>
      <c r="S188" s="583">
        <v>962</v>
      </c>
      <c r="T188" s="708">
        <v>791</v>
      </c>
      <c r="U188" s="708">
        <v>914</v>
      </c>
      <c r="V188" s="708">
        <v>1493</v>
      </c>
      <c r="W188" s="582">
        <v>1374</v>
      </c>
      <c r="X188" s="582">
        <v>1418</v>
      </c>
      <c r="Y188" s="582">
        <v>1559</v>
      </c>
      <c r="Z188" s="587">
        <v>1802</v>
      </c>
      <c r="AA188" s="588">
        <v>1866</v>
      </c>
      <c r="AB188" s="589">
        <v>1832</v>
      </c>
      <c r="AC188" s="590">
        <v>1801</v>
      </c>
      <c r="AD188" s="588">
        <v>1763</v>
      </c>
      <c r="AE188" s="593">
        <v>1689</v>
      </c>
      <c r="AF188" s="590">
        <v>1587</v>
      </c>
      <c r="AG188" s="591">
        <v>1491</v>
      </c>
      <c r="AH188" s="589">
        <v>1430</v>
      </c>
      <c r="AI188" s="590">
        <v>1386</v>
      </c>
      <c r="AJ188" s="591">
        <v>1348</v>
      </c>
      <c r="AK188" s="593">
        <v>1381</v>
      </c>
      <c r="AL188" s="582">
        <v>1381</v>
      </c>
      <c r="AM188" s="587">
        <v>1509</v>
      </c>
      <c r="AN188" s="588">
        <v>1485</v>
      </c>
      <c r="AO188" s="593">
        <v>1425</v>
      </c>
      <c r="AP188" s="590">
        <v>1332</v>
      </c>
      <c r="AQ188" s="588">
        <v>1287</v>
      </c>
      <c r="AR188" s="589">
        <v>1217</v>
      </c>
      <c r="AS188" s="590">
        <v>1166</v>
      </c>
      <c r="AT188" s="588">
        <v>1119</v>
      </c>
      <c r="AU188" s="589">
        <v>1004</v>
      </c>
      <c r="AV188" s="592">
        <v>975</v>
      </c>
      <c r="AW188" s="588">
        <v>1057</v>
      </c>
      <c r="AX188" s="593">
        <v>1082</v>
      </c>
      <c r="AY188" s="583">
        <v>1082</v>
      </c>
      <c r="AZ188" s="586">
        <v>1176</v>
      </c>
      <c r="BA188" s="588">
        <v>1213</v>
      </c>
      <c r="BB188" s="589">
        <v>1198</v>
      </c>
      <c r="BC188" s="586">
        <v>1131</v>
      </c>
      <c r="BD188" s="588">
        <v>1064</v>
      </c>
      <c r="BE188" s="589">
        <v>1059</v>
      </c>
      <c r="BF188" s="586">
        <v>1009</v>
      </c>
      <c r="BG188" s="588">
        <v>988</v>
      </c>
      <c r="BH188" s="589">
        <v>956</v>
      </c>
      <c r="BI188" s="686">
        <v>937</v>
      </c>
      <c r="BJ188" s="588">
        <v>936</v>
      </c>
      <c r="BK188" s="686">
        <v>989</v>
      </c>
      <c r="BL188" s="686">
        <v>1049</v>
      </c>
      <c r="BM188" s="686">
        <v>1074</v>
      </c>
      <c r="BN188" s="686">
        <v>997</v>
      </c>
      <c r="BO188" s="686">
        <v>947</v>
      </c>
      <c r="BP188" s="686">
        <v>915</v>
      </c>
      <c r="BQ188" s="686">
        <v>899</v>
      </c>
      <c r="BR188" s="686">
        <v>865</v>
      </c>
      <c r="BS188" s="686">
        <v>811</v>
      </c>
      <c r="BT188" s="709">
        <v>786</v>
      </c>
      <c r="BU188" s="686">
        <v>752</v>
      </c>
      <c r="BV188" s="709">
        <v>777</v>
      </c>
      <c r="BW188" s="686">
        <v>822</v>
      </c>
      <c r="BX188" s="709">
        <v>894</v>
      </c>
      <c r="BY188" s="586">
        <v>882</v>
      </c>
      <c r="BZ188" s="596">
        <v>845</v>
      </c>
      <c r="CA188" s="586">
        <v>816</v>
      </c>
      <c r="CB188" s="596">
        <v>783</v>
      </c>
      <c r="CC188" s="586">
        <v>769</v>
      </c>
      <c r="CD188" s="596">
        <v>774</v>
      </c>
      <c r="CE188" s="586">
        <v>761</v>
      </c>
      <c r="CF188" s="596">
        <v>750</v>
      </c>
      <c r="CG188" s="586">
        <v>712</v>
      </c>
      <c r="CH188" s="596">
        <v>701</v>
      </c>
      <c r="CI188" s="596">
        <v>696</v>
      </c>
      <c r="CJ188" s="596">
        <v>743</v>
      </c>
      <c r="CK188" s="710">
        <v>733</v>
      </c>
      <c r="CL188" s="596">
        <v>681</v>
      </c>
      <c r="CM188" s="596">
        <v>646</v>
      </c>
      <c r="CN188" s="596">
        <v>588</v>
      </c>
      <c r="CO188" s="596">
        <v>614</v>
      </c>
      <c r="CP188" s="596">
        <v>584</v>
      </c>
      <c r="CQ188" s="596">
        <v>593</v>
      </c>
      <c r="CR188" s="596">
        <v>560</v>
      </c>
      <c r="CS188" s="596">
        <v>583</v>
      </c>
      <c r="CT188" s="596">
        <v>628</v>
      </c>
      <c r="CU188" s="596">
        <v>643</v>
      </c>
      <c r="CV188" s="596">
        <v>706</v>
      </c>
      <c r="CW188" s="596">
        <v>690</v>
      </c>
      <c r="CX188" s="596">
        <v>678</v>
      </c>
      <c r="CY188" s="596">
        <v>632</v>
      </c>
      <c r="CZ188" s="596">
        <v>586</v>
      </c>
      <c r="DA188" s="596">
        <v>566</v>
      </c>
      <c r="DB188" s="596">
        <v>565</v>
      </c>
      <c r="DC188" s="596">
        <v>581</v>
      </c>
      <c r="DD188" s="596">
        <v>600</v>
      </c>
      <c r="DE188" s="596">
        <v>607</v>
      </c>
      <c r="DF188" s="596">
        <v>633</v>
      </c>
      <c r="DG188" s="596">
        <v>630</v>
      </c>
      <c r="DH188" s="596">
        <v>650</v>
      </c>
      <c r="DI188" s="596">
        <v>618</v>
      </c>
      <c r="DJ188" s="596">
        <v>603</v>
      </c>
      <c r="DK188" s="596">
        <v>745</v>
      </c>
      <c r="DL188" s="596">
        <v>892</v>
      </c>
      <c r="DM188" s="596">
        <v>971</v>
      </c>
      <c r="DN188" s="596">
        <v>957</v>
      </c>
      <c r="DO188" s="596">
        <v>938</v>
      </c>
      <c r="DP188" s="596">
        <v>984</v>
      </c>
      <c r="DQ188" s="596">
        <v>962</v>
      </c>
      <c r="DR188" s="596">
        <v>944</v>
      </c>
      <c r="DS188" s="596">
        <v>990</v>
      </c>
      <c r="DT188" s="596">
        <v>1029</v>
      </c>
      <c r="DU188" s="596">
        <v>956</v>
      </c>
      <c r="DV188" s="596">
        <v>894</v>
      </c>
    </row>
    <row r="189" spans="1:126" s="1" customFormat="1" ht="20.25">
      <c r="A189" s="244"/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1730" t="s">
        <v>1317</v>
      </c>
      <c r="N189" s="1725"/>
      <c r="O189" s="598"/>
      <c r="P189" s="597"/>
      <c r="Q189" s="598"/>
      <c r="R189" s="598"/>
      <c r="S189" s="598"/>
      <c r="T189" s="711"/>
      <c r="U189" s="711"/>
      <c r="V189" s="711"/>
      <c r="W189" s="597"/>
      <c r="X189" s="597"/>
      <c r="Y189" s="582"/>
      <c r="Z189" s="587"/>
      <c r="AA189" s="588"/>
      <c r="AB189" s="589"/>
      <c r="AC189" s="590"/>
      <c r="AD189" s="588"/>
      <c r="AE189" s="593"/>
      <c r="AF189" s="590"/>
      <c r="AG189" s="591"/>
      <c r="AH189" s="589"/>
      <c r="AI189" s="590"/>
      <c r="AJ189" s="591"/>
      <c r="AK189" s="593"/>
      <c r="AL189" s="582"/>
      <c r="AM189" s="587"/>
      <c r="AN189" s="588"/>
      <c r="AO189" s="593"/>
      <c r="AP189" s="590"/>
      <c r="AQ189" s="588"/>
      <c r="AR189" s="589"/>
      <c r="AS189" s="590"/>
      <c r="AT189" s="588"/>
      <c r="AU189" s="589"/>
      <c r="AV189" s="592"/>
      <c r="AW189" s="588"/>
      <c r="AX189" s="593"/>
      <c r="AY189" s="583" t="s">
        <v>55</v>
      </c>
      <c r="AZ189" s="586">
        <v>2971</v>
      </c>
      <c r="BA189" s="588">
        <v>2966</v>
      </c>
      <c r="BB189" s="589">
        <v>2802</v>
      </c>
      <c r="BC189" s="586">
        <v>2595</v>
      </c>
      <c r="BD189" s="588">
        <v>2247</v>
      </c>
      <c r="BE189" s="589">
        <v>1900</v>
      </c>
      <c r="BF189" s="586">
        <v>1782</v>
      </c>
      <c r="BG189" s="588">
        <v>1819</v>
      </c>
      <c r="BH189" s="589">
        <v>1774</v>
      </c>
      <c r="BI189" s="686">
        <v>1745</v>
      </c>
      <c r="BJ189" s="588">
        <v>1766</v>
      </c>
      <c r="BK189" s="686">
        <v>1952</v>
      </c>
      <c r="BL189" s="686">
        <v>2046</v>
      </c>
      <c r="BM189" s="686">
        <v>2062</v>
      </c>
      <c r="BN189" s="686">
        <v>1910</v>
      </c>
      <c r="BO189" s="686">
        <v>1775</v>
      </c>
      <c r="BP189" s="686">
        <v>1728</v>
      </c>
      <c r="BQ189" s="686">
        <v>1628</v>
      </c>
      <c r="BR189" s="686">
        <v>1591</v>
      </c>
      <c r="BS189" s="686">
        <v>1597</v>
      </c>
      <c r="BT189" s="709">
        <v>1582</v>
      </c>
      <c r="BU189" s="686">
        <v>1560</v>
      </c>
      <c r="BV189" s="709">
        <v>1586</v>
      </c>
      <c r="BW189" s="686">
        <v>1678</v>
      </c>
      <c r="BX189" s="709">
        <v>1756</v>
      </c>
      <c r="BY189" s="586">
        <v>1758</v>
      </c>
      <c r="BZ189" s="596">
        <v>1717</v>
      </c>
      <c r="CA189" s="586">
        <v>1547</v>
      </c>
      <c r="CB189" s="596">
        <v>1520</v>
      </c>
      <c r="CC189" s="586">
        <v>1374</v>
      </c>
      <c r="CD189" s="596">
        <v>1367</v>
      </c>
      <c r="CE189" s="586">
        <v>1391</v>
      </c>
      <c r="CF189" s="596">
        <v>1396</v>
      </c>
      <c r="CG189" s="586">
        <v>1360</v>
      </c>
      <c r="CH189" s="596">
        <v>1362</v>
      </c>
      <c r="CI189" s="596">
        <v>1330</v>
      </c>
      <c r="CJ189" s="596">
        <v>1378</v>
      </c>
      <c r="CK189" s="710">
        <v>1388</v>
      </c>
      <c r="CL189" s="596">
        <v>1374</v>
      </c>
      <c r="CM189" s="596">
        <v>1322</v>
      </c>
      <c r="CN189" s="596">
        <v>1218</v>
      </c>
      <c r="CO189" s="596">
        <v>1211</v>
      </c>
      <c r="CP189" s="596">
        <v>1229</v>
      </c>
      <c r="CQ189" s="596">
        <v>1264</v>
      </c>
      <c r="CR189" s="596">
        <v>1219</v>
      </c>
      <c r="CS189" s="596">
        <v>1212</v>
      </c>
      <c r="CT189" s="596">
        <v>1176</v>
      </c>
      <c r="CU189" s="596">
        <v>1229</v>
      </c>
      <c r="CV189" s="596">
        <v>1333</v>
      </c>
      <c r="CW189" s="596">
        <v>1315</v>
      </c>
      <c r="CX189" s="596">
        <v>1234</v>
      </c>
      <c r="CY189" s="596">
        <v>1097</v>
      </c>
      <c r="CZ189" s="596">
        <v>1020</v>
      </c>
      <c r="DA189" s="596">
        <v>977</v>
      </c>
      <c r="DB189" s="596">
        <v>1011</v>
      </c>
      <c r="DC189" s="596">
        <v>984</v>
      </c>
      <c r="DD189" s="596">
        <v>958</v>
      </c>
      <c r="DE189" s="596">
        <v>939</v>
      </c>
      <c r="DF189" s="596">
        <v>975</v>
      </c>
      <c r="DG189" s="596">
        <v>964</v>
      </c>
      <c r="DH189" s="596">
        <v>1034</v>
      </c>
      <c r="DI189" s="596">
        <v>1033</v>
      </c>
      <c r="DJ189" s="596">
        <v>1076</v>
      </c>
      <c r="DK189" s="596">
        <v>1264</v>
      </c>
      <c r="DL189" s="596">
        <v>1451</v>
      </c>
      <c r="DM189" s="596">
        <v>1590</v>
      </c>
      <c r="DN189" s="596">
        <v>1548</v>
      </c>
      <c r="DO189" s="596">
        <v>1581</v>
      </c>
      <c r="DP189" s="596">
        <v>1613</v>
      </c>
      <c r="DQ189" s="596">
        <v>1651</v>
      </c>
      <c r="DR189" s="596">
        <v>1666</v>
      </c>
      <c r="DS189" s="596">
        <v>1727</v>
      </c>
      <c r="DT189" s="596">
        <v>1818</v>
      </c>
      <c r="DU189" s="596">
        <v>1776</v>
      </c>
      <c r="DV189" s="596">
        <v>1744</v>
      </c>
    </row>
    <row r="190" spans="1:126" s="1" customFormat="1" ht="20.25">
      <c r="A190" s="24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731" t="s">
        <v>871</v>
      </c>
      <c r="N190" s="798" t="s">
        <v>55</v>
      </c>
      <c r="O190" s="601" t="s">
        <v>55</v>
      </c>
      <c r="P190" s="601" t="s">
        <v>55</v>
      </c>
      <c r="Q190" s="601" t="s">
        <v>55</v>
      </c>
      <c r="R190" s="598">
        <v>2208</v>
      </c>
      <c r="S190" s="601">
        <v>1525</v>
      </c>
      <c r="T190" s="712">
        <v>1274</v>
      </c>
      <c r="U190" s="712">
        <v>1457</v>
      </c>
      <c r="V190" s="712">
        <v>2580</v>
      </c>
      <c r="W190" s="713">
        <v>2867</v>
      </c>
      <c r="X190" s="713">
        <v>2254</v>
      </c>
      <c r="Y190" s="583">
        <v>2298</v>
      </c>
      <c r="Z190" s="605">
        <v>2563</v>
      </c>
      <c r="AA190" s="606">
        <v>2606</v>
      </c>
      <c r="AB190" s="607">
        <v>2498</v>
      </c>
      <c r="AC190" s="608">
        <v>2354</v>
      </c>
      <c r="AD190" s="606">
        <v>2200</v>
      </c>
      <c r="AE190" s="611">
        <v>2037</v>
      </c>
      <c r="AF190" s="608">
        <v>1971</v>
      </c>
      <c r="AG190" s="609">
        <v>1913</v>
      </c>
      <c r="AH190" s="607">
        <v>2040</v>
      </c>
      <c r="AI190" s="608">
        <v>2160</v>
      </c>
      <c r="AJ190" s="609">
        <v>2173</v>
      </c>
      <c r="AK190" s="611">
        <v>2254</v>
      </c>
      <c r="AL190" s="583">
        <v>2254</v>
      </c>
      <c r="AM190" s="605">
        <v>2285</v>
      </c>
      <c r="AN190" s="606">
        <v>2304</v>
      </c>
      <c r="AO190" s="611">
        <v>2152</v>
      </c>
      <c r="AP190" s="608">
        <v>1884</v>
      </c>
      <c r="AQ190" s="606">
        <v>1710</v>
      </c>
      <c r="AR190" s="607">
        <v>1525</v>
      </c>
      <c r="AS190" s="608">
        <v>1514</v>
      </c>
      <c r="AT190" s="606">
        <v>1484</v>
      </c>
      <c r="AU190" s="607">
        <v>1410</v>
      </c>
      <c r="AV190" s="610">
        <v>1453</v>
      </c>
      <c r="AW190" s="606">
        <v>1441</v>
      </c>
      <c r="AX190" s="611">
        <v>1617</v>
      </c>
      <c r="AY190" s="583">
        <v>1617</v>
      </c>
      <c r="AZ190" s="604">
        <v>1712</v>
      </c>
      <c r="BA190" s="606">
        <v>1688</v>
      </c>
      <c r="BB190" s="607">
        <v>1582</v>
      </c>
      <c r="BC190" s="604">
        <v>1448</v>
      </c>
      <c r="BD190" s="606">
        <v>1192</v>
      </c>
      <c r="BE190" s="607">
        <v>994</v>
      </c>
      <c r="BF190" s="604">
        <v>903</v>
      </c>
      <c r="BG190" s="606">
        <v>931</v>
      </c>
      <c r="BH190" s="607">
        <v>893</v>
      </c>
      <c r="BI190" s="687">
        <v>922</v>
      </c>
      <c r="BJ190" s="606">
        <v>945</v>
      </c>
      <c r="BK190" s="687">
        <v>1043</v>
      </c>
      <c r="BL190" s="687">
        <v>1084</v>
      </c>
      <c r="BM190" s="687">
        <v>1048</v>
      </c>
      <c r="BN190" s="687">
        <v>929</v>
      </c>
      <c r="BO190" s="687">
        <v>845</v>
      </c>
      <c r="BP190" s="687">
        <v>848</v>
      </c>
      <c r="BQ190" s="687">
        <v>776</v>
      </c>
      <c r="BR190" s="687">
        <v>750</v>
      </c>
      <c r="BS190" s="687">
        <v>779</v>
      </c>
      <c r="BT190" s="714">
        <v>787</v>
      </c>
      <c r="BU190" s="687">
        <v>783</v>
      </c>
      <c r="BV190" s="714">
        <v>795</v>
      </c>
      <c r="BW190" s="687">
        <v>831</v>
      </c>
      <c r="BX190" s="714">
        <v>853</v>
      </c>
      <c r="BY190" s="604">
        <v>845</v>
      </c>
      <c r="BZ190" s="614">
        <v>819</v>
      </c>
      <c r="CA190" s="604">
        <v>711</v>
      </c>
      <c r="CB190" s="614">
        <v>708</v>
      </c>
      <c r="CC190" s="604">
        <v>636</v>
      </c>
      <c r="CD190" s="614">
        <v>632</v>
      </c>
      <c r="CE190" s="604">
        <v>629</v>
      </c>
      <c r="CF190" s="614">
        <v>688</v>
      </c>
      <c r="CG190" s="604">
        <v>646</v>
      </c>
      <c r="CH190" s="614">
        <v>624</v>
      </c>
      <c r="CI190" s="614">
        <v>637</v>
      </c>
      <c r="CJ190" s="614">
        <v>658</v>
      </c>
      <c r="CK190" s="715">
        <v>669</v>
      </c>
      <c r="CL190" s="614">
        <v>656</v>
      </c>
      <c r="CM190" s="614">
        <v>628</v>
      </c>
      <c r="CN190" s="614">
        <v>589</v>
      </c>
      <c r="CO190" s="614">
        <v>587</v>
      </c>
      <c r="CP190" s="614">
        <v>589</v>
      </c>
      <c r="CQ190" s="614">
        <v>619</v>
      </c>
      <c r="CR190" s="614">
        <v>613</v>
      </c>
      <c r="CS190" s="614">
        <v>616</v>
      </c>
      <c r="CT190" s="614">
        <v>574</v>
      </c>
      <c r="CU190" s="614">
        <v>608</v>
      </c>
      <c r="CV190" s="614">
        <v>650</v>
      </c>
      <c r="CW190" s="614">
        <v>641</v>
      </c>
      <c r="CX190" s="614">
        <v>597</v>
      </c>
      <c r="CY190" s="614">
        <v>521</v>
      </c>
      <c r="CZ190" s="614">
        <v>495</v>
      </c>
      <c r="DA190" s="614">
        <v>476</v>
      </c>
      <c r="DB190" s="614">
        <v>477</v>
      </c>
      <c r="DC190" s="614">
        <v>486</v>
      </c>
      <c r="DD190" s="614">
        <v>480</v>
      </c>
      <c r="DE190" s="614">
        <v>451</v>
      </c>
      <c r="DF190" s="614">
        <v>477</v>
      </c>
      <c r="DG190" s="614">
        <v>476</v>
      </c>
      <c r="DH190" s="614">
        <v>513</v>
      </c>
      <c r="DI190" s="614">
        <v>516</v>
      </c>
      <c r="DJ190" s="614">
        <v>524</v>
      </c>
      <c r="DK190" s="614">
        <v>619</v>
      </c>
      <c r="DL190" s="614">
        <v>717</v>
      </c>
      <c r="DM190" s="614">
        <v>799</v>
      </c>
      <c r="DN190" s="614">
        <v>808</v>
      </c>
      <c r="DO190" s="614">
        <v>818</v>
      </c>
      <c r="DP190" s="614">
        <v>858</v>
      </c>
      <c r="DQ190" s="614">
        <v>894</v>
      </c>
      <c r="DR190" s="614">
        <v>917</v>
      </c>
      <c r="DS190" s="614">
        <v>933</v>
      </c>
      <c r="DT190" s="614">
        <v>1001</v>
      </c>
      <c r="DU190" s="614">
        <v>958</v>
      </c>
      <c r="DV190" s="614">
        <v>914</v>
      </c>
    </row>
    <row r="191" spans="1:126" s="1" customFormat="1" ht="21" thickBot="1">
      <c r="A191" s="24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732" t="s">
        <v>1836</v>
      </c>
      <c r="N191" s="1721"/>
      <c r="O191" s="1666"/>
      <c r="P191" s="1667"/>
      <c r="Q191" s="1668"/>
      <c r="R191" s="1666"/>
      <c r="S191" s="1669"/>
      <c r="T191" s="1684"/>
      <c r="U191" s="1671"/>
      <c r="V191" s="1666"/>
      <c r="W191" s="1685"/>
      <c r="X191" s="1685"/>
      <c r="Y191" s="1666"/>
      <c r="Z191" s="1673"/>
      <c r="AA191" s="1674"/>
      <c r="AB191" s="1675"/>
      <c r="AC191" s="1676"/>
      <c r="AD191" s="1674"/>
      <c r="AE191" s="1677"/>
      <c r="AF191" s="1676"/>
      <c r="AG191" s="1678"/>
      <c r="AH191" s="1675"/>
      <c r="AI191" s="1676"/>
      <c r="AJ191" s="1678"/>
      <c r="AK191" s="1677"/>
      <c r="AL191" s="1666"/>
      <c r="AM191" s="1673"/>
      <c r="AN191" s="1674"/>
      <c r="AO191" s="1677"/>
      <c r="AP191" s="1676"/>
      <c r="AQ191" s="1674"/>
      <c r="AR191" s="1675"/>
      <c r="AS191" s="1676"/>
      <c r="AT191" s="1674"/>
      <c r="AU191" s="1675"/>
      <c r="AV191" s="1679"/>
      <c r="AW191" s="1674"/>
      <c r="AX191" s="1677"/>
      <c r="AY191" s="1666"/>
      <c r="AZ191" s="1680"/>
      <c r="BA191" s="1674"/>
      <c r="BB191" s="1675"/>
      <c r="BC191" s="1680"/>
      <c r="BD191" s="1674"/>
      <c r="BE191" s="1675"/>
      <c r="BF191" s="1680"/>
      <c r="BG191" s="1674"/>
      <c r="BH191" s="1675"/>
      <c r="BI191" s="1675"/>
      <c r="BJ191" s="1676"/>
      <c r="BK191" s="1681"/>
      <c r="BL191" s="1681"/>
      <c r="BM191" s="1681"/>
      <c r="BN191" s="1681"/>
      <c r="BO191" s="1681"/>
      <c r="BP191" s="1681"/>
      <c r="BQ191" s="1681"/>
      <c r="BR191" s="1681"/>
      <c r="BS191" s="1681"/>
      <c r="BT191" s="1681"/>
      <c r="BU191" s="1681"/>
      <c r="BV191" s="1681"/>
      <c r="BW191" s="1681"/>
      <c r="BX191" s="1681"/>
      <c r="BY191" s="1682"/>
      <c r="BZ191" s="1682"/>
      <c r="CA191" s="1682"/>
      <c r="CB191" s="1682"/>
      <c r="CC191" s="1682"/>
      <c r="CD191" s="1682"/>
      <c r="CE191" s="1682"/>
      <c r="CF191" s="1682"/>
      <c r="CG191" s="1682"/>
      <c r="CH191" s="1682"/>
      <c r="CI191" s="1682"/>
      <c r="CJ191" s="1682"/>
      <c r="CK191" s="1680"/>
      <c r="CL191" s="1665"/>
      <c r="CM191" s="1665"/>
      <c r="CN191" s="1665"/>
      <c r="CO191" s="1665"/>
      <c r="CP191" s="1665"/>
      <c r="CQ191" s="1665"/>
      <c r="CR191" s="1665"/>
      <c r="CS191" s="1665"/>
      <c r="CT191" s="1665"/>
      <c r="CU191" s="1665"/>
      <c r="CV191" s="1665"/>
      <c r="CW191" s="1665"/>
      <c r="CX191" s="1665"/>
      <c r="CY191" s="1665"/>
      <c r="CZ191" s="1665"/>
      <c r="DA191" s="1665"/>
      <c r="DB191" s="1665"/>
      <c r="DC191" s="1665"/>
      <c r="DD191" s="1665"/>
      <c r="DE191" s="1665"/>
      <c r="DF191" s="1665"/>
      <c r="DG191" s="1665"/>
      <c r="DH191" s="1665"/>
      <c r="DI191" s="1665"/>
      <c r="DJ191" s="1665"/>
      <c r="DK191" s="1665"/>
      <c r="DL191" s="1665"/>
      <c r="DM191" s="1665"/>
      <c r="DN191" s="1665"/>
      <c r="DO191" s="1665"/>
      <c r="DP191" s="1665"/>
      <c r="DQ191" s="1665"/>
      <c r="DR191" s="1665"/>
      <c r="DS191" s="1665"/>
      <c r="DT191" s="1665"/>
      <c r="DU191" s="1665">
        <v>1564</v>
      </c>
      <c r="DV191" s="1665">
        <v>1552</v>
      </c>
    </row>
    <row r="192" spans="1:126" s="1" customFormat="1" ht="20.25">
      <c r="A192" s="1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733" t="s">
        <v>77</v>
      </c>
      <c r="N192" s="637" t="s">
        <v>207</v>
      </c>
      <c r="O192" s="629" t="s">
        <v>208</v>
      </c>
      <c r="P192" s="629" t="s">
        <v>630</v>
      </c>
      <c r="Q192" s="629" t="s">
        <v>847</v>
      </c>
      <c r="R192" s="629" t="s">
        <v>933</v>
      </c>
      <c r="S192" s="616">
        <v>10429</v>
      </c>
      <c r="T192" s="716">
        <v>9226</v>
      </c>
      <c r="U192" s="716">
        <v>9804</v>
      </c>
      <c r="V192" s="716">
        <v>13474</v>
      </c>
      <c r="W192" s="717">
        <v>14243</v>
      </c>
      <c r="X192" s="717">
        <v>11076</v>
      </c>
      <c r="Y192" s="621">
        <v>12706</v>
      </c>
      <c r="Z192" s="622">
        <v>1548</v>
      </c>
      <c r="AA192" s="623">
        <v>1080</v>
      </c>
      <c r="AB192" s="624">
        <v>920</v>
      </c>
      <c r="AC192" s="625">
        <v>1004</v>
      </c>
      <c r="AD192" s="623">
        <v>864</v>
      </c>
      <c r="AE192" s="628">
        <v>852</v>
      </c>
      <c r="AF192" s="625">
        <v>1107</v>
      </c>
      <c r="AG192" s="626">
        <v>951</v>
      </c>
      <c r="AH192" s="624">
        <v>1182</v>
      </c>
      <c r="AI192" s="625">
        <v>1234</v>
      </c>
      <c r="AJ192" s="626">
        <v>1068</v>
      </c>
      <c r="AK192" s="628">
        <v>1358</v>
      </c>
      <c r="AL192" s="621">
        <v>13168</v>
      </c>
      <c r="AM192" s="622">
        <v>1185</v>
      </c>
      <c r="AN192" s="623">
        <v>899</v>
      </c>
      <c r="AO192" s="628">
        <v>897</v>
      </c>
      <c r="AP192" s="625">
        <v>783</v>
      </c>
      <c r="AQ192" s="623">
        <v>801</v>
      </c>
      <c r="AR192" s="624">
        <v>708</v>
      </c>
      <c r="AS192" s="625">
        <v>981</v>
      </c>
      <c r="AT192" s="623">
        <v>882</v>
      </c>
      <c r="AU192" s="624">
        <v>1102</v>
      </c>
      <c r="AV192" s="627">
        <v>1115</v>
      </c>
      <c r="AW192" s="623">
        <v>1089</v>
      </c>
      <c r="AX192" s="628">
        <v>1406</v>
      </c>
      <c r="AY192" s="629">
        <v>11848</v>
      </c>
      <c r="AZ192" s="620">
        <v>1032</v>
      </c>
      <c r="BA192" s="623">
        <v>817</v>
      </c>
      <c r="BB192" s="624">
        <v>766</v>
      </c>
      <c r="BC192" s="620">
        <v>668</v>
      </c>
      <c r="BD192" s="623">
        <v>777</v>
      </c>
      <c r="BE192" s="624">
        <v>675</v>
      </c>
      <c r="BF192" s="620">
        <v>780</v>
      </c>
      <c r="BG192" s="623">
        <v>794</v>
      </c>
      <c r="BH192" s="624">
        <v>889</v>
      </c>
      <c r="BI192" s="689">
        <v>878</v>
      </c>
      <c r="BJ192" s="623">
        <v>821</v>
      </c>
      <c r="BK192" s="689">
        <v>1556</v>
      </c>
      <c r="BL192" s="689">
        <v>807</v>
      </c>
      <c r="BM192" s="689">
        <v>763</v>
      </c>
      <c r="BN192" s="689">
        <v>703</v>
      </c>
      <c r="BO192" s="689">
        <v>631</v>
      </c>
      <c r="BP192" s="689">
        <v>642</v>
      </c>
      <c r="BQ192" s="689">
        <v>660</v>
      </c>
      <c r="BR192" s="689">
        <v>669</v>
      </c>
      <c r="BS192" s="689">
        <v>677</v>
      </c>
      <c r="BT192" s="718">
        <v>869</v>
      </c>
      <c r="BU192" s="689">
        <v>780</v>
      </c>
      <c r="BV192" s="718">
        <v>851</v>
      </c>
      <c r="BW192" s="689">
        <v>1187</v>
      </c>
      <c r="BX192" s="718">
        <v>748</v>
      </c>
      <c r="BY192" s="620">
        <v>591</v>
      </c>
      <c r="BZ192" s="632">
        <v>656</v>
      </c>
      <c r="CA192" s="620">
        <v>508</v>
      </c>
      <c r="CB192" s="632">
        <v>699</v>
      </c>
      <c r="CC192" s="620">
        <v>619</v>
      </c>
      <c r="CD192" s="632">
        <v>721</v>
      </c>
      <c r="CE192" s="620">
        <v>625</v>
      </c>
      <c r="CF192" s="632">
        <v>732</v>
      </c>
      <c r="CG192" s="620">
        <v>903</v>
      </c>
      <c r="CH192" s="632">
        <v>740</v>
      </c>
      <c r="CI192" s="632">
        <v>810</v>
      </c>
      <c r="CJ192" s="632">
        <v>673</v>
      </c>
      <c r="CK192" s="719">
        <v>505</v>
      </c>
      <c r="CL192" s="632">
        <v>527</v>
      </c>
      <c r="CM192" s="632">
        <v>506</v>
      </c>
      <c r="CN192" s="632">
        <v>409</v>
      </c>
      <c r="CO192" s="632">
        <v>701</v>
      </c>
      <c r="CP192" s="632">
        <v>522</v>
      </c>
      <c r="CQ192" s="632">
        <v>514</v>
      </c>
      <c r="CR192" s="632">
        <v>538</v>
      </c>
      <c r="CS192" s="632">
        <v>730</v>
      </c>
      <c r="CT192" s="632">
        <v>546</v>
      </c>
      <c r="CU192" s="632">
        <v>783</v>
      </c>
      <c r="CV192" s="632">
        <v>637</v>
      </c>
      <c r="CW192" s="632">
        <v>504</v>
      </c>
      <c r="CX192" s="632">
        <v>419</v>
      </c>
      <c r="CY192" s="632">
        <v>437</v>
      </c>
      <c r="CZ192" s="632">
        <v>444</v>
      </c>
      <c r="DA192" s="632">
        <v>487</v>
      </c>
      <c r="DB192" s="632">
        <v>597</v>
      </c>
      <c r="DC192" s="632">
        <v>445</v>
      </c>
      <c r="DD192" s="632">
        <v>607</v>
      </c>
      <c r="DE192" s="632">
        <v>623</v>
      </c>
      <c r="DF192" s="632">
        <v>621</v>
      </c>
      <c r="DG192" s="632">
        <v>585</v>
      </c>
      <c r="DH192" s="632">
        <v>639</v>
      </c>
      <c r="DI192" s="632">
        <v>455</v>
      </c>
      <c r="DJ192" s="632">
        <v>441</v>
      </c>
      <c r="DK192" s="632">
        <v>620</v>
      </c>
      <c r="DL192" s="632">
        <v>640</v>
      </c>
      <c r="DM192" s="632">
        <v>695</v>
      </c>
      <c r="DN192" s="632">
        <v>495</v>
      </c>
      <c r="DO192" s="632">
        <v>461</v>
      </c>
      <c r="DP192" s="632">
        <v>688</v>
      </c>
      <c r="DQ192" s="632">
        <v>611</v>
      </c>
      <c r="DR192" s="632">
        <v>551</v>
      </c>
      <c r="DS192" s="632">
        <v>606</v>
      </c>
      <c r="DT192" s="632">
        <v>567</v>
      </c>
      <c r="DU192" s="632">
        <v>452</v>
      </c>
      <c r="DV192" s="632">
        <v>478</v>
      </c>
    </row>
    <row r="193" spans="1:126" s="1" customFormat="1" ht="20.25">
      <c r="A193" s="1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733" t="s">
        <v>89</v>
      </c>
      <c r="N193" s="637" t="s">
        <v>217</v>
      </c>
      <c r="O193" s="629" t="s">
        <v>218</v>
      </c>
      <c r="P193" s="629" t="s">
        <v>631</v>
      </c>
      <c r="Q193" s="629" t="s">
        <v>848</v>
      </c>
      <c r="R193" s="629" t="s">
        <v>934</v>
      </c>
      <c r="S193" s="616">
        <v>12359</v>
      </c>
      <c r="T193" s="716">
        <v>10597</v>
      </c>
      <c r="U193" s="716">
        <v>10324</v>
      </c>
      <c r="V193" s="716">
        <v>10423</v>
      </c>
      <c r="W193" s="635">
        <v>12849</v>
      </c>
      <c r="X193" s="635">
        <v>11740</v>
      </c>
      <c r="Y193" s="619">
        <v>12132</v>
      </c>
      <c r="Z193" s="622">
        <v>664</v>
      </c>
      <c r="AA193" s="623">
        <v>863</v>
      </c>
      <c r="AB193" s="624">
        <v>1081</v>
      </c>
      <c r="AC193" s="625">
        <v>1290</v>
      </c>
      <c r="AD193" s="623">
        <v>1240</v>
      </c>
      <c r="AE193" s="628">
        <v>1254</v>
      </c>
      <c r="AF193" s="625">
        <v>1303</v>
      </c>
      <c r="AG193" s="626">
        <v>1078</v>
      </c>
      <c r="AH193" s="624">
        <v>1145</v>
      </c>
      <c r="AI193" s="625">
        <v>1104</v>
      </c>
      <c r="AJ193" s="626">
        <v>997</v>
      </c>
      <c r="AK193" s="628">
        <v>1055</v>
      </c>
      <c r="AL193" s="619">
        <v>13074</v>
      </c>
      <c r="AM193" s="622">
        <v>786</v>
      </c>
      <c r="AN193" s="623">
        <v>820</v>
      </c>
      <c r="AO193" s="628">
        <v>1253</v>
      </c>
      <c r="AP193" s="625">
        <v>1372</v>
      </c>
      <c r="AQ193" s="623">
        <v>1315</v>
      </c>
      <c r="AR193" s="624">
        <v>1214</v>
      </c>
      <c r="AS193" s="625">
        <v>1160</v>
      </c>
      <c r="AT193" s="623">
        <v>959</v>
      </c>
      <c r="AU193" s="624">
        <v>1581</v>
      </c>
      <c r="AV193" s="627">
        <v>1261</v>
      </c>
      <c r="AW193" s="623">
        <v>977</v>
      </c>
      <c r="AX193" s="628">
        <v>977</v>
      </c>
      <c r="AY193" s="629">
        <v>13675</v>
      </c>
      <c r="AZ193" s="620">
        <v>624</v>
      </c>
      <c r="BA193" s="623">
        <v>779</v>
      </c>
      <c r="BB193" s="624">
        <v>1014</v>
      </c>
      <c r="BC193" s="620">
        <v>1204</v>
      </c>
      <c r="BD193" s="623">
        <v>1336</v>
      </c>
      <c r="BE193" s="624">
        <v>1260</v>
      </c>
      <c r="BF193" s="620">
        <v>945</v>
      </c>
      <c r="BG193" s="623">
        <v>840</v>
      </c>
      <c r="BH193" s="624">
        <v>1075</v>
      </c>
      <c r="BI193" s="689">
        <v>996</v>
      </c>
      <c r="BJ193" s="623">
        <v>816</v>
      </c>
      <c r="BK193" s="689">
        <v>1078</v>
      </c>
      <c r="BL193" s="689">
        <v>567</v>
      </c>
      <c r="BM193" s="689">
        <v>702</v>
      </c>
      <c r="BN193" s="689">
        <v>958</v>
      </c>
      <c r="BO193" s="689">
        <v>892</v>
      </c>
      <c r="BP193" s="689">
        <v>833</v>
      </c>
      <c r="BQ193" s="689">
        <v>906</v>
      </c>
      <c r="BR193" s="689">
        <v>853</v>
      </c>
      <c r="BS193" s="689">
        <v>744</v>
      </c>
      <c r="BT193" s="718">
        <v>1090</v>
      </c>
      <c r="BU193" s="689">
        <v>835</v>
      </c>
      <c r="BV193" s="718">
        <v>724</v>
      </c>
      <c r="BW193" s="689">
        <v>796</v>
      </c>
      <c r="BX193" s="718">
        <v>575</v>
      </c>
      <c r="BY193" s="620">
        <v>584</v>
      </c>
      <c r="BZ193" s="632">
        <v>807</v>
      </c>
      <c r="CA193" s="620">
        <v>832</v>
      </c>
      <c r="CB193" s="632">
        <v>780</v>
      </c>
      <c r="CC193" s="620">
        <v>922</v>
      </c>
      <c r="CD193" s="632">
        <v>701</v>
      </c>
      <c r="CE193" s="620">
        <v>663</v>
      </c>
      <c r="CF193" s="632">
        <v>866</v>
      </c>
      <c r="CG193" s="620">
        <v>1081</v>
      </c>
      <c r="CH193" s="632">
        <v>755</v>
      </c>
      <c r="CI193" s="632">
        <v>702</v>
      </c>
      <c r="CJ193" s="632">
        <v>527</v>
      </c>
      <c r="CK193" s="719">
        <v>494</v>
      </c>
      <c r="CL193" s="632">
        <v>592</v>
      </c>
      <c r="CM193" s="632">
        <v>725</v>
      </c>
      <c r="CN193" s="632">
        <v>693</v>
      </c>
      <c r="CO193" s="632">
        <v>769</v>
      </c>
      <c r="CP193" s="632">
        <v>600</v>
      </c>
      <c r="CQ193" s="632">
        <v>505</v>
      </c>
      <c r="CR193" s="632">
        <v>678</v>
      </c>
      <c r="CS193" s="632">
        <v>679</v>
      </c>
      <c r="CT193" s="632">
        <v>590</v>
      </c>
      <c r="CU193" s="632">
        <v>537</v>
      </c>
      <c r="CV193" s="632">
        <v>443</v>
      </c>
      <c r="CW193" s="632">
        <v>524</v>
      </c>
      <c r="CX193" s="632">
        <v>528</v>
      </c>
      <c r="CY193" s="632">
        <v>651</v>
      </c>
      <c r="CZ193" s="632">
        <v>630</v>
      </c>
      <c r="DA193" s="632">
        <v>597</v>
      </c>
      <c r="DB193" s="632">
        <v>601</v>
      </c>
      <c r="DC193" s="632">
        <v>526</v>
      </c>
      <c r="DD193" s="632">
        <v>693</v>
      </c>
      <c r="DE193" s="632">
        <v>723</v>
      </c>
      <c r="DF193" s="632">
        <v>528</v>
      </c>
      <c r="DG193" s="632">
        <v>539</v>
      </c>
      <c r="DH193" s="632">
        <v>466</v>
      </c>
      <c r="DI193" s="632">
        <v>487</v>
      </c>
      <c r="DJ193" s="632">
        <v>387</v>
      </c>
      <c r="DK193" s="632">
        <v>148</v>
      </c>
      <c r="DL193" s="632">
        <v>211</v>
      </c>
      <c r="DM193" s="632">
        <v>490</v>
      </c>
      <c r="DN193" s="632">
        <v>479</v>
      </c>
      <c r="DO193" s="632">
        <v>337</v>
      </c>
      <c r="DP193" s="632">
        <v>539</v>
      </c>
      <c r="DQ193" s="632">
        <v>557</v>
      </c>
      <c r="DR193" s="632">
        <v>427</v>
      </c>
      <c r="DS193" s="632">
        <v>400</v>
      </c>
      <c r="DT193" s="632">
        <v>298</v>
      </c>
      <c r="DU193" s="632">
        <v>462</v>
      </c>
      <c r="DV193" s="632">
        <v>500</v>
      </c>
    </row>
    <row r="194" spans="1:126" s="1" customFormat="1" ht="20.25">
      <c r="A194" s="1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733" t="s">
        <v>100</v>
      </c>
      <c r="N194" s="637" t="s">
        <v>228</v>
      </c>
      <c r="O194" s="629" t="s">
        <v>229</v>
      </c>
      <c r="P194" s="629" t="s">
        <v>632</v>
      </c>
      <c r="Q194" s="629" t="s">
        <v>849</v>
      </c>
      <c r="R194" s="629" t="s">
        <v>935</v>
      </c>
      <c r="S194" s="616">
        <v>9086</v>
      </c>
      <c r="T194" s="716">
        <v>11975</v>
      </c>
      <c r="U194" s="716">
        <v>7669</v>
      </c>
      <c r="V194" s="716">
        <v>6201</v>
      </c>
      <c r="W194" s="635">
        <v>6321</v>
      </c>
      <c r="X194" s="635">
        <v>5422</v>
      </c>
      <c r="Y194" s="619">
        <v>6416</v>
      </c>
      <c r="Z194" s="622">
        <v>620</v>
      </c>
      <c r="AA194" s="623">
        <v>557</v>
      </c>
      <c r="AB194" s="624">
        <v>817</v>
      </c>
      <c r="AC194" s="625">
        <v>683</v>
      </c>
      <c r="AD194" s="623">
        <v>657</v>
      </c>
      <c r="AE194" s="628">
        <v>475</v>
      </c>
      <c r="AF194" s="625">
        <v>595</v>
      </c>
      <c r="AG194" s="626">
        <v>664</v>
      </c>
      <c r="AH194" s="624">
        <v>573</v>
      </c>
      <c r="AI194" s="625">
        <v>686</v>
      </c>
      <c r="AJ194" s="626">
        <v>980</v>
      </c>
      <c r="AK194" s="628">
        <v>402</v>
      </c>
      <c r="AL194" s="619">
        <v>7709</v>
      </c>
      <c r="AM194" s="622">
        <v>509</v>
      </c>
      <c r="AN194" s="623">
        <v>772</v>
      </c>
      <c r="AO194" s="628">
        <v>861</v>
      </c>
      <c r="AP194" s="625">
        <v>814</v>
      </c>
      <c r="AQ194" s="623">
        <v>704</v>
      </c>
      <c r="AR194" s="624">
        <v>536</v>
      </c>
      <c r="AS194" s="625">
        <v>663</v>
      </c>
      <c r="AT194" s="623">
        <v>1309</v>
      </c>
      <c r="AU194" s="624">
        <v>993</v>
      </c>
      <c r="AV194" s="627">
        <v>873</v>
      </c>
      <c r="AW194" s="623">
        <v>912</v>
      </c>
      <c r="AX194" s="628">
        <v>566</v>
      </c>
      <c r="AY194" s="629">
        <v>9512</v>
      </c>
      <c r="AZ194" s="620">
        <v>953</v>
      </c>
      <c r="BA194" s="623">
        <v>1210</v>
      </c>
      <c r="BB194" s="624">
        <v>1273</v>
      </c>
      <c r="BC194" s="620">
        <v>973</v>
      </c>
      <c r="BD194" s="623">
        <v>1221</v>
      </c>
      <c r="BE194" s="624">
        <v>925</v>
      </c>
      <c r="BF194" s="620">
        <v>1076</v>
      </c>
      <c r="BG194" s="623">
        <v>1234</v>
      </c>
      <c r="BH194" s="624">
        <v>867</v>
      </c>
      <c r="BI194" s="689">
        <v>955</v>
      </c>
      <c r="BJ194" s="623">
        <v>1240</v>
      </c>
      <c r="BK194" s="689">
        <v>710</v>
      </c>
      <c r="BL194" s="689">
        <v>914</v>
      </c>
      <c r="BM194" s="689">
        <v>876</v>
      </c>
      <c r="BN194" s="689">
        <v>872</v>
      </c>
      <c r="BO194" s="689">
        <v>1060</v>
      </c>
      <c r="BP194" s="689">
        <v>970</v>
      </c>
      <c r="BQ194" s="689">
        <v>1145</v>
      </c>
      <c r="BR194" s="689">
        <v>1104</v>
      </c>
      <c r="BS194" s="689">
        <v>1262</v>
      </c>
      <c r="BT194" s="718">
        <v>1457</v>
      </c>
      <c r="BU194" s="689">
        <v>877</v>
      </c>
      <c r="BV194" s="718">
        <v>1179</v>
      </c>
      <c r="BW194" s="689">
        <v>1133</v>
      </c>
      <c r="BX194" s="718">
        <v>1334</v>
      </c>
      <c r="BY194" s="620">
        <v>965</v>
      </c>
      <c r="BZ194" s="632">
        <v>1480</v>
      </c>
      <c r="CA194" s="620">
        <v>946</v>
      </c>
      <c r="CB194" s="632">
        <v>963</v>
      </c>
      <c r="CC194" s="620">
        <v>1089</v>
      </c>
      <c r="CD194" s="632">
        <v>874</v>
      </c>
      <c r="CE194" s="620">
        <v>1224</v>
      </c>
      <c r="CF194" s="632">
        <v>991</v>
      </c>
      <c r="CG194" s="620">
        <v>1013</v>
      </c>
      <c r="CH194" s="632">
        <v>961</v>
      </c>
      <c r="CI194" s="632">
        <v>673</v>
      </c>
      <c r="CJ194" s="632">
        <v>913</v>
      </c>
      <c r="CK194" s="719">
        <v>672</v>
      </c>
      <c r="CL194" s="632">
        <v>1269</v>
      </c>
      <c r="CM194" s="632">
        <v>956</v>
      </c>
      <c r="CN194" s="632">
        <v>1126</v>
      </c>
      <c r="CO194" s="632">
        <v>735</v>
      </c>
      <c r="CP194" s="632">
        <v>862</v>
      </c>
      <c r="CQ194" s="632">
        <v>908</v>
      </c>
      <c r="CR194" s="632">
        <v>800</v>
      </c>
      <c r="CS194" s="632">
        <v>730</v>
      </c>
      <c r="CT194" s="632">
        <v>908</v>
      </c>
      <c r="CU194" s="632">
        <v>397</v>
      </c>
      <c r="CV194" s="632">
        <v>985</v>
      </c>
      <c r="CW194" s="632">
        <v>857</v>
      </c>
      <c r="CX194" s="632">
        <v>1015</v>
      </c>
      <c r="CY194" s="632">
        <v>958</v>
      </c>
      <c r="CZ194" s="632">
        <v>813</v>
      </c>
      <c r="DA194" s="632">
        <v>653</v>
      </c>
      <c r="DB194" s="632">
        <v>993</v>
      </c>
      <c r="DC194" s="632">
        <v>669</v>
      </c>
      <c r="DD194" s="632">
        <v>767</v>
      </c>
      <c r="DE194" s="632">
        <v>1094</v>
      </c>
      <c r="DF194" s="632">
        <v>641</v>
      </c>
      <c r="DG194" s="632">
        <v>512</v>
      </c>
      <c r="DH194" s="632">
        <v>724</v>
      </c>
      <c r="DI194" s="632">
        <v>780</v>
      </c>
      <c r="DJ194" s="632">
        <v>525</v>
      </c>
      <c r="DK194" s="632">
        <v>229</v>
      </c>
      <c r="DL194" s="632">
        <v>466</v>
      </c>
      <c r="DM194" s="632">
        <v>558</v>
      </c>
      <c r="DN194" s="632">
        <v>640</v>
      </c>
      <c r="DO194" s="632">
        <v>567</v>
      </c>
      <c r="DP194" s="632">
        <v>709</v>
      </c>
      <c r="DQ194" s="632">
        <v>545</v>
      </c>
      <c r="DR194" s="632">
        <v>633</v>
      </c>
      <c r="DS194" s="632">
        <v>587</v>
      </c>
      <c r="DT194" s="632">
        <v>680</v>
      </c>
      <c r="DU194" s="632">
        <v>607</v>
      </c>
      <c r="DV194" s="632">
        <v>554</v>
      </c>
    </row>
    <row r="195" spans="1:126" s="1" customFormat="1" ht="20.25">
      <c r="A195" s="1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733" t="s">
        <v>51</v>
      </c>
      <c r="N195" s="637" t="s">
        <v>239</v>
      </c>
      <c r="O195" s="629" t="s">
        <v>240</v>
      </c>
      <c r="P195" s="629" t="s">
        <v>633</v>
      </c>
      <c r="Q195" s="629" t="s">
        <v>850</v>
      </c>
      <c r="R195" s="629" t="s">
        <v>936</v>
      </c>
      <c r="S195" s="616">
        <v>5274</v>
      </c>
      <c r="T195" s="716">
        <v>4275</v>
      </c>
      <c r="U195" s="716">
        <v>3448</v>
      </c>
      <c r="V195" s="716">
        <v>3954</v>
      </c>
      <c r="W195" s="635">
        <v>4843</v>
      </c>
      <c r="X195" s="635">
        <v>5555</v>
      </c>
      <c r="Y195" s="619">
        <v>5131</v>
      </c>
      <c r="Z195" s="622">
        <v>321</v>
      </c>
      <c r="AA195" s="623">
        <v>417</v>
      </c>
      <c r="AB195" s="624">
        <v>456</v>
      </c>
      <c r="AC195" s="625">
        <v>422</v>
      </c>
      <c r="AD195" s="623">
        <v>503</v>
      </c>
      <c r="AE195" s="628">
        <v>479</v>
      </c>
      <c r="AF195" s="625">
        <v>539</v>
      </c>
      <c r="AG195" s="626">
        <v>460</v>
      </c>
      <c r="AH195" s="624">
        <v>618</v>
      </c>
      <c r="AI195" s="625">
        <v>578</v>
      </c>
      <c r="AJ195" s="626">
        <v>546</v>
      </c>
      <c r="AK195" s="628">
        <v>627</v>
      </c>
      <c r="AL195" s="619">
        <v>5966</v>
      </c>
      <c r="AM195" s="622">
        <v>443</v>
      </c>
      <c r="AN195" s="623">
        <v>447</v>
      </c>
      <c r="AO195" s="628">
        <v>519</v>
      </c>
      <c r="AP195" s="625">
        <v>563</v>
      </c>
      <c r="AQ195" s="623">
        <v>572</v>
      </c>
      <c r="AR195" s="624">
        <v>508</v>
      </c>
      <c r="AS195" s="625">
        <v>473</v>
      </c>
      <c r="AT195" s="623">
        <v>430</v>
      </c>
      <c r="AU195" s="624">
        <v>737</v>
      </c>
      <c r="AV195" s="627">
        <v>600</v>
      </c>
      <c r="AW195" s="623">
        <v>523</v>
      </c>
      <c r="AX195" s="628">
        <v>601</v>
      </c>
      <c r="AY195" s="629">
        <v>6416</v>
      </c>
      <c r="AZ195" s="620">
        <v>327</v>
      </c>
      <c r="BA195" s="623">
        <v>388</v>
      </c>
      <c r="BB195" s="624">
        <v>511</v>
      </c>
      <c r="BC195" s="620">
        <v>533</v>
      </c>
      <c r="BD195" s="623">
        <v>579</v>
      </c>
      <c r="BE195" s="624">
        <v>503</v>
      </c>
      <c r="BF195" s="620">
        <v>455</v>
      </c>
      <c r="BG195" s="623">
        <v>355</v>
      </c>
      <c r="BH195" s="624">
        <v>535</v>
      </c>
      <c r="BI195" s="689">
        <v>513</v>
      </c>
      <c r="BJ195" s="623">
        <v>480</v>
      </c>
      <c r="BK195" s="689">
        <v>777</v>
      </c>
      <c r="BL195" s="689">
        <v>377</v>
      </c>
      <c r="BM195" s="689">
        <v>373</v>
      </c>
      <c r="BN195" s="689">
        <v>479</v>
      </c>
      <c r="BO195" s="689">
        <v>463</v>
      </c>
      <c r="BP195" s="689">
        <v>376</v>
      </c>
      <c r="BQ195" s="689">
        <v>330</v>
      </c>
      <c r="BR195" s="689">
        <v>395</v>
      </c>
      <c r="BS195" s="689">
        <v>316</v>
      </c>
      <c r="BT195" s="718">
        <v>512</v>
      </c>
      <c r="BU195" s="689">
        <v>419</v>
      </c>
      <c r="BV195" s="718">
        <v>412</v>
      </c>
      <c r="BW195" s="689">
        <v>534</v>
      </c>
      <c r="BX195" s="718">
        <v>355</v>
      </c>
      <c r="BY195" s="620">
        <v>332</v>
      </c>
      <c r="BZ195" s="632">
        <v>363</v>
      </c>
      <c r="CA195" s="620">
        <v>332</v>
      </c>
      <c r="CB195" s="632">
        <v>315</v>
      </c>
      <c r="CC195" s="620">
        <v>391</v>
      </c>
      <c r="CD195" s="632">
        <v>278</v>
      </c>
      <c r="CE195" s="620">
        <v>324</v>
      </c>
      <c r="CF195" s="632">
        <v>465</v>
      </c>
      <c r="CG195" s="620">
        <v>478</v>
      </c>
      <c r="CH195" s="632">
        <v>434</v>
      </c>
      <c r="CI195" s="632">
        <v>386</v>
      </c>
      <c r="CJ195" s="632">
        <v>260</v>
      </c>
      <c r="CK195" s="719">
        <v>286</v>
      </c>
      <c r="CL195" s="632">
        <v>325</v>
      </c>
      <c r="CM195" s="632">
        <v>386</v>
      </c>
      <c r="CN195" s="632">
        <v>277</v>
      </c>
      <c r="CO195" s="632">
        <v>379</v>
      </c>
      <c r="CP195" s="632">
        <v>312</v>
      </c>
      <c r="CQ195" s="632">
        <v>280</v>
      </c>
      <c r="CR195" s="632">
        <v>359</v>
      </c>
      <c r="CS195" s="632">
        <v>419</v>
      </c>
      <c r="CT195" s="632">
        <v>385</v>
      </c>
      <c r="CU195" s="632">
        <v>341</v>
      </c>
      <c r="CV195" s="632">
        <v>259</v>
      </c>
      <c r="CW195" s="632">
        <v>306</v>
      </c>
      <c r="CX195" s="632">
        <v>276</v>
      </c>
      <c r="CY195" s="632">
        <v>281</v>
      </c>
      <c r="CZ195" s="632">
        <v>312</v>
      </c>
      <c r="DA195" s="632">
        <v>251</v>
      </c>
      <c r="DB195" s="632">
        <v>260</v>
      </c>
      <c r="DC195" s="632">
        <v>277</v>
      </c>
      <c r="DD195" s="632">
        <v>332</v>
      </c>
      <c r="DE195" s="632">
        <v>410</v>
      </c>
      <c r="DF195" s="632">
        <v>310</v>
      </c>
      <c r="DG195" s="632">
        <v>303</v>
      </c>
      <c r="DH195" s="632">
        <v>316</v>
      </c>
      <c r="DI195" s="632">
        <v>280</v>
      </c>
      <c r="DJ195" s="632">
        <v>239</v>
      </c>
      <c r="DK195" s="632">
        <v>109</v>
      </c>
      <c r="DL195" s="632">
        <v>111</v>
      </c>
      <c r="DM195" s="632">
        <v>305</v>
      </c>
      <c r="DN195" s="632">
        <v>356</v>
      </c>
      <c r="DO195" s="632">
        <v>255</v>
      </c>
      <c r="DP195" s="632">
        <v>372</v>
      </c>
      <c r="DQ195" s="632">
        <v>396</v>
      </c>
      <c r="DR195" s="632">
        <v>340</v>
      </c>
      <c r="DS195" s="632">
        <v>293</v>
      </c>
      <c r="DT195" s="632">
        <v>226</v>
      </c>
      <c r="DU195" s="632">
        <v>342</v>
      </c>
      <c r="DV195" s="632">
        <v>346</v>
      </c>
    </row>
    <row r="196" spans="1:126" s="1" customFormat="1" ht="20.25">
      <c r="A196" s="1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733" t="s">
        <v>121</v>
      </c>
      <c r="N196" s="637" t="s">
        <v>249</v>
      </c>
      <c r="O196" s="629" t="s">
        <v>250</v>
      </c>
      <c r="P196" s="629" t="s">
        <v>634</v>
      </c>
      <c r="Q196" s="629" t="s">
        <v>851</v>
      </c>
      <c r="R196" s="629" t="s">
        <v>825</v>
      </c>
      <c r="S196" s="616">
        <v>4604</v>
      </c>
      <c r="T196" s="716">
        <v>3532</v>
      </c>
      <c r="U196" s="716">
        <v>2727</v>
      </c>
      <c r="V196" s="716">
        <v>3349</v>
      </c>
      <c r="W196" s="635">
        <v>4094</v>
      </c>
      <c r="X196" s="635">
        <v>5115</v>
      </c>
      <c r="Y196" s="619">
        <v>4558</v>
      </c>
      <c r="Z196" s="622">
        <v>318</v>
      </c>
      <c r="AA196" s="623">
        <v>346</v>
      </c>
      <c r="AB196" s="624">
        <v>400</v>
      </c>
      <c r="AC196" s="625">
        <v>394</v>
      </c>
      <c r="AD196" s="623">
        <v>482</v>
      </c>
      <c r="AE196" s="628">
        <v>437</v>
      </c>
      <c r="AF196" s="625">
        <v>482</v>
      </c>
      <c r="AG196" s="626">
        <v>416</v>
      </c>
      <c r="AH196" s="624">
        <v>574</v>
      </c>
      <c r="AI196" s="625">
        <v>549</v>
      </c>
      <c r="AJ196" s="626">
        <v>492</v>
      </c>
      <c r="AK196" s="628">
        <v>586</v>
      </c>
      <c r="AL196" s="619">
        <v>5476</v>
      </c>
      <c r="AM196" s="622">
        <v>440</v>
      </c>
      <c r="AN196" s="623">
        <v>407</v>
      </c>
      <c r="AO196" s="628">
        <v>464</v>
      </c>
      <c r="AP196" s="625">
        <v>521</v>
      </c>
      <c r="AQ196" s="623">
        <v>505</v>
      </c>
      <c r="AR196" s="624">
        <v>463</v>
      </c>
      <c r="AS196" s="625">
        <v>465</v>
      </c>
      <c r="AT196" s="623">
        <v>362</v>
      </c>
      <c r="AU196" s="624">
        <v>598</v>
      </c>
      <c r="AV196" s="627">
        <v>565</v>
      </c>
      <c r="AW196" s="623">
        <v>422</v>
      </c>
      <c r="AX196" s="628">
        <v>542</v>
      </c>
      <c r="AY196" s="629">
        <v>5754</v>
      </c>
      <c r="AZ196" s="620">
        <v>322</v>
      </c>
      <c r="BA196" s="623">
        <v>346</v>
      </c>
      <c r="BB196" s="624">
        <v>472</v>
      </c>
      <c r="BC196" s="620">
        <v>494</v>
      </c>
      <c r="BD196" s="623">
        <v>490</v>
      </c>
      <c r="BE196" s="624">
        <v>425</v>
      </c>
      <c r="BF196" s="620">
        <v>401</v>
      </c>
      <c r="BG196" s="623">
        <v>306</v>
      </c>
      <c r="BH196" s="624">
        <v>433</v>
      </c>
      <c r="BI196" s="689">
        <v>439</v>
      </c>
      <c r="BJ196" s="623">
        <v>420</v>
      </c>
      <c r="BK196" s="689">
        <v>719</v>
      </c>
      <c r="BL196" s="689">
        <v>366</v>
      </c>
      <c r="BM196" s="689">
        <v>342</v>
      </c>
      <c r="BN196" s="689">
        <v>393</v>
      </c>
      <c r="BO196" s="689">
        <v>391</v>
      </c>
      <c r="BP196" s="689">
        <v>330</v>
      </c>
      <c r="BQ196" s="689">
        <v>282</v>
      </c>
      <c r="BR196" s="689">
        <v>257</v>
      </c>
      <c r="BS196" s="689">
        <v>218</v>
      </c>
      <c r="BT196" s="718">
        <v>375</v>
      </c>
      <c r="BU196" s="689">
        <v>320</v>
      </c>
      <c r="BV196" s="718">
        <v>335</v>
      </c>
      <c r="BW196" s="689">
        <v>488</v>
      </c>
      <c r="BX196" s="718">
        <v>344</v>
      </c>
      <c r="BY196" s="620">
        <v>285</v>
      </c>
      <c r="BZ196" s="632">
        <v>319</v>
      </c>
      <c r="CA196" s="620">
        <v>282</v>
      </c>
      <c r="CB196" s="632">
        <v>246</v>
      </c>
      <c r="CC196" s="620">
        <v>279</v>
      </c>
      <c r="CD196" s="632">
        <v>228</v>
      </c>
      <c r="CE196" s="620">
        <v>221</v>
      </c>
      <c r="CF196" s="632">
        <v>354</v>
      </c>
      <c r="CG196" s="620">
        <v>338</v>
      </c>
      <c r="CH196" s="632">
        <v>328</v>
      </c>
      <c r="CI196" s="632">
        <v>301</v>
      </c>
      <c r="CJ196" s="632">
        <v>258</v>
      </c>
      <c r="CK196" s="719">
        <v>256</v>
      </c>
      <c r="CL196" s="632">
        <v>303</v>
      </c>
      <c r="CM196" s="632">
        <v>330</v>
      </c>
      <c r="CN196" s="632">
        <v>248</v>
      </c>
      <c r="CO196" s="632">
        <v>296</v>
      </c>
      <c r="CP196" s="632">
        <v>230</v>
      </c>
      <c r="CQ196" s="632">
        <v>225</v>
      </c>
      <c r="CR196" s="632">
        <v>334</v>
      </c>
      <c r="CS196" s="632">
        <v>361</v>
      </c>
      <c r="CT196" s="632">
        <v>321</v>
      </c>
      <c r="CU196" s="632">
        <v>289</v>
      </c>
      <c r="CV196" s="632">
        <v>254</v>
      </c>
      <c r="CW196" s="632">
        <v>276</v>
      </c>
      <c r="CX196" s="632">
        <v>249</v>
      </c>
      <c r="CY196" s="632">
        <v>253</v>
      </c>
      <c r="CZ196" s="632">
        <v>239</v>
      </c>
      <c r="DA196" s="632">
        <v>190</v>
      </c>
      <c r="DB196" s="632">
        <v>191</v>
      </c>
      <c r="DC196" s="632">
        <v>179</v>
      </c>
      <c r="DD196" s="632">
        <v>283</v>
      </c>
      <c r="DE196" s="632">
        <v>279</v>
      </c>
      <c r="DF196" s="632">
        <v>265</v>
      </c>
      <c r="DG196" s="632">
        <v>294</v>
      </c>
      <c r="DH196" s="632">
        <v>284</v>
      </c>
      <c r="DI196" s="632">
        <v>230</v>
      </c>
      <c r="DJ196" s="632">
        <v>210</v>
      </c>
      <c r="DK196" s="632">
        <v>109</v>
      </c>
      <c r="DL196" s="632">
        <v>106</v>
      </c>
      <c r="DM196" s="632">
        <v>268</v>
      </c>
      <c r="DN196" s="632">
        <v>275</v>
      </c>
      <c r="DO196" s="632">
        <v>213</v>
      </c>
      <c r="DP196" s="632">
        <v>329</v>
      </c>
      <c r="DQ196" s="632">
        <v>348</v>
      </c>
      <c r="DR196" s="632">
        <v>276</v>
      </c>
      <c r="DS196" s="632">
        <v>251</v>
      </c>
      <c r="DT196" s="632">
        <v>218</v>
      </c>
      <c r="DU196" s="632">
        <v>292</v>
      </c>
      <c r="DV196" s="632">
        <v>319</v>
      </c>
    </row>
    <row r="197" spans="1:126" s="1" customFormat="1" ht="20.25">
      <c r="A197" s="1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733" t="s">
        <v>151</v>
      </c>
      <c r="N197" s="637" t="s">
        <v>180</v>
      </c>
      <c r="O197" s="629" t="s">
        <v>180</v>
      </c>
      <c r="P197" s="629" t="s">
        <v>444</v>
      </c>
      <c r="Q197" s="629" t="s">
        <v>683</v>
      </c>
      <c r="R197" s="629" t="s">
        <v>937</v>
      </c>
      <c r="S197" s="616">
        <v>191</v>
      </c>
      <c r="T197" s="716">
        <v>211</v>
      </c>
      <c r="U197" s="716">
        <v>153</v>
      </c>
      <c r="V197" s="716">
        <v>99</v>
      </c>
      <c r="W197" s="635">
        <v>129</v>
      </c>
      <c r="X197" s="635">
        <v>43</v>
      </c>
      <c r="Y197" s="619">
        <v>23</v>
      </c>
      <c r="Z197" s="622">
        <v>0</v>
      </c>
      <c r="AA197" s="623">
        <v>0</v>
      </c>
      <c r="AB197" s="624">
        <v>4</v>
      </c>
      <c r="AC197" s="625">
        <v>8</v>
      </c>
      <c r="AD197" s="623">
        <v>1</v>
      </c>
      <c r="AE197" s="628">
        <v>1</v>
      </c>
      <c r="AF197" s="625">
        <v>3</v>
      </c>
      <c r="AG197" s="626">
        <v>0</v>
      </c>
      <c r="AH197" s="624">
        <v>2</v>
      </c>
      <c r="AI197" s="625">
        <v>2</v>
      </c>
      <c r="AJ197" s="626">
        <v>1</v>
      </c>
      <c r="AK197" s="628">
        <v>0</v>
      </c>
      <c r="AL197" s="619">
        <v>22</v>
      </c>
      <c r="AM197" s="622">
        <v>0</v>
      </c>
      <c r="AN197" s="623">
        <v>1</v>
      </c>
      <c r="AO197" s="628">
        <v>1</v>
      </c>
      <c r="AP197" s="625">
        <v>7</v>
      </c>
      <c r="AQ197" s="623">
        <v>4</v>
      </c>
      <c r="AR197" s="624">
        <v>2</v>
      </c>
      <c r="AS197" s="625">
        <v>0</v>
      </c>
      <c r="AT197" s="623">
        <v>11</v>
      </c>
      <c r="AU197" s="624">
        <v>11</v>
      </c>
      <c r="AV197" s="627">
        <v>6</v>
      </c>
      <c r="AW197" s="623">
        <v>5</v>
      </c>
      <c r="AX197" s="628">
        <v>0</v>
      </c>
      <c r="AY197" s="629">
        <v>48</v>
      </c>
      <c r="AZ197" s="620">
        <v>0</v>
      </c>
      <c r="BA197" s="623">
        <v>0</v>
      </c>
      <c r="BB197" s="624">
        <v>0</v>
      </c>
      <c r="BC197" s="620">
        <v>6</v>
      </c>
      <c r="BD197" s="623">
        <v>14</v>
      </c>
      <c r="BE197" s="624">
        <v>8</v>
      </c>
      <c r="BF197" s="620">
        <v>0</v>
      </c>
      <c r="BG197" s="623">
        <v>0</v>
      </c>
      <c r="BH197" s="624">
        <v>4</v>
      </c>
      <c r="BI197" s="689">
        <v>11</v>
      </c>
      <c r="BJ197" s="623">
        <v>0</v>
      </c>
      <c r="BK197" s="689">
        <v>0</v>
      </c>
      <c r="BL197" s="689">
        <v>1</v>
      </c>
      <c r="BM197" s="689">
        <v>0</v>
      </c>
      <c r="BN197" s="689">
        <v>0</v>
      </c>
      <c r="BO197" s="689">
        <v>4</v>
      </c>
      <c r="BP197" s="689">
        <v>9</v>
      </c>
      <c r="BQ197" s="689">
        <v>8</v>
      </c>
      <c r="BR197" s="689">
        <v>3</v>
      </c>
      <c r="BS197" s="689">
        <v>1</v>
      </c>
      <c r="BT197" s="718">
        <v>19</v>
      </c>
      <c r="BU197" s="689">
        <v>10</v>
      </c>
      <c r="BV197" s="718">
        <v>10</v>
      </c>
      <c r="BW197" s="689">
        <v>0</v>
      </c>
      <c r="BX197" s="718">
        <v>1</v>
      </c>
      <c r="BY197" s="620">
        <v>0</v>
      </c>
      <c r="BZ197" s="632">
        <v>10</v>
      </c>
      <c r="CA197" s="620">
        <v>9</v>
      </c>
      <c r="CB197" s="632">
        <v>9</v>
      </c>
      <c r="CC197" s="620">
        <v>12</v>
      </c>
      <c r="CD197" s="632">
        <v>12</v>
      </c>
      <c r="CE197" s="620">
        <v>7</v>
      </c>
      <c r="CF197" s="632">
        <v>14</v>
      </c>
      <c r="CG197" s="620">
        <v>4</v>
      </c>
      <c r="CH197" s="632">
        <v>12</v>
      </c>
      <c r="CI197" s="632">
        <v>0</v>
      </c>
      <c r="CJ197" s="632">
        <v>0</v>
      </c>
      <c r="CK197" s="719">
        <v>0</v>
      </c>
      <c r="CL197" s="632">
        <v>0</v>
      </c>
      <c r="CM197" s="632">
        <v>11</v>
      </c>
      <c r="CN197" s="632">
        <v>5</v>
      </c>
      <c r="CO197" s="632">
        <v>8</v>
      </c>
      <c r="CP197" s="632">
        <v>3</v>
      </c>
      <c r="CQ197" s="632">
        <v>0</v>
      </c>
      <c r="CR197" s="632">
        <v>0</v>
      </c>
      <c r="CS197" s="632">
        <v>0</v>
      </c>
      <c r="CT197" s="632">
        <v>0</v>
      </c>
      <c r="CU197" s="632">
        <v>0</v>
      </c>
      <c r="CV197" s="632">
        <v>0</v>
      </c>
      <c r="CW197" s="632">
        <v>0</v>
      </c>
      <c r="CX197" s="632">
        <v>3</v>
      </c>
      <c r="CY197" s="632">
        <v>5</v>
      </c>
      <c r="CZ197" s="632">
        <v>4</v>
      </c>
      <c r="DA197" s="632">
        <v>12</v>
      </c>
      <c r="DB197" s="632">
        <v>1</v>
      </c>
      <c r="DC197" s="632">
        <v>3</v>
      </c>
      <c r="DD197" s="632">
        <v>9</v>
      </c>
      <c r="DE197" s="632">
        <v>8</v>
      </c>
      <c r="DF197" s="632">
        <v>8</v>
      </c>
      <c r="DG197" s="632">
        <v>0</v>
      </c>
      <c r="DH197" s="632">
        <v>0</v>
      </c>
      <c r="DI197" s="632">
        <v>0</v>
      </c>
      <c r="DJ197" s="632">
        <v>7</v>
      </c>
      <c r="DK197" s="632">
        <v>0</v>
      </c>
      <c r="DL197" s="632">
        <v>0</v>
      </c>
      <c r="DM197" s="632">
        <v>4</v>
      </c>
      <c r="DN197" s="632">
        <v>4</v>
      </c>
      <c r="DO197" s="632">
        <v>1</v>
      </c>
      <c r="DP197" s="632">
        <v>4</v>
      </c>
      <c r="DQ197" s="632">
        <v>5</v>
      </c>
      <c r="DR197" s="632">
        <v>3</v>
      </c>
      <c r="DS197" s="632">
        <v>0</v>
      </c>
      <c r="DT197" s="632">
        <v>0</v>
      </c>
      <c r="DU197" s="632">
        <v>3</v>
      </c>
      <c r="DV197" s="632">
        <v>1</v>
      </c>
    </row>
    <row r="198" spans="1:126" s="1" customFormat="1" ht="20.25">
      <c r="A198" s="1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733" t="s">
        <v>168</v>
      </c>
      <c r="N198" s="637" t="s">
        <v>279</v>
      </c>
      <c r="O198" s="629" t="s">
        <v>280</v>
      </c>
      <c r="P198" s="629" t="s">
        <v>370</v>
      </c>
      <c r="Q198" s="629" t="s">
        <v>509</v>
      </c>
      <c r="R198" s="629" t="s">
        <v>137</v>
      </c>
      <c r="S198" s="616">
        <v>95</v>
      </c>
      <c r="T198" s="716">
        <v>108</v>
      </c>
      <c r="U198" s="716">
        <v>141</v>
      </c>
      <c r="V198" s="716">
        <v>146</v>
      </c>
      <c r="W198" s="635">
        <v>261</v>
      </c>
      <c r="X198" s="635">
        <v>179</v>
      </c>
      <c r="Y198" s="619">
        <v>238</v>
      </c>
      <c r="Z198" s="622">
        <v>2</v>
      </c>
      <c r="AA198" s="623">
        <v>71</v>
      </c>
      <c r="AB198" s="624">
        <v>35</v>
      </c>
      <c r="AC198" s="625">
        <v>17</v>
      </c>
      <c r="AD198" s="623">
        <v>16</v>
      </c>
      <c r="AE198" s="628">
        <v>13</v>
      </c>
      <c r="AF198" s="625">
        <v>9</v>
      </c>
      <c r="AG198" s="626">
        <v>26</v>
      </c>
      <c r="AH198" s="624">
        <v>10</v>
      </c>
      <c r="AI198" s="625">
        <v>1</v>
      </c>
      <c r="AJ198" s="626">
        <v>5</v>
      </c>
      <c r="AK198" s="628">
        <v>0</v>
      </c>
      <c r="AL198" s="619">
        <v>205</v>
      </c>
      <c r="AM198" s="622">
        <v>3</v>
      </c>
      <c r="AN198" s="623">
        <v>37</v>
      </c>
      <c r="AO198" s="628">
        <v>42</v>
      </c>
      <c r="AP198" s="625">
        <v>29</v>
      </c>
      <c r="AQ198" s="623">
        <v>12</v>
      </c>
      <c r="AR198" s="624">
        <v>10</v>
      </c>
      <c r="AS198" s="625">
        <v>2</v>
      </c>
      <c r="AT198" s="623">
        <v>17</v>
      </c>
      <c r="AU198" s="624">
        <v>60</v>
      </c>
      <c r="AV198" s="627">
        <v>11</v>
      </c>
      <c r="AW198" s="623">
        <v>16</v>
      </c>
      <c r="AX198" s="628">
        <v>2</v>
      </c>
      <c r="AY198" s="629">
        <v>241</v>
      </c>
      <c r="AZ198" s="620">
        <v>5</v>
      </c>
      <c r="BA198" s="623">
        <v>40</v>
      </c>
      <c r="BB198" s="624">
        <v>37</v>
      </c>
      <c r="BC198" s="620">
        <v>27</v>
      </c>
      <c r="BD198" s="623">
        <v>33</v>
      </c>
      <c r="BE198" s="624">
        <v>22</v>
      </c>
      <c r="BF198" s="620">
        <v>11</v>
      </c>
      <c r="BG198" s="623">
        <v>36</v>
      </c>
      <c r="BH198" s="624">
        <v>45</v>
      </c>
      <c r="BI198" s="689">
        <v>4</v>
      </c>
      <c r="BJ198" s="623">
        <v>7</v>
      </c>
      <c r="BK198" s="689">
        <v>9</v>
      </c>
      <c r="BL198" s="689">
        <v>6</v>
      </c>
      <c r="BM198" s="689">
        <v>23</v>
      </c>
      <c r="BN198" s="689">
        <v>44</v>
      </c>
      <c r="BO198" s="689">
        <v>32</v>
      </c>
      <c r="BP198" s="689">
        <v>15</v>
      </c>
      <c r="BQ198" s="689">
        <v>11</v>
      </c>
      <c r="BR198" s="689">
        <v>39</v>
      </c>
      <c r="BS198" s="689">
        <v>11</v>
      </c>
      <c r="BT198" s="718">
        <v>36</v>
      </c>
      <c r="BU198" s="689">
        <v>11</v>
      </c>
      <c r="BV198" s="718">
        <v>5</v>
      </c>
      <c r="BW198" s="689">
        <v>7</v>
      </c>
      <c r="BX198" s="718">
        <v>5</v>
      </c>
      <c r="BY198" s="620">
        <v>45</v>
      </c>
      <c r="BZ198" s="632">
        <v>26</v>
      </c>
      <c r="CA198" s="620">
        <v>19</v>
      </c>
      <c r="CB198" s="632">
        <v>15</v>
      </c>
      <c r="CC198" s="620">
        <v>12</v>
      </c>
      <c r="CD198" s="632">
        <v>15</v>
      </c>
      <c r="CE198" s="620">
        <v>22</v>
      </c>
      <c r="CF198" s="632">
        <v>26</v>
      </c>
      <c r="CG198" s="620">
        <v>17</v>
      </c>
      <c r="CH198" s="632">
        <v>2</v>
      </c>
      <c r="CI198" s="632">
        <v>1</v>
      </c>
      <c r="CJ198" s="632">
        <v>1</v>
      </c>
      <c r="CK198" s="719">
        <v>25</v>
      </c>
      <c r="CL198" s="632">
        <v>18</v>
      </c>
      <c r="CM198" s="632">
        <v>14</v>
      </c>
      <c r="CN198" s="632">
        <v>16</v>
      </c>
      <c r="CO198" s="632">
        <v>27</v>
      </c>
      <c r="CP198" s="632">
        <v>13</v>
      </c>
      <c r="CQ198" s="632">
        <v>22</v>
      </c>
      <c r="CR198" s="632">
        <v>19</v>
      </c>
      <c r="CS198" s="632">
        <v>17</v>
      </c>
      <c r="CT198" s="632">
        <v>4</v>
      </c>
      <c r="CU198" s="632">
        <v>15</v>
      </c>
      <c r="CV198" s="632">
        <v>5</v>
      </c>
      <c r="CW198" s="632">
        <v>27</v>
      </c>
      <c r="CX198" s="632">
        <v>18</v>
      </c>
      <c r="CY198" s="632">
        <v>18</v>
      </c>
      <c r="CZ198" s="632">
        <v>8</v>
      </c>
      <c r="DA198" s="632">
        <v>5</v>
      </c>
      <c r="DB198" s="632">
        <v>3</v>
      </c>
      <c r="DC198" s="632">
        <v>13</v>
      </c>
      <c r="DD198" s="632">
        <v>28</v>
      </c>
      <c r="DE198" s="632">
        <v>16</v>
      </c>
      <c r="DF198" s="632">
        <v>6</v>
      </c>
      <c r="DG198" s="632">
        <v>0</v>
      </c>
      <c r="DH198" s="632">
        <v>4</v>
      </c>
      <c r="DI198" s="632">
        <v>18</v>
      </c>
      <c r="DJ198" s="632">
        <v>17</v>
      </c>
      <c r="DK198" s="632">
        <v>0</v>
      </c>
      <c r="DL198" s="632">
        <v>4</v>
      </c>
      <c r="DM198" s="632">
        <v>1</v>
      </c>
      <c r="DN198" s="632">
        <v>9</v>
      </c>
      <c r="DO198" s="632">
        <v>8</v>
      </c>
      <c r="DP198" s="632">
        <v>30</v>
      </c>
      <c r="DQ198" s="632">
        <v>8</v>
      </c>
      <c r="DR198" s="632">
        <v>0</v>
      </c>
      <c r="DS198" s="632">
        <v>4</v>
      </c>
      <c r="DT198" s="632">
        <v>7</v>
      </c>
      <c r="DU198" s="632">
        <v>22</v>
      </c>
      <c r="DV198" s="632">
        <v>21</v>
      </c>
    </row>
    <row r="199" spans="1:126" s="1" customFormat="1" ht="20.25">
      <c r="A199" s="1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733" t="s">
        <v>780</v>
      </c>
      <c r="N199" s="637" t="s">
        <v>55</v>
      </c>
      <c r="O199" s="629" t="s">
        <v>55</v>
      </c>
      <c r="P199" s="629" t="s">
        <v>55</v>
      </c>
      <c r="Q199" s="629" t="s">
        <v>55</v>
      </c>
      <c r="R199" s="629" t="s">
        <v>152</v>
      </c>
      <c r="S199" s="616">
        <v>217</v>
      </c>
      <c r="T199" s="716">
        <v>216</v>
      </c>
      <c r="U199" s="716">
        <v>234</v>
      </c>
      <c r="V199" s="716">
        <v>212</v>
      </c>
      <c r="W199" s="635">
        <v>240</v>
      </c>
      <c r="X199" s="635">
        <v>141</v>
      </c>
      <c r="Y199" s="619">
        <v>243</v>
      </c>
      <c r="Z199" s="622">
        <v>0</v>
      </c>
      <c r="AA199" s="623">
        <v>0</v>
      </c>
      <c r="AB199" s="624">
        <v>15</v>
      </c>
      <c r="AC199" s="625">
        <v>0</v>
      </c>
      <c r="AD199" s="623">
        <v>1</v>
      </c>
      <c r="AE199" s="628">
        <v>20</v>
      </c>
      <c r="AF199" s="625">
        <v>39</v>
      </c>
      <c r="AG199" s="626">
        <v>8</v>
      </c>
      <c r="AH199" s="624">
        <v>23</v>
      </c>
      <c r="AI199" s="625">
        <v>14</v>
      </c>
      <c r="AJ199" s="626">
        <v>39</v>
      </c>
      <c r="AK199" s="628">
        <v>38</v>
      </c>
      <c r="AL199" s="619">
        <v>197</v>
      </c>
      <c r="AM199" s="622">
        <v>0</v>
      </c>
      <c r="AN199" s="623">
        <v>0</v>
      </c>
      <c r="AO199" s="628">
        <v>11</v>
      </c>
      <c r="AP199" s="625">
        <v>1</v>
      </c>
      <c r="AQ199" s="623">
        <v>46</v>
      </c>
      <c r="AR199" s="624">
        <v>30</v>
      </c>
      <c r="AS199" s="625">
        <v>2</v>
      </c>
      <c r="AT199" s="623">
        <v>40</v>
      </c>
      <c r="AU199" s="624">
        <v>68</v>
      </c>
      <c r="AV199" s="627">
        <v>10</v>
      </c>
      <c r="AW199" s="623">
        <v>55</v>
      </c>
      <c r="AX199" s="628">
        <v>49</v>
      </c>
      <c r="AY199" s="629">
        <v>312</v>
      </c>
      <c r="AZ199" s="620">
        <v>0</v>
      </c>
      <c r="BA199" s="623">
        <v>0</v>
      </c>
      <c r="BB199" s="624">
        <v>0</v>
      </c>
      <c r="BC199" s="620">
        <v>0</v>
      </c>
      <c r="BD199" s="623">
        <v>39</v>
      </c>
      <c r="BE199" s="624">
        <v>37</v>
      </c>
      <c r="BF199" s="620">
        <v>37</v>
      </c>
      <c r="BG199" s="623">
        <v>3</v>
      </c>
      <c r="BH199" s="624">
        <v>38</v>
      </c>
      <c r="BI199" s="689">
        <v>39</v>
      </c>
      <c r="BJ199" s="623">
        <v>40</v>
      </c>
      <c r="BK199" s="689">
        <v>29</v>
      </c>
      <c r="BL199" s="689">
        <v>0</v>
      </c>
      <c r="BM199" s="689">
        <v>0</v>
      </c>
      <c r="BN199" s="689">
        <v>1</v>
      </c>
      <c r="BO199" s="689">
        <v>0</v>
      </c>
      <c r="BP199" s="689">
        <v>0</v>
      </c>
      <c r="BQ199" s="689">
        <v>0</v>
      </c>
      <c r="BR199" s="689">
        <v>60</v>
      </c>
      <c r="BS199" s="689">
        <v>40</v>
      </c>
      <c r="BT199" s="718">
        <v>35</v>
      </c>
      <c r="BU199" s="689">
        <v>65</v>
      </c>
      <c r="BV199" s="718">
        <v>39</v>
      </c>
      <c r="BW199" s="689">
        <v>15</v>
      </c>
      <c r="BX199" s="718">
        <v>0</v>
      </c>
      <c r="BY199" s="620">
        <v>0</v>
      </c>
      <c r="BZ199" s="632">
        <v>0</v>
      </c>
      <c r="CA199" s="620">
        <v>0</v>
      </c>
      <c r="CB199" s="632">
        <v>40</v>
      </c>
      <c r="CC199" s="620">
        <v>78</v>
      </c>
      <c r="CD199" s="632">
        <v>11</v>
      </c>
      <c r="CE199" s="620">
        <v>64</v>
      </c>
      <c r="CF199" s="632">
        <v>6</v>
      </c>
      <c r="CG199" s="620">
        <v>55</v>
      </c>
      <c r="CH199" s="632">
        <v>45</v>
      </c>
      <c r="CI199" s="632">
        <v>57</v>
      </c>
      <c r="CJ199" s="632">
        <v>0</v>
      </c>
      <c r="CK199" s="719">
        <v>0</v>
      </c>
      <c r="CL199" s="632">
        <v>0</v>
      </c>
      <c r="CM199" s="632">
        <v>20</v>
      </c>
      <c r="CN199" s="632">
        <v>0</v>
      </c>
      <c r="CO199" s="632">
        <v>40</v>
      </c>
      <c r="CP199" s="632">
        <v>58</v>
      </c>
      <c r="CQ199" s="632">
        <v>20</v>
      </c>
      <c r="CR199" s="632">
        <v>0</v>
      </c>
      <c r="CS199" s="632">
        <v>28</v>
      </c>
      <c r="CT199" s="632">
        <v>52</v>
      </c>
      <c r="CU199" s="632">
        <v>33</v>
      </c>
      <c r="CV199" s="632">
        <v>0</v>
      </c>
      <c r="CW199" s="632">
        <v>0</v>
      </c>
      <c r="CX199" s="632">
        <v>1</v>
      </c>
      <c r="CY199" s="632">
        <v>1</v>
      </c>
      <c r="CZ199" s="632">
        <v>50</v>
      </c>
      <c r="DA199" s="632">
        <v>36</v>
      </c>
      <c r="DB199" s="632">
        <v>62</v>
      </c>
      <c r="DC199" s="632">
        <v>78</v>
      </c>
      <c r="DD199" s="632">
        <v>2</v>
      </c>
      <c r="DE199" s="632">
        <v>94</v>
      </c>
      <c r="DF199" s="632">
        <v>21</v>
      </c>
      <c r="DG199" s="632">
        <v>3</v>
      </c>
      <c r="DH199" s="632">
        <v>25</v>
      </c>
      <c r="DI199" s="632">
        <v>25</v>
      </c>
      <c r="DJ199" s="632">
        <v>0</v>
      </c>
      <c r="DK199" s="632">
        <v>0</v>
      </c>
      <c r="DL199" s="632">
        <v>0</v>
      </c>
      <c r="DM199" s="632">
        <v>30</v>
      </c>
      <c r="DN199" s="632">
        <v>59</v>
      </c>
      <c r="DO199" s="632">
        <v>28</v>
      </c>
      <c r="DP199" s="632">
        <v>0</v>
      </c>
      <c r="DQ199" s="632">
        <v>26</v>
      </c>
      <c r="DR199" s="632">
        <v>56</v>
      </c>
      <c r="DS199" s="632">
        <v>33</v>
      </c>
      <c r="DT199" s="632">
        <v>0</v>
      </c>
      <c r="DU199" s="632">
        <v>24</v>
      </c>
      <c r="DV199" s="632">
        <v>3</v>
      </c>
    </row>
    <row r="200" spans="1:126" s="1" customFormat="1" ht="20.25">
      <c r="A200" s="1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733" t="s">
        <v>781</v>
      </c>
      <c r="N200" s="637" t="s">
        <v>55</v>
      </c>
      <c r="O200" s="629" t="s">
        <v>55</v>
      </c>
      <c r="P200" s="629" t="s">
        <v>55</v>
      </c>
      <c r="Q200" s="629" t="s">
        <v>55</v>
      </c>
      <c r="R200" s="629" t="s">
        <v>278</v>
      </c>
      <c r="S200" s="616">
        <v>51</v>
      </c>
      <c r="T200" s="720">
        <v>107</v>
      </c>
      <c r="U200" s="720">
        <v>148</v>
      </c>
      <c r="V200" s="720">
        <v>95</v>
      </c>
      <c r="W200" s="619">
        <v>93</v>
      </c>
      <c r="X200" s="619">
        <v>41</v>
      </c>
      <c r="Y200" s="619">
        <v>45</v>
      </c>
      <c r="Z200" s="622">
        <v>1</v>
      </c>
      <c r="AA200" s="623">
        <v>0</v>
      </c>
      <c r="AB200" s="624">
        <v>1</v>
      </c>
      <c r="AC200" s="625">
        <v>2</v>
      </c>
      <c r="AD200" s="623">
        <v>2</v>
      </c>
      <c r="AE200" s="628">
        <v>7</v>
      </c>
      <c r="AF200" s="625">
        <v>6</v>
      </c>
      <c r="AG200" s="626">
        <v>2</v>
      </c>
      <c r="AH200" s="624">
        <v>3</v>
      </c>
      <c r="AI200" s="625">
        <v>5</v>
      </c>
      <c r="AJ200" s="626">
        <v>7</v>
      </c>
      <c r="AK200" s="628">
        <v>3</v>
      </c>
      <c r="AL200" s="619">
        <v>39</v>
      </c>
      <c r="AM200" s="622">
        <v>0</v>
      </c>
      <c r="AN200" s="623">
        <v>1</v>
      </c>
      <c r="AO200" s="628">
        <v>0</v>
      </c>
      <c r="AP200" s="625">
        <v>1</v>
      </c>
      <c r="AQ200" s="623">
        <v>5</v>
      </c>
      <c r="AR200" s="624">
        <v>3</v>
      </c>
      <c r="AS200" s="625">
        <v>4</v>
      </c>
      <c r="AT200" s="623">
        <v>0</v>
      </c>
      <c r="AU200" s="624">
        <v>0</v>
      </c>
      <c r="AV200" s="627">
        <v>3</v>
      </c>
      <c r="AW200" s="623">
        <v>11</v>
      </c>
      <c r="AX200" s="628">
        <v>8</v>
      </c>
      <c r="AY200" s="629">
        <v>36</v>
      </c>
      <c r="AZ200" s="620">
        <v>0</v>
      </c>
      <c r="BA200" s="623">
        <v>0</v>
      </c>
      <c r="BB200" s="624">
        <v>0</v>
      </c>
      <c r="BC200" s="620">
        <v>0</v>
      </c>
      <c r="BD200" s="623">
        <v>0</v>
      </c>
      <c r="BE200" s="624">
        <v>4</v>
      </c>
      <c r="BF200" s="620">
        <v>1</v>
      </c>
      <c r="BG200" s="623">
        <v>3</v>
      </c>
      <c r="BH200" s="624">
        <v>6</v>
      </c>
      <c r="BI200" s="689">
        <v>3</v>
      </c>
      <c r="BJ200" s="623">
        <v>6</v>
      </c>
      <c r="BK200" s="689">
        <v>8</v>
      </c>
      <c r="BL200" s="689">
        <v>0</v>
      </c>
      <c r="BM200" s="689">
        <v>0</v>
      </c>
      <c r="BN200" s="689">
        <v>0</v>
      </c>
      <c r="BO200" s="689">
        <v>0</v>
      </c>
      <c r="BP200" s="689">
        <v>1</v>
      </c>
      <c r="BQ200" s="689">
        <v>6</v>
      </c>
      <c r="BR200" s="689">
        <v>0</v>
      </c>
      <c r="BS200" s="689">
        <v>0</v>
      </c>
      <c r="BT200" s="718">
        <v>9</v>
      </c>
      <c r="BU200" s="689">
        <v>1</v>
      </c>
      <c r="BV200" s="718">
        <v>5</v>
      </c>
      <c r="BW200" s="689">
        <v>19</v>
      </c>
      <c r="BX200" s="718">
        <v>0</v>
      </c>
      <c r="BY200" s="620">
        <v>0</v>
      </c>
      <c r="BZ200" s="632">
        <v>0</v>
      </c>
      <c r="CA200" s="620">
        <v>4</v>
      </c>
      <c r="CB200" s="632">
        <v>2</v>
      </c>
      <c r="CC200" s="620">
        <v>1</v>
      </c>
      <c r="CD200" s="632">
        <v>5</v>
      </c>
      <c r="CE200" s="620">
        <v>3</v>
      </c>
      <c r="CF200" s="632">
        <v>2</v>
      </c>
      <c r="CG200" s="620">
        <v>3</v>
      </c>
      <c r="CH200" s="632">
        <v>3</v>
      </c>
      <c r="CI200" s="632">
        <v>6</v>
      </c>
      <c r="CJ200" s="632">
        <v>0</v>
      </c>
      <c r="CK200" s="719">
        <v>0</v>
      </c>
      <c r="CL200" s="632">
        <v>0</v>
      </c>
      <c r="CM200" s="632">
        <v>1</v>
      </c>
      <c r="CN200" s="632">
        <v>4</v>
      </c>
      <c r="CO200" s="632">
        <v>2</v>
      </c>
      <c r="CP200" s="632">
        <v>1</v>
      </c>
      <c r="CQ200" s="632">
        <v>5</v>
      </c>
      <c r="CR200" s="632">
        <v>1</v>
      </c>
      <c r="CS200" s="632">
        <v>1</v>
      </c>
      <c r="CT200" s="632">
        <v>1</v>
      </c>
      <c r="CU200" s="632">
        <v>1</v>
      </c>
      <c r="CV200" s="632">
        <v>0</v>
      </c>
      <c r="CW200" s="632">
        <v>0</v>
      </c>
      <c r="CX200" s="632">
        <v>0</v>
      </c>
      <c r="CY200" s="632">
        <v>0</v>
      </c>
      <c r="CZ200" s="632">
        <v>4</v>
      </c>
      <c r="DA200" s="632">
        <v>5</v>
      </c>
      <c r="DB200" s="632">
        <v>2</v>
      </c>
      <c r="DC200" s="632">
        <v>1</v>
      </c>
      <c r="DD200" s="632">
        <v>5</v>
      </c>
      <c r="DE200" s="632">
        <v>1</v>
      </c>
      <c r="DF200" s="632">
        <v>4</v>
      </c>
      <c r="DG200" s="632">
        <v>1</v>
      </c>
      <c r="DH200" s="632">
        <v>0</v>
      </c>
      <c r="DI200" s="632">
        <v>0</v>
      </c>
      <c r="DJ200" s="632">
        <v>0</v>
      </c>
      <c r="DK200" s="632">
        <v>0</v>
      </c>
      <c r="DL200" s="632">
        <v>0</v>
      </c>
      <c r="DM200" s="632">
        <v>0</v>
      </c>
      <c r="DN200" s="632">
        <v>4</v>
      </c>
      <c r="DO200" s="632">
        <v>1</v>
      </c>
      <c r="DP200" s="632">
        <v>1</v>
      </c>
      <c r="DQ200" s="632">
        <v>5</v>
      </c>
      <c r="DR200" s="632">
        <v>4</v>
      </c>
      <c r="DS200" s="632">
        <v>3</v>
      </c>
      <c r="DT200" s="632">
        <v>0</v>
      </c>
      <c r="DU200" s="632">
        <v>0</v>
      </c>
      <c r="DV200" s="632">
        <v>0</v>
      </c>
    </row>
    <row r="201" spans="1:126" s="1" customFormat="1" ht="20.25">
      <c r="A201" s="1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733" t="s">
        <v>183</v>
      </c>
      <c r="N201" s="820" t="s">
        <v>284</v>
      </c>
      <c r="O201" s="616" t="s">
        <v>285</v>
      </c>
      <c r="P201" s="616" t="s">
        <v>637</v>
      </c>
      <c r="Q201" s="616" t="s">
        <v>852</v>
      </c>
      <c r="R201" s="616" t="s">
        <v>938</v>
      </c>
      <c r="S201" s="616">
        <v>640</v>
      </c>
      <c r="T201" s="716">
        <v>811</v>
      </c>
      <c r="U201" s="716">
        <v>1027</v>
      </c>
      <c r="V201" s="716">
        <v>924</v>
      </c>
      <c r="W201" s="635">
        <v>1068</v>
      </c>
      <c r="X201" s="635">
        <v>533</v>
      </c>
      <c r="Y201" s="635">
        <v>604</v>
      </c>
      <c r="Z201" s="622">
        <v>0</v>
      </c>
      <c r="AA201" s="623">
        <v>0</v>
      </c>
      <c r="AB201" s="624">
        <v>0</v>
      </c>
      <c r="AC201" s="625">
        <v>68</v>
      </c>
      <c r="AD201" s="623">
        <v>40</v>
      </c>
      <c r="AE201" s="628">
        <v>122</v>
      </c>
      <c r="AF201" s="625">
        <v>113</v>
      </c>
      <c r="AG201" s="626">
        <v>121</v>
      </c>
      <c r="AH201" s="624">
        <v>19</v>
      </c>
      <c r="AI201" s="625">
        <v>47</v>
      </c>
      <c r="AJ201" s="626">
        <v>8</v>
      </c>
      <c r="AK201" s="628">
        <v>0</v>
      </c>
      <c r="AL201" s="635">
        <v>538</v>
      </c>
      <c r="AM201" s="622">
        <v>0</v>
      </c>
      <c r="AN201" s="623">
        <v>0</v>
      </c>
      <c r="AO201" s="628">
        <v>6</v>
      </c>
      <c r="AP201" s="625">
        <v>55</v>
      </c>
      <c r="AQ201" s="623">
        <v>74</v>
      </c>
      <c r="AR201" s="624">
        <v>100</v>
      </c>
      <c r="AS201" s="625">
        <v>120</v>
      </c>
      <c r="AT201" s="623">
        <v>110</v>
      </c>
      <c r="AU201" s="624">
        <v>61</v>
      </c>
      <c r="AV201" s="627">
        <v>140</v>
      </c>
      <c r="AW201" s="623">
        <v>14</v>
      </c>
      <c r="AX201" s="628">
        <v>17</v>
      </c>
      <c r="AY201" s="616">
        <v>697</v>
      </c>
      <c r="AZ201" s="636">
        <v>0</v>
      </c>
      <c r="BA201" s="623">
        <v>0</v>
      </c>
      <c r="BB201" s="624">
        <v>1</v>
      </c>
      <c r="BC201" s="636">
        <v>45</v>
      </c>
      <c r="BD201" s="623">
        <v>70</v>
      </c>
      <c r="BE201" s="624">
        <v>68</v>
      </c>
      <c r="BF201" s="636">
        <v>28</v>
      </c>
      <c r="BG201" s="623">
        <v>85</v>
      </c>
      <c r="BH201" s="624">
        <v>92</v>
      </c>
      <c r="BI201" s="721">
        <v>152</v>
      </c>
      <c r="BJ201" s="722">
        <v>67</v>
      </c>
      <c r="BK201" s="721">
        <v>14</v>
      </c>
      <c r="BL201" s="721">
        <v>0</v>
      </c>
      <c r="BM201" s="721">
        <v>0</v>
      </c>
      <c r="BN201" s="721">
        <v>4</v>
      </c>
      <c r="BO201" s="721">
        <v>3</v>
      </c>
      <c r="BP201" s="721">
        <v>21</v>
      </c>
      <c r="BQ201" s="721">
        <v>132</v>
      </c>
      <c r="BR201" s="721">
        <v>73</v>
      </c>
      <c r="BS201" s="721">
        <v>131</v>
      </c>
      <c r="BT201" s="723">
        <v>167</v>
      </c>
      <c r="BU201" s="721">
        <v>125</v>
      </c>
      <c r="BV201" s="723">
        <v>62</v>
      </c>
      <c r="BW201" s="721">
        <v>15</v>
      </c>
      <c r="BX201" s="723">
        <v>0</v>
      </c>
      <c r="BY201" s="636">
        <v>0</v>
      </c>
      <c r="BZ201" s="724">
        <v>1</v>
      </c>
      <c r="CA201" s="636">
        <v>44</v>
      </c>
      <c r="CB201" s="724">
        <v>165</v>
      </c>
      <c r="CC201" s="636">
        <v>190</v>
      </c>
      <c r="CD201" s="724">
        <v>119</v>
      </c>
      <c r="CE201" s="636">
        <v>66</v>
      </c>
      <c r="CF201" s="724">
        <v>151</v>
      </c>
      <c r="CG201" s="636">
        <v>191</v>
      </c>
      <c r="CH201" s="724">
        <v>149</v>
      </c>
      <c r="CI201" s="724">
        <v>58</v>
      </c>
      <c r="CJ201" s="724">
        <v>11</v>
      </c>
      <c r="CK201" s="725">
        <v>1</v>
      </c>
      <c r="CL201" s="632">
        <v>20</v>
      </c>
      <c r="CM201" s="632">
        <v>6</v>
      </c>
      <c r="CN201" s="632">
        <v>97</v>
      </c>
      <c r="CO201" s="632">
        <v>87</v>
      </c>
      <c r="CP201" s="632">
        <v>20</v>
      </c>
      <c r="CQ201" s="632">
        <v>24</v>
      </c>
      <c r="CR201" s="632">
        <v>60</v>
      </c>
      <c r="CS201" s="632">
        <v>41</v>
      </c>
      <c r="CT201" s="632">
        <v>16</v>
      </c>
      <c r="CU201" s="632">
        <v>52</v>
      </c>
      <c r="CV201" s="632">
        <v>0</v>
      </c>
      <c r="CW201" s="632">
        <v>0</v>
      </c>
      <c r="CX201" s="632">
        <v>3</v>
      </c>
      <c r="CY201" s="632">
        <v>54</v>
      </c>
      <c r="CZ201" s="632">
        <v>40</v>
      </c>
      <c r="DA201" s="632">
        <v>100</v>
      </c>
      <c r="DB201" s="632">
        <v>79</v>
      </c>
      <c r="DC201" s="632">
        <v>16</v>
      </c>
      <c r="DD201" s="632">
        <v>116</v>
      </c>
      <c r="DE201" s="632">
        <v>49</v>
      </c>
      <c r="DF201" s="632">
        <v>43</v>
      </c>
      <c r="DG201" s="632">
        <v>68</v>
      </c>
      <c r="DH201" s="632">
        <v>3</v>
      </c>
      <c r="DI201" s="632">
        <v>5</v>
      </c>
      <c r="DJ201" s="632">
        <v>4</v>
      </c>
      <c r="DK201" s="632">
        <v>0</v>
      </c>
      <c r="DL201" s="632">
        <v>30</v>
      </c>
      <c r="DM201" s="632">
        <v>93</v>
      </c>
      <c r="DN201" s="632">
        <v>23</v>
      </c>
      <c r="DO201" s="632">
        <v>19</v>
      </c>
      <c r="DP201" s="632">
        <v>38</v>
      </c>
      <c r="DQ201" s="632">
        <v>39</v>
      </c>
      <c r="DR201" s="632">
        <v>38</v>
      </c>
      <c r="DS201" s="632">
        <v>33</v>
      </c>
      <c r="DT201" s="632">
        <v>0</v>
      </c>
      <c r="DU201" s="632">
        <v>2</v>
      </c>
      <c r="DV201" s="632">
        <v>7</v>
      </c>
    </row>
    <row r="202" spans="1:126" s="1" customFormat="1" ht="20.25">
      <c r="A202" s="1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733" t="s">
        <v>778</v>
      </c>
      <c r="N202" s="637" t="s">
        <v>138</v>
      </c>
      <c r="O202" s="629" t="s">
        <v>263</v>
      </c>
      <c r="P202" s="629" t="s">
        <v>636</v>
      </c>
      <c r="Q202" s="629" t="s">
        <v>853</v>
      </c>
      <c r="R202" s="629" t="s">
        <v>939</v>
      </c>
      <c r="S202" s="616">
        <v>1136</v>
      </c>
      <c r="T202" s="716">
        <v>1021</v>
      </c>
      <c r="U202" s="716">
        <v>1397</v>
      </c>
      <c r="V202" s="716">
        <v>1452</v>
      </c>
      <c r="W202" s="635">
        <v>2088</v>
      </c>
      <c r="X202" s="635">
        <v>518</v>
      </c>
      <c r="Y202" s="619">
        <v>1079</v>
      </c>
      <c r="Z202" s="622">
        <v>4</v>
      </c>
      <c r="AA202" s="623">
        <v>56</v>
      </c>
      <c r="AB202" s="624">
        <v>240</v>
      </c>
      <c r="AC202" s="625">
        <v>313</v>
      </c>
      <c r="AD202" s="623">
        <v>213</v>
      </c>
      <c r="AE202" s="628">
        <v>181</v>
      </c>
      <c r="AF202" s="625">
        <v>103</v>
      </c>
      <c r="AG202" s="626">
        <v>59</v>
      </c>
      <c r="AH202" s="624">
        <v>35</v>
      </c>
      <c r="AI202" s="625">
        <v>3</v>
      </c>
      <c r="AJ202" s="626">
        <v>5</v>
      </c>
      <c r="AK202" s="628">
        <v>10</v>
      </c>
      <c r="AL202" s="619">
        <v>1222</v>
      </c>
      <c r="AM202" s="622">
        <v>6</v>
      </c>
      <c r="AN202" s="623">
        <v>24</v>
      </c>
      <c r="AO202" s="628">
        <v>210</v>
      </c>
      <c r="AP202" s="625">
        <v>319</v>
      </c>
      <c r="AQ202" s="623">
        <v>208</v>
      </c>
      <c r="AR202" s="624">
        <v>154</v>
      </c>
      <c r="AS202" s="625">
        <v>117</v>
      </c>
      <c r="AT202" s="623">
        <v>127</v>
      </c>
      <c r="AU202" s="624">
        <v>116</v>
      </c>
      <c r="AV202" s="627">
        <v>9</v>
      </c>
      <c r="AW202" s="623">
        <v>22</v>
      </c>
      <c r="AX202" s="628">
        <v>20</v>
      </c>
      <c r="AY202" s="629">
        <v>1332</v>
      </c>
      <c r="AZ202" s="620">
        <v>3</v>
      </c>
      <c r="BA202" s="623">
        <v>22</v>
      </c>
      <c r="BB202" s="624">
        <v>49</v>
      </c>
      <c r="BC202" s="620">
        <v>105</v>
      </c>
      <c r="BD202" s="623">
        <v>287</v>
      </c>
      <c r="BE202" s="624">
        <v>254</v>
      </c>
      <c r="BF202" s="620">
        <v>130</v>
      </c>
      <c r="BG202" s="623">
        <v>211</v>
      </c>
      <c r="BH202" s="624">
        <v>104</v>
      </c>
      <c r="BI202" s="689">
        <v>5</v>
      </c>
      <c r="BJ202" s="623">
        <v>1</v>
      </c>
      <c r="BK202" s="689">
        <v>19</v>
      </c>
      <c r="BL202" s="689">
        <v>8</v>
      </c>
      <c r="BM202" s="689">
        <v>22</v>
      </c>
      <c r="BN202" s="689">
        <v>152</v>
      </c>
      <c r="BO202" s="689">
        <v>122</v>
      </c>
      <c r="BP202" s="689">
        <v>157</v>
      </c>
      <c r="BQ202" s="689">
        <v>159</v>
      </c>
      <c r="BR202" s="689">
        <v>127</v>
      </c>
      <c r="BS202" s="689">
        <v>83</v>
      </c>
      <c r="BT202" s="718">
        <v>119</v>
      </c>
      <c r="BU202" s="689">
        <v>9</v>
      </c>
      <c r="BV202" s="718">
        <v>6</v>
      </c>
      <c r="BW202" s="689">
        <v>14</v>
      </c>
      <c r="BX202" s="718">
        <v>4</v>
      </c>
      <c r="BY202" s="620">
        <v>15</v>
      </c>
      <c r="BZ202" s="632">
        <v>175</v>
      </c>
      <c r="CA202" s="620">
        <v>247</v>
      </c>
      <c r="CB202" s="632">
        <v>107</v>
      </c>
      <c r="CC202" s="620">
        <v>93</v>
      </c>
      <c r="CD202" s="632">
        <v>48</v>
      </c>
      <c r="CE202" s="620">
        <v>76</v>
      </c>
      <c r="CF202" s="632">
        <v>22</v>
      </c>
      <c r="CG202" s="620">
        <v>55</v>
      </c>
      <c r="CH202" s="632">
        <v>20</v>
      </c>
      <c r="CI202" s="632">
        <v>53</v>
      </c>
      <c r="CJ202" s="632">
        <v>57</v>
      </c>
      <c r="CK202" s="719">
        <v>40</v>
      </c>
      <c r="CL202" s="632">
        <v>36</v>
      </c>
      <c r="CM202" s="632">
        <v>116</v>
      </c>
      <c r="CN202" s="632">
        <v>102</v>
      </c>
      <c r="CO202" s="632">
        <v>89</v>
      </c>
      <c r="CP202" s="632">
        <v>96</v>
      </c>
      <c r="CQ202" s="632">
        <v>47</v>
      </c>
      <c r="CR202" s="632">
        <v>55</v>
      </c>
      <c r="CS202" s="632">
        <v>5</v>
      </c>
      <c r="CT202" s="632">
        <v>0</v>
      </c>
      <c r="CU202" s="632">
        <v>13</v>
      </c>
      <c r="CV202" s="632">
        <v>3</v>
      </c>
      <c r="CW202" s="632">
        <v>43</v>
      </c>
      <c r="CX202" s="632">
        <v>89</v>
      </c>
      <c r="CY202" s="632">
        <v>116</v>
      </c>
      <c r="CZ202" s="632">
        <v>82</v>
      </c>
      <c r="DA202" s="632">
        <v>96</v>
      </c>
      <c r="DB202" s="632">
        <v>60</v>
      </c>
      <c r="DC202" s="632">
        <v>53</v>
      </c>
      <c r="DD202" s="632">
        <v>69</v>
      </c>
      <c r="DE202" s="632">
        <v>45</v>
      </c>
      <c r="DF202" s="632">
        <v>24</v>
      </c>
      <c r="DG202" s="632">
        <v>16</v>
      </c>
      <c r="DH202" s="632">
        <v>19</v>
      </c>
      <c r="DI202" s="632">
        <v>46</v>
      </c>
      <c r="DJ202" s="632">
        <v>15</v>
      </c>
      <c r="DK202" s="632">
        <v>0</v>
      </c>
      <c r="DL202" s="632">
        <v>31</v>
      </c>
      <c r="DM202" s="632">
        <v>41</v>
      </c>
      <c r="DN202" s="632">
        <v>55</v>
      </c>
      <c r="DO202" s="632">
        <v>26</v>
      </c>
      <c r="DP202" s="632">
        <v>88</v>
      </c>
      <c r="DQ202" s="632">
        <v>28</v>
      </c>
      <c r="DR202" s="632">
        <v>5</v>
      </c>
      <c r="DS202" s="632">
        <v>32</v>
      </c>
      <c r="DT202" s="632">
        <v>25</v>
      </c>
      <c r="DU202" s="632">
        <v>36</v>
      </c>
      <c r="DV202" s="632">
        <v>47</v>
      </c>
    </row>
    <row r="203" spans="1:126" s="1" customFormat="1" ht="20.25">
      <c r="A203" s="1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733" t="s">
        <v>779</v>
      </c>
      <c r="N203" s="637" t="s">
        <v>55</v>
      </c>
      <c r="O203" s="629" t="s">
        <v>55</v>
      </c>
      <c r="P203" s="629" t="s">
        <v>55</v>
      </c>
      <c r="Q203" s="629" t="s">
        <v>55</v>
      </c>
      <c r="R203" s="629" t="s">
        <v>816</v>
      </c>
      <c r="S203" s="629">
        <v>300</v>
      </c>
      <c r="T203" s="720">
        <v>286</v>
      </c>
      <c r="U203" s="720">
        <v>680</v>
      </c>
      <c r="V203" s="720">
        <v>28</v>
      </c>
      <c r="W203" s="619">
        <v>16</v>
      </c>
      <c r="X203" s="619">
        <v>0</v>
      </c>
      <c r="Y203" s="619">
        <v>0</v>
      </c>
      <c r="Z203" s="622">
        <v>0</v>
      </c>
      <c r="AA203" s="623">
        <v>0</v>
      </c>
      <c r="AB203" s="624">
        <v>0</v>
      </c>
      <c r="AC203" s="625">
        <v>0</v>
      </c>
      <c r="AD203" s="623">
        <v>0</v>
      </c>
      <c r="AE203" s="628">
        <v>0</v>
      </c>
      <c r="AF203" s="625">
        <v>0</v>
      </c>
      <c r="AG203" s="626">
        <v>0</v>
      </c>
      <c r="AH203" s="624">
        <v>0</v>
      </c>
      <c r="AI203" s="625">
        <v>0</v>
      </c>
      <c r="AJ203" s="626">
        <v>0</v>
      </c>
      <c r="AK203" s="628">
        <v>0</v>
      </c>
      <c r="AL203" s="619">
        <v>0</v>
      </c>
      <c r="AM203" s="622">
        <v>0</v>
      </c>
      <c r="AN203" s="623">
        <v>0</v>
      </c>
      <c r="AO203" s="628">
        <v>0</v>
      </c>
      <c r="AP203" s="625">
        <v>0</v>
      </c>
      <c r="AQ203" s="623">
        <v>0</v>
      </c>
      <c r="AR203" s="624">
        <v>0</v>
      </c>
      <c r="AS203" s="625">
        <v>0</v>
      </c>
      <c r="AT203" s="623">
        <v>0</v>
      </c>
      <c r="AU203" s="624">
        <v>0</v>
      </c>
      <c r="AV203" s="627">
        <v>0</v>
      </c>
      <c r="AW203" s="623">
        <v>0</v>
      </c>
      <c r="AX203" s="628">
        <v>0</v>
      </c>
      <c r="AY203" s="629">
        <v>0</v>
      </c>
      <c r="AZ203" s="620">
        <v>0</v>
      </c>
      <c r="BA203" s="623">
        <v>0</v>
      </c>
      <c r="BB203" s="624">
        <v>0</v>
      </c>
      <c r="BC203" s="620">
        <v>0</v>
      </c>
      <c r="BD203" s="623">
        <v>0</v>
      </c>
      <c r="BE203" s="624">
        <v>0</v>
      </c>
      <c r="BF203" s="620">
        <v>0</v>
      </c>
      <c r="BG203" s="623">
        <v>0</v>
      </c>
      <c r="BH203" s="624">
        <v>0</v>
      </c>
      <c r="BI203" s="689">
        <v>0</v>
      </c>
      <c r="BJ203" s="623">
        <v>0</v>
      </c>
      <c r="BK203" s="689">
        <v>0</v>
      </c>
      <c r="BL203" s="689">
        <v>0</v>
      </c>
      <c r="BM203" s="689">
        <v>0</v>
      </c>
      <c r="BN203" s="689">
        <v>0</v>
      </c>
      <c r="BO203" s="689">
        <v>0</v>
      </c>
      <c r="BP203" s="689">
        <v>0</v>
      </c>
      <c r="BQ203" s="689">
        <v>0</v>
      </c>
      <c r="BR203" s="689">
        <v>0</v>
      </c>
      <c r="BS203" s="689">
        <v>0</v>
      </c>
      <c r="BT203" s="718">
        <v>0</v>
      </c>
      <c r="BU203" s="689">
        <v>0</v>
      </c>
      <c r="BV203" s="718">
        <v>0</v>
      </c>
      <c r="BW203" s="689">
        <v>0</v>
      </c>
      <c r="BX203" s="718">
        <v>0</v>
      </c>
      <c r="BY203" s="620">
        <v>0</v>
      </c>
      <c r="BZ203" s="632">
        <v>0</v>
      </c>
      <c r="CA203" s="620">
        <v>0</v>
      </c>
      <c r="CB203" s="632">
        <v>0</v>
      </c>
      <c r="CC203" s="620">
        <v>0</v>
      </c>
      <c r="CD203" s="632">
        <v>0</v>
      </c>
      <c r="CE203" s="620">
        <v>0</v>
      </c>
      <c r="CF203" s="632">
        <v>0</v>
      </c>
      <c r="CG203" s="620">
        <v>0</v>
      </c>
      <c r="CH203" s="632">
        <v>0</v>
      </c>
      <c r="CI203" s="632">
        <v>0</v>
      </c>
      <c r="CJ203" s="632">
        <v>0</v>
      </c>
      <c r="CK203" s="719">
        <v>0</v>
      </c>
      <c r="CL203" s="632">
        <v>0</v>
      </c>
      <c r="CM203" s="632">
        <v>0</v>
      </c>
      <c r="CN203" s="632">
        <v>0</v>
      </c>
      <c r="CO203" s="632">
        <v>0</v>
      </c>
      <c r="CP203" s="632">
        <v>0</v>
      </c>
      <c r="CQ203" s="632">
        <v>0</v>
      </c>
      <c r="CR203" s="632">
        <v>0</v>
      </c>
      <c r="CS203" s="632">
        <v>0</v>
      </c>
      <c r="CT203" s="632">
        <v>0</v>
      </c>
      <c r="CU203" s="632">
        <v>0</v>
      </c>
      <c r="CV203" s="632">
        <v>0</v>
      </c>
      <c r="CW203" s="632">
        <v>0</v>
      </c>
      <c r="CX203" s="632">
        <v>0</v>
      </c>
      <c r="CY203" s="632">
        <v>0</v>
      </c>
      <c r="CZ203" s="632">
        <v>0</v>
      </c>
      <c r="DA203" s="632">
        <v>0</v>
      </c>
      <c r="DB203" s="632">
        <v>0</v>
      </c>
      <c r="DC203" s="632">
        <v>0</v>
      </c>
      <c r="DD203" s="632">
        <v>0</v>
      </c>
      <c r="DE203" s="632">
        <v>0</v>
      </c>
      <c r="DF203" s="632">
        <v>0</v>
      </c>
      <c r="DG203" s="632">
        <v>0</v>
      </c>
      <c r="DH203" s="632">
        <v>0</v>
      </c>
      <c r="DI203" s="632">
        <v>0</v>
      </c>
      <c r="DJ203" s="632">
        <v>0</v>
      </c>
      <c r="DK203" s="632">
        <v>0</v>
      </c>
      <c r="DL203" s="632">
        <v>0</v>
      </c>
      <c r="DM203" s="632">
        <v>0</v>
      </c>
      <c r="DN203" s="632">
        <v>0</v>
      </c>
      <c r="DO203" s="632">
        <v>0</v>
      </c>
      <c r="DP203" s="632">
        <v>0</v>
      </c>
      <c r="DQ203" s="632">
        <v>0</v>
      </c>
      <c r="DR203" s="632">
        <v>0</v>
      </c>
      <c r="DS203" s="632">
        <v>0</v>
      </c>
      <c r="DT203" s="632">
        <v>0</v>
      </c>
      <c r="DU203" s="632">
        <v>0</v>
      </c>
      <c r="DV203" s="632">
        <v>0</v>
      </c>
    </row>
    <row r="204" spans="1:126" s="1" customFormat="1" ht="21" thickBot="1">
      <c r="A204" s="1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734" t="s">
        <v>884</v>
      </c>
      <c r="N204" s="638"/>
      <c r="O204" s="638"/>
      <c r="P204" s="638"/>
      <c r="Q204" s="638"/>
      <c r="R204" s="639" t="s">
        <v>55</v>
      </c>
      <c r="S204" s="639">
        <v>110</v>
      </c>
      <c r="T204" s="726">
        <v>94</v>
      </c>
      <c r="U204" s="726">
        <v>83</v>
      </c>
      <c r="V204" s="726">
        <v>104</v>
      </c>
      <c r="W204" s="642">
        <v>126</v>
      </c>
      <c r="X204" s="642">
        <v>141</v>
      </c>
      <c r="Y204" s="644">
        <v>166</v>
      </c>
      <c r="Z204" s="645">
        <v>0</v>
      </c>
      <c r="AA204" s="646">
        <v>50</v>
      </c>
      <c r="AB204" s="647">
        <v>69</v>
      </c>
      <c r="AC204" s="648">
        <v>20</v>
      </c>
      <c r="AD204" s="646">
        <v>4</v>
      </c>
      <c r="AE204" s="651">
        <v>6</v>
      </c>
      <c r="AF204" s="648">
        <v>6</v>
      </c>
      <c r="AG204" s="649">
        <v>4</v>
      </c>
      <c r="AH204" s="647">
        <v>4</v>
      </c>
      <c r="AI204" s="648">
        <v>5</v>
      </c>
      <c r="AJ204" s="649">
        <v>3</v>
      </c>
      <c r="AK204" s="651">
        <v>0</v>
      </c>
      <c r="AL204" s="644">
        <v>171</v>
      </c>
      <c r="AM204" s="645">
        <v>0</v>
      </c>
      <c r="AN204" s="646">
        <v>50</v>
      </c>
      <c r="AO204" s="651">
        <v>80</v>
      </c>
      <c r="AP204" s="648">
        <v>23</v>
      </c>
      <c r="AQ204" s="646">
        <v>3</v>
      </c>
      <c r="AR204" s="647">
        <v>3</v>
      </c>
      <c r="AS204" s="648">
        <v>5</v>
      </c>
      <c r="AT204" s="646">
        <v>3</v>
      </c>
      <c r="AU204" s="647">
        <v>6</v>
      </c>
      <c r="AV204" s="650">
        <v>3</v>
      </c>
      <c r="AW204" s="646">
        <v>0</v>
      </c>
      <c r="AX204" s="651">
        <v>0</v>
      </c>
      <c r="AY204" s="639">
        <v>176</v>
      </c>
      <c r="AZ204" s="643">
        <v>0</v>
      </c>
      <c r="BA204" s="646">
        <v>34</v>
      </c>
      <c r="BB204" s="647">
        <v>38</v>
      </c>
      <c r="BC204" s="643">
        <v>8</v>
      </c>
      <c r="BD204" s="646">
        <v>3</v>
      </c>
      <c r="BE204" s="647">
        <v>25</v>
      </c>
      <c r="BF204" s="643">
        <v>2</v>
      </c>
      <c r="BG204" s="646">
        <v>17</v>
      </c>
      <c r="BH204" s="647">
        <v>3</v>
      </c>
      <c r="BI204" s="691">
        <v>0</v>
      </c>
      <c r="BJ204" s="646">
        <v>0</v>
      </c>
      <c r="BK204" s="691">
        <v>0</v>
      </c>
      <c r="BL204" s="691">
        <v>0</v>
      </c>
      <c r="BM204" s="691">
        <v>31</v>
      </c>
      <c r="BN204" s="691">
        <v>40</v>
      </c>
      <c r="BO204" s="691">
        <v>12</v>
      </c>
      <c r="BP204" s="691">
        <v>5</v>
      </c>
      <c r="BQ204" s="691">
        <v>6</v>
      </c>
      <c r="BR204" s="691">
        <v>4</v>
      </c>
      <c r="BS204" s="691">
        <v>8</v>
      </c>
      <c r="BT204" s="727">
        <v>1</v>
      </c>
      <c r="BU204" s="691">
        <v>8</v>
      </c>
      <c r="BV204" s="727">
        <v>0</v>
      </c>
      <c r="BW204" s="691">
        <v>0</v>
      </c>
      <c r="BX204" s="727">
        <v>0</v>
      </c>
      <c r="BY204" s="643">
        <v>19</v>
      </c>
      <c r="BZ204" s="728">
        <v>33</v>
      </c>
      <c r="CA204" s="643">
        <v>13</v>
      </c>
      <c r="CB204" s="728">
        <v>2</v>
      </c>
      <c r="CC204" s="643">
        <v>4</v>
      </c>
      <c r="CD204" s="728">
        <v>2</v>
      </c>
      <c r="CE204" s="643">
        <v>9</v>
      </c>
      <c r="CF204" s="728">
        <v>1</v>
      </c>
      <c r="CG204" s="643">
        <v>2</v>
      </c>
      <c r="CH204" s="728">
        <v>0</v>
      </c>
      <c r="CI204" s="728">
        <v>0</v>
      </c>
      <c r="CJ204" s="728">
        <v>0</v>
      </c>
      <c r="CK204" s="729">
        <v>11</v>
      </c>
      <c r="CL204" s="654">
        <v>15</v>
      </c>
      <c r="CM204" s="654">
        <v>21</v>
      </c>
      <c r="CN204" s="654">
        <v>3</v>
      </c>
      <c r="CO204" s="654">
        <v>2</v>
      </c>
      <c r="CP204" s="654">
        <v>0</v>
      </c>
      <c r="CQ204" s="654">
        <v>1</v>
      </c>
      <c r="CR204" s="654">
        <v>1</v>
      </c>
      <c r="CS204" s="654">
        <v>0</v>
      </c>
      <c r="CT204" s="654">
        <v>0</v>
      </c>
      <c r="CU204" s="654">
        <v>0</v>
      </c>
      <c r="CV204" s="654">
        <v>0</v>
      </c>
      <c r="CW204" s="654">
        <v>28</v>
      </c>
      <c r="CX204" s="654">
        <v>17</v>
      </c>
      <c r="CY204" s="654">
        <v>10</v>
      </c>
      <c r="CZ204" s="654">
        <v>0</v>
      </c>
      <c r="DA204" s="654">
        <v>0</v>
      </c>
      <c r="DB204" s="654">
        <v>1</v>
      </c>
      <c r="DC204" s="654">
        <v>0</v>
      </c>
      <c r="DD204" s="654">
        <v>0</v>
      </c>
      <c r="DE204" s="654">
        <v>0</v>
      </c>
      <c r="DF204" s="654">
        <v>0</v>
      </c>
      <c r="DG204" s="654">
        <v>0</v>
      </c>
      <c r="DH204" s="654">
        <v>0</v>
      </c>
      <c r="DI204" s="654">
        <v>19</v>
      </c>
      <c r="DJ204" s="654">
        <v>31</v>
      </c>
      <c r="DK204" s="654">
        <v>0</v>
      </c>
      <c r="DL204" s="654">
        <v>0</v>
      </c>
      <c r="DM204" s="654">
        <v>0</v>
      </c>
      <c r="DN204" s="654">
        <v>0</v>
      </c>
      <c r="DO204" s="654">
        <v>0</v>
      </c>
      <c r="DP204" s="654">
        <v>0</v>
      </c>
      <c r="DQ204" s="654">
        <v>0</v>
      </c>
      <c r="DR204" s="654">
        <v>0</v>
      </c>
      <c r="DS204" s="654">
        <v>0</v>
      </c>
      <c r="DT204" s="654">
        <v>0</v>
      </c>
      <c r="DU204" s="654">
        <v>10</v>
      </c>
      <c r="DV204" s="654">
        <v>32</v>
      </c>
    </row>
    <row r="205" spans="1:126" s="1" customFormat="1" ht="21" hidden="1" customHeight="1" thickBot="1">
      <c r="A205" s="249" t="str">
        <f>DV183</f>
        <v>krakowski</v>
      </c>
      <c r="B205" s="250">
        <f>SUM(BL205:DV205)</f>
        <v>5</v>
      </c>
      <c r="C205" s="250">
        <f>SUM(BL206:DV206)</f>
        <v>79</v>
      </c>
      <c r="D205" s="250">
        <f>SUM(BL207:DV207)</f>
        <v>9</v>
      </c>
      <c r="E205" s="250">
        <f>SUM(BL208:DV208)</f>
        <v>267</v>
      </c>
      <c r="F205" s="250">
        <f>SUM(BL209:DV209)</f>
        <v>2</v>
      </c>
      <c r="G205" s="250">
        <f>SUM(BL210:DV210)</f>
        <v>19</v>
      </c>
      <c r="H205" s="250">
        <f>SUM(BL211:DV211)</f>
        <v>2</v>
      </c>
      <c r="I205" s="250">
        <f>SUM(BL212:DV212)</f>
        <v>64</v>
      </c>
      <c r="J205" s="250"/>
      <c r="K205" s="250"/>
      <c r="L205" s="250"/>
      <c r="M205" s="738" t="s">
        <v>1724</v>
      </c>
      <c r="N205" s="656"/>
      <c r="O205" s="656"/>
      <c r="P205" s="656"/>
      <c r="Q205" s="656"/>
      <c r="R205" s="656"/>
      <c r="S205" s="656"/>
      <c r="T205" s="657"/>
      <c r="U205" s="656"/>
      <c r="V205" s="658"/>
      <c r="W205" s="659"/>
      <c r="X205" s="660"/>
      <c r="Y205" s="661"/>
      <c r="Z205" s="660"/>
      <c r="AA205" s="662"/>
      <c r="AB205" s="663"/>
      <c r="AC205" s="664"/>
      <c r="AD205" s="662"/>
      <c r="AE205" s="663"/>
      <c r="AF205" s="664"/>
      <c r="AG205" s="660"/>
      <c r="AH205" s="663"/>
      <c r="AI205" s="665"/>
      <c r="AJ205" s="662"/>
      <c r="AK205" s="666"/>
      <c r="AL205" s="661"/>
      <c r="AM205" s="660"/>
      <c r="AN205" s="662"/>
      <c r="AO205" s="663"/>
      <c r="AP205" s="664"/>
      <c r="AQ205" s="662"/>
      <c r="AR205" s="663"/>
      <c r="AS205" s="664"/>
      <c r="AT205" s="660"/>
      <c r="AU205" s="663"/>
      <c r="AV205" s="665"/>
      <c r="AW205" s="662"/>
      <c r="AX205" s="666"/>
      <c r="AY205" s="658"/>
      <c r="AZ205" s="667"/>
      <c r="BA205" s="662"/>
      <c r="BB205" s="663"/>
      <c r="BC205" s="667"/>
      <c r="BD205" s="662"/>
      <c r="BE205" s="663"/>
      <c r="BF205" s="667"/>
      <c r="BG205" s="668"/>
      <c r="BH205" s="668"/>
      <c r="BI205" s="668"/>
      <c r="BJ205" s="668"/>
      <c r="BK205" s="668"/>
      <c r="BL205" s="668"/>
      <c r="BM205" s="668"/>
      <c r="BN205" s="655">
        <v>0</v>
      </c>
      <c r="BO205" s="655">
        <v>0</v>
      </c>
      <c r="BP205" s="655">
        <v>0</v>
      </c>
      <c r="BQ205" s="655">
        <v>0</v>
      </c>
      <c r="BR205" s="655">
        <v>1</v>
      </c>
      <c r="BS205" s="655">
        <v>1</v>
      </c>
      <c r="BT205" s="655">
        <v>0</v>
      </c>
      <c r="BU205" s="655">
        <v>0</v>
      </c>
      <c r="BV205" s="655">
        <v>2</v>
      </c>
      <c r="BW205" s="655">
        <v>0</v>
      </c>
      <c r="BX205" s="655">
        <v>0</v>
      </c>
      <c r="BY205" s="655">
        <v>0</v>
      </c>
      <c r="BZ205" s="655">
        <v>0</v>
      </c>
      <c r="CA205" s="655">
        <v>0</v>
      </c>
      <c r="CB205" s="655">
        <v>1</v>
      </c>
      <c r="CC205" s="655">
        <v>0</v>
      </c>
      <c r="CD205" s="655">
        <v>0</v>
      </c>
      <c r="CE205" s="655">
        <v>0</v>
      </c>
      <c r="CF205" s="655">
        <v>0</v>
      </c>
      <c r="CG205" s="655">
        <v>0</v>
      </c>
      <c r="CH205" s="655">
        <v>0</v>
      </c>
      <c r="CI205" s="655">
        <v>0</v>
      </c>
      <c r="CJ205" s="655">
        <v>0</v>
      </c>
      <c r="CK205" s="669">
        <v>0</v>
      </c>
      <c r="CL205" s="670">
        <v>0</v>
      </c>
      <c r="CM205" s="670">
        <v>0</v>
      </c>
      <c r="CN205" s="670">
        <v>0</v>
      </c>
      <c r="CO205" s="670">
        <v>0</v>
      </c>
      <c r="CP205" s="670">
        <v>0</v>
      </c>
      <c r="CQ205" s="670">
        <v>0</v>
      </c>
      <c r="CR205" s="670">
        <v>0</v>
      </c>
      <c r="CS205" s="670">
        <v>0</v>
      </c>
      <c r="CT205" s="670">
        <v>0</v>
      </c>
      <c r="CU205" s="670">
        <v>0</v>
      </c>
      <c r="CV205" s="670">
        <v>0</v>
      </c>
      <c r="CW205" s="670">
        <v>0</v>
      </c>
      <c r="CX205" s="670">
        <v>0</v>
      </c>
      <c r="CY205" s="670">
        <v>0</v>
      </c>
      <c r="CZ205" s="670">
        <v>0</v>
      </c>
      <c r="DA205" s="670">
        <v>0</v>
      </c>
      <c r="DB205" s="670">
        <v>0</v>
      </c>
      <c r="DC205" s="670">
        <v>0</v>
      </c>
      <c r="DD205" s="670">
        <v>0</v>
      </c>
      <c r="DE205" s="670">
        <v>0</v>
      </c>
      <c r="DF205" s="670">
        <v>0</v>
      </c>
      <c r="DG205" s="670">
        <v>0</v>
      </c>
      <c r="DH205" s="670">
        <v>0</v>
      </c>
      <c r="DI205" s="670">
        <v>0</v>
      </c>
      <c r="DJ205" s="670">
        <v>0</v>
      </c>
      <c r="DK205" s="670">
        <v>0</v>
      </c>
      <c r="DL205" s="670">
        <v>0</v>
      </c>
      <c r="DM205" s="670">
        <v>0</v>
      </c>
      <c r="DN205" s="670">
        <v>0</v>
      </c>
      <c r="DO205" s="670">
        <v>0</v>
      </c>
      <c r="DP205" s="670">
        <v>0</v>
      </c>
      <c r="DQ205" s="670">
        <v>0</v>
      </c>
      <c r="DR205" s="670">
        <v>0</v>
      </c>
      <c r="DS205" s="670">
        <v>0</v>
      </c>
      <c r="DT205" s="670">
        <v>0</v>
      </c>
      <c r="DU205" s="670">
        <v>0</v>
      </c>
      <c r="DV205" s="670">
        <v>0</v>
      </c>
    </row>
    <row r="206" spans="1:126" s="1" customFormat="1" ht="21" hidden="1" customHeight="1" thickBot="1">
      <c r="A206" s="1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55" t="s">
        <v>1725</v>
      </c>
      <c r="N206" s="656"/>
      <c r="O206" s="656"/>
      <c r="P206" s="656"/>
      <c r="Q206" s="656"/>
      <c r="R206" s="656"/>
      <c r="S206" s="656"/>
      <c r="T206" s="657"/>
      <c r="U206" s="656"/>
      <c r="V206" s="658"/>
      <c r="W206" s="659"/>
      <c r="X206" s="660"/>
      <c r="Y206" s="661"/>
      <c r="Z206" s="660"/>
      <c r="AA206" s="662"/>
      <c r="AB206" s="663"/>
      <c r="AC206" s="664"/>
      <c r="AD206" s="662"/>
      <c r="AE206" s="663"/>
      <c r="AF206" s="664"/>
      <c r="AG206" s="660"/>
      <c r="AH206" s="663"/>
      <c r="AI206" s="665"/>
      <c r="AJ206" s="662"/>
      <c r="AK206" s="666"/>
      <c r="AL206" s="661"/>
      <c r="AM206" s="660"/>
      <c r="AN206" s="662"/>
      <c r="AO206" s="663"/>
      <c r="AP206" s="664"/>
      <c r="AQ206" s="662"/>
      <c r="AR206" s="663"/>
      <c r="AS206" s="664"/>
      <c r="AT206" s="660"/>
      <c r="AU206" s="663"/>
      <c r="AV206" s="665"/>
      <c r="AW206" s="662"/>
      <c r="AX206" s="666"/>
      <c r="AY206" s="658"/>
      <c r="AZ206" s="667"/>
      <c r="BA206" s="662"/>
      <c r="BB206" s="663"/>
      <c r="BC206" s="667"/>
      <c r="BD206" s="662"/>
      <c r="BE206" s="663"/>
      <c r="BF206" s="667"/>
      <c r="BG206" s="668"/>
      <c r="BH206" s="668"/>
      <c r="BI206" s="668"/>
      <c r="BJ206" s="668"/>
      <c r="BK206" s="668"/>
      <c r="BL206" s="668"/>
      <c r="BM206" s="668"/>
      <c r="BN206" s="655">
        <v>0</v>
      </c>
      <c r="BO206" s="655">
        <v>0</v>
      </c>
      <c r="BP206" s="655">
        <v>0</v>
      </c>
      <c r="BQ206" s="655">
        <v>0</v>
      </c>
      <c r="BR206" s="655">
        <v>14</v>
      </c>
      <c r="BS206" s="655">
        <v>5</v>
      </c>
      <c r="BT206" s="655">
        <v>0</v>
      </c>
      <c r="BU206" s="655">
        <v>0</v>
      </c>
      <c r="BV206" s="655">
        <v>2</v>
      </c>
      <c r="BW206" s="655">
        <v>0</v>
      </c>
      <c r="BX206" s="655">
        <v>0</v>
      </c>
      <c r="BY206" s="655">
        <v>0</v>
      </c>
      <c r="BZ206" s="655">
        <v>0</v>
      </c>
      <c r="CA206" s="655">
        <v>0</v>
      </c>
      <c r="CB206" s="655">
        <v>58</v>
      </c>
      <c r="CC206" s="655">
        <v>0</v>
      </c>
      <c r="CD206" s="655">
        <v>0</v>
      </c>
      <c r="CE206" s="655">
        <v>0</v>
      </c>
      <c r="CF206" s="655">
        <v>0</v>
      </c>
      <c r="CG206" s="655">
        <v>0</v>
      </c>
      <c r="CH206" s="655">
        <v>0</v>
      </c>
      <c r="CI206" s="655">
        <v>0</v>
      </c>
      <c r="CJ206" s="655">
        <v>0</v>
      </c>
      <c r="CK206" s="669">
        <v>0</v>
      </c>
      <c r="CL206" s="671">
        <v>0</v>
      </c>
      <c r="CM206" s="671">
        <v>0</v>
      </c>
      <c r="CN206" s="671">
        <v>0</v>
      </c>
      <c r="CO206" s="671">
        <v>0</v>
      </c>
      <c r="CP206" s="671">
        <v>0</v>
      </c>
      <c r="CQ206" s="671">
        <v>0</v>
      </c>
      <c r="CR206" s="671">
        <v>0</v>
      </c>
      <c r="CS206" s="671">
        <v>0</v>
      </c>
      <c r="CT206" s="671">
        <v>0</v>
      </c>
      <c r="CU206" s="671">
        <v>0</v>
      </c>
      <c r="CV206" s="671">
        <v>0</v>
      </c>
      <c r="CW206" s="671">
        <v>0</v>
      </c>
      <c r="CX206" s="671">
        <v>0</v>
      </c>
      <c r="CY206" s="671">
        <v>0</v>
      </c>
      <c r="CZ206" s="671">
        <v>0</v>
      </c>
      <c r="DA206" s="671">
        <v>0</v>
      </c>
      <c r="DB206" s="671">
        <v>0</v>
      </c>
      <c r="DC206" s="671">
        <v>0</v>
      </c>
      <c r="DD206" s="671">
        <v>0</v>
      </c>
      <c r="DE206" s="671">
        <v>0</v>
      </c>
      <c r="DF206" s="671">
        <v>0</v>
      </c>
      <c r="DG206" s="671">
        <v>0</v>
      </c>
      <c r="DH206" s="671">
        <v>0</v>
      </c>
      <c r="DI206" s="671">
        <v>0</v>
      </c>
      <c r="DJ206" s="671">
        <v>0</v>
      </c>
      <c r="DK206" s="671">
        <v>0</v>
      </c>
      <c r="DL206" s="671">
        <v>0</v>
      </c>
      <c r="DM206" s="671">
        <v>0</v>
      </c>
      <c r="DN206" s="671">
        <v>0</v>
      </c>
      <c r="DO206" s="671">
        <v>0</v>
      </c>
      <c r="DP206" s="671">
        <v>0</v>
      </c>
      <c r="DQ206" s="671">
        <v>0</v>
      </c>
      <c r="DR206" s="671">
        <v>0</v>
      </c>
      <c r="DS206" s="671">
        <v>0</v>
      </c>
      <c r="DT206" s="671">
        <v>0</v>
      </c>
      <c r="DU206" s="671">
        <v>0</v>
      </c>
      <c r="DV206" s="671">
        <v>0</v>
      </c>
    </row>
    <row r="207" spans="1:126" s="1" customFormat="1" ht="21" hidden="1" customHeight="1" thickBot="1">
      <c r="A207" s="1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72" t="s">
        <v>1726</v>
      </c>
      <c r="N207" s="656"/>
      <c r="O207" s="656"/>
      <c r="P207" s="656"/>
      <c r="Q207" s="656"/>
      <c r="R207" s="656"/>
      <c r="S207" s="656"/>
      <c r="T207" s="657"/>
      <c r="U207" s="656"/>
      <c r="V207" s="658"/>
      <c r="W207" s="659"/>
      <c r="X207" s="660"/>
      <c r="Y207" s="661"/>
      <c r="Z207" s="660"/>
      <c r="AA207" s="662"/>
      <c r="AB207" s="663"/>
      <c r="AC207" s="664"/>
      <c r="AD207" s="662"/>
      <c r="AE207" s="663"/>
      <c r="AF207" s="664"/>
      <c r="AG207" s="660"/>
      <c r="AH207" s="663"/>
      <c r="AI207" s="665"/>
      <c r="AJ207" s="662"/>
      <c r="AK207" s="666"/>
      <c r="AL207" s="661"/>
      <c r="AM207" s="660"/>
      <c r="AN207" s="662"/>
      <c r="AO207" s="663"/>
      <c r="AP207" s="664"/>
      <c r="AQ207" s="662"/>
      <c r="AR207" s="663"/>
      <c r="AS207" s="664"/>
      <c r="AT207" s="660"/>
      <c r="AU207" s="663"/>
      <c r="AV207" s="665"/>
      <c r="AW207" s="662"/>
      <c r="AX207" s="666"/>
      <c r="AY207" s="658"/>
      <c r="AZ207" s="667"/>
      <c r="BA207" s="662"/>
      <c r="BB207" s="663"/>
      <c r="BC207" s="667"/>
      <c r="BD207" s="662"/>
      <c r="BE207" s="663"/>
      <c r="BF207" s="667"/>
      <c r="BG207" s="668"/>
      <c r="BH207" s="668"/>
      <c r="BI207" s="668"/>
      <c r="BJ207" s="668"/>
      <c r="BK207" s="668"/>
      <c r="BL207" s="668"/>
      <c r="BM207" s="668"/>
      <c r="BN207" s="672">
        <v>0</v>
      </c>
      <c r="BO207" s="672">
        <v>0</v>
      </c>
      <c r="BP207" s="672">
        <v>0</v>
      </c>
      <c r="BQ207" s="672">
        <v>0</v>
      </c>
      <c r="BR207" s="672">
        <v>1</v>
      </c>
      <c r="BS207" s="672">
        <v>2</v>
      </c>
      <c r="BT207" s="672">
        <v>0</v>
      </c>
      <c r="BU207" s="672">
        <v>0</v>
      </c>
      <c r="BV207" s="672">
        <v>2</v>
      </c>
      <c r="BW207" s="672">
        <v>0</v>
      </c>
      <c r="BX207" s="672">
        <v>0</v>
      </c>
      <c r="BY207" s="672">
        <v>0</v>
      </c>
      <c r="BZ207" s="672">
        <v>0</v>
      </c>
      <c r="CA207" s="672">
        <v>0</v>
      </c>
      <c r="CB207" s="672">
        <v>1</v>
      </c>
      <c r="CC207" s="672">
        <v>1</v>
      </c>
      <c r="CD207" s="672">
        <v>1</v>
      </c>
      <c r="CE207" s="672">
        <v>1</v>
      </c>
      <c r="CF207" s="672">
        <v>0</v>
      </c>
      <c r="CG207" s="672">
        <v>0</v>
      </c>
      <c r="CH207" s="672">
        <v>0</v>
      </c>
      <c r="CI207" s="672">
        <v>0</v>
      </c>
      <c r="CJ207" s="672">
        <v>0</v>
      </c>
      <c r="CK207" s="673">
        <v>0</v>
      </c>
      <c r="CL207" s="674">
        <v>0</v>
      </c>
      <c r="CM207" s="674">
        <v>0</v>
      </c>
      <c r="CN207" s="674">
        <v>0</v>
      </c>
      <c r="CO207" s="674">
        <v>0</v>
      </c>
      <c r="CP207" s="674">
        <v>0</v>
      </c>
      <c r="CQ207" s="674">
        <v>0</v>
      </c>
      <c r="CR207" s="674">
        <v>0</v>
      </c>
      <c r="CS207" s="674">
        <v>0</v>
      </c>
      <c r="CT207" s="674">
        <v>0</v>
      </c>
      <c r="CU207" s="674">
        <v>0</v>
      </c>
      <c r="CV207" s="674">
        <v>0</v>
      </c>
      <c r="CW207" s="674">
        <v>0</v>
      </c>
      <c r="CX207" s="674">
        <v>0</v>
      </c>
      <c r="CY207" s="674">
        <v>0</v>
      </c>
      <c r="CZ207" s="674">
        <v>0</v>
      </c>
      <c r="DA207" s="674">
        <v>0</v>
      </c>
      <c r="DB207" s="674">
        <v>0</v>
      </c>
      <c r="DC207" s="674">
        <v>0</v>
      </c>
      <c r="DD207" s="674">
        <v>0</v>
      </c>
      <c r="DE207" s="674">
        <v>0</v>
      </c>
      <c r="DF207" s="674">
        <v>0</v>
      </c>
      <c r="DG207" s="674">
        <v>0</v>
      </c>
      <c r="DH207" s="674">
        <v>0</v>
      </c>
      <c r="DI207" s="674">
        <v>0</v>
      </c>
      <c r="DJ207" s="674">
        <v>0</v>
      </c>
      <c r="DK207" s="674">
        <v>0</v>
      </c>
      <c r="DL207" s="674">
        <v>0</v>
      </c>
      <c r="DM207" s="674">
        <v>0</v>
      </c>
      <c r="DN207" s="674">
        <v>0</v>
      </c>
      <c r="DO207" s="674">
        <v>0</v>
      </c>
      <c r="DP207" s="674">
        <v>0</v>
      </c>
      <c r="DQ207" s="674">
        <v>0</v>
      </c>
      <c r="DR207" s="674">
        <v>0</v>
      </c>
      <c r="DS207" s="674">
        <v>0</v>
      </c>
      <c r="DT207" s="674">
        <v>0</v>
      </c>
      <c r="DU207" s="674">
        <v>0</v>
      </c>
      <c r="DV207" s="674">
        <v>0</v>
      </c>
    </row>
    <row r="208" spans="1:126" s="1" customFormat="1" ht="21" hidden="1" customHeight="1" thickBot="1">
      <c r="A208" s="111"/>
      <c r="B208" s="111"/>
      <c r="C208" s="244"/>
      <c r="D208" s="111"/>
      <c r="E208" s="111"/>
      <c r="F208" s="111"/>
      <c r="G208" s="111"/>
      <c r="H208" s="111"/>
      <c r="I208" s="111"/>
      <c r="J208" s="111"/>
      <c r="K208" s="111"/>
      <c r="L208" s="111"/>
      <c r="M208" s="672" t="s">
        <v>1727</v>
      </c>
      <c r="N208" s="656"/>
      <c r="O208" s="656"/>
      <c r="P208" s="656"/>
      <c r="Q208" s="656"/>
      <c r="R208" s="656"/>
      <c r="S208" s="656"/>
      <c r="T208" s="657"/>
      <c r="U208" s="656"/>
      <c r="V208" s="658"/>
      <c r="W208" s="659"/>
      <c r="X208" s="660"/>
      <c r="Y208" s="661"/>
      <c r="Z208" s="660"/>
      <c r="AA208" s="662"/>
      <c r="AB208" s="663"/>
      <c r="AC208" s="664"/>
      <c r="AD208" s="662"/>
      <c r="AE208" s="663"/>
      <c r="AF208" s="664"/>
      <c r="AG208" s="660"/>
      <c r="AH208" s="663"/>
      <c r="AI208" s="665"/>
      <c r="AJ208" s="662"/>
      <c r="AK208" s="666"/>
      <c r="AL208" s="661"/>
      <c r="AM208" s="660"/>
      <c r="AN208" s="662"/>
      <c r="AO208" s="663"/>
      <c r="AP208" s="664"/>
      <c r="AQ208" s="662"/>
      <c r="AR208" s="663"/>
      <c r="AS208" s="664"/>
      <c r="AT208" s="660"/>
      <c r="AU208" s="663"/>
      <c r="AV208" s="665"/>
      <c r="AW208" s="662"/>
      <c r="AX208" s="666"/>
      <c r="AY208" s="658"/>
      <c r="AZ208" s="667"/>
      <c r="BA208" s="662"/>
      <c r="BB208" s="663"/>
      <c r="BC208" s="667"/>
      <c r="BD208" s="662"/>
      <c r="BE208" s="663"/>
      <c r="BF208" s="667"/>
      <c r="BG208" s="668"/>
      <c r="BH208" s="668"/>
      <c r="BI208" s="668"/>
      <c r="BJ208" s="668"/>
      <c r="BK208" s="668"/>
      <c r="BL208" s="668"/>
      <c r="BM208" s="668"/>
      <c r="BN208" s="672">
        <v>0</v>
      </c>
      <c r="BO208" s="672">
        <v>0</v>
      </c>
      <c r="BP208" s="672">
        <v>0</v>
      </c>
      <c r="BQ208" s="672">
        <v>0</v>
      </c>
      <c r="BR208" s="672">
        <v>14</v>
      </c>
      <c r="BS208" s="672">
        <v>19</v>
      </c>
      <c r="BT208" s="672">
        <v>0</v>
      </c>
      <c r="BU208" s="672">
        <v>0</v>
      </c>
      <c r="BV208" s="672">
        <v>2</v>
      </c>
      <c r="BW208" s="672">
        <v>0</v>
      </c>
      <c r="BX208" s="672">
        <v>0</v>
      </c>
      <c r="BY208" s="672">
        <v>0</v>
      </c>
      <c r="BZ208" s="672">
        <v>0</v>
      </c>
      <c r="CA208" s="672">
        <v>0</v>
      </c>
      <c r="CB208" s="672">
        <v>58</v>
      </c>
      <c r="CC208" s="672">
        <v>58</v>
      </c>
      <c r="CD208" s="672">
        <v>58</v>
      </c>
      <c r="CE208" s="672">
        <v>58</v>
      </c>
      <c r="CF208" s="672">
        <v>0</v>
      </c>
      <c r="CG208" s="672">
        <v>0</v>
      </c>
      <c r="CH208" s="672">
        <v>0</v>
      </c>
      <c r="CI208" s="672">
        <v>0</v>
      </c>
      <c r="CJ208" s="672">
        <v>0</v>
      </c>
      <c r="CK208" s="673">
        <v>0</v>
      </c>
      <c r="CL208" s="674">
        <v>0</v>
      </c>
      <c r="CM208" s="674">
        <v>0</v>
      </c>
      <c r="CN208" s="674">
        <v>0</v>
      </c>
      <c r="CO208" s="674">
        <v>0</v>
      </c>
      <c r="CP208" s="674">
        <v>0</v>
      </c>
      <c r="CQ208" s="674">
        <v>0</v>
      </c>
      <c r="CR208" s="674">
        <v>0</v>
      </c>
      <c r="CS208" s="674">
        <v>0</v>
      </c>
      <c r="CT208" s="674">
        <v>0</v>
      </c>
      <c r="CU208" s="674">
        <v>0</v>
      </c>
      <c r="CV208" s="674">
        <v>0</v>
      </c>
      <c r="CW208" s="674">
        <v>0</v>
      </c>
      <c r="CX208" s="674">
        <v>0</v>
      </c>
      <c r="CY208" s="674">
        <v>0</v>
      </c>
      <c r="CZ208" s="674">
        <v>0</v>
      </c>
      <c r="DA208" s="674">
        <v>0</v>
      </c>
      <c r="DB208" s="674">
        <v>0</v>
      </c>
      <c r="DC208" s="674">
        <v>0</v>
      </c>
      <c r="DD208" s="674">
        <v>0</v>
      </c>
      <c r="DE208" s="674">
        <v>0</v>
      </c>
      <c r="DF208" s="674">
        <v>0</v>
      </c>
      <c r="DG208" s="674">
        <v>0</v>
      </c>
      <c r="DH208" s="674">
        <v>0</v>
      </c>
      <c r="DI208" s="674">
        <v>0</v>
      </c>
      <c r="DJ208" s="674">
        <v>0</v>
      </c>
      <c r="DK208" s="674">
        <v>0</v>
      </c>
      <c r="DL208" s="674">
        <v>0</v>
      </c>
      <c r="DM208" s="674">
        <v>0</v>
      </c>
      <c r="DN208" s="674">
        <v>0</v>
      </c>
      <c r="DO208" s="674">
        <v>0</v>
      </c>
      <c r="DP208" s="674">
        <v>0</v>
      </c>
      <c r="DQ208" s="674">
        <v>0</v>
      </c>
      <c r="DR208" s="674">
        <v>0</v>
      </c>
      <c r="DS208" s="674">
        <v>0</v>
      </c>
      <c r="DT208" s="674">
        <v>0</v>
      </c>
      <c r="DU208" s="674">
        <v>0</v>
      </c>
      <c r="DV208" s="674">
        <v>0</v>
      </c>
    </row>
    <row r="209" spans="1:126" s="1" customFormat="1" ht="21" hidden="1" customHeight="1" thickBot="1">
      <c r="A209" s="249"/>
      <c r="B209" s="2"/>
      <c r="C209" s="2"/>
      <c r="D209" s="2"/>
      <c r="E209" s="2"/>
      <c r="F209" s="2"/>
      <c r="G209" s="2"/>
      <c r="H209" s="2"/>
      <c r="I209" s="111"/>
      <c r="J209" s="111"/>
      <c r="K209" s="111"/>
      <c r="L209" s="111"/>
      <c r="M209" s="675" t="s">
        <v>1397</v>
      </c>
      <c r="N209" s="656"/>
      <c r="O209" s="656"/>
      <c r="P209" s="656"/>
      <c r="Q209" s="656"/>
      <c r="R209" s="656"/>
      <c r="S209" s="656"/>
      <c r="T209" s="657"/>
      <c r="U209" s="656"/>
      <c r="V209" s="658"/>
      <c r="W209" s="659"/>
      <c r="X209" s="660"/>
      <c r="Y209" s="661"/>
      <c r="Z209" s="660"/>
      <c r="AA209" s="662"/>
      <c r="AB209" s="663"/>
      <c r="AC209" s="664"/>
      <c r="AD209" s="662"/>
      <c r="AE209" s="663"/>
      <c r="AF209" s="664"/>
      <c r="AG209" s="660"/>
      <c r="AH209" s="663"/>
      <c r="AI209" s="665"/>
      <c r="AJ209" s="662"/>
      <c r="AK209" s="666"/>
      <c r="AL209" s="661"/>
      <c r="AM209" s="660"/>
      <c r="AN209" s="662"/>
      <c r="AO209" s="663"/>
      <c r="AP209" s="664"/>
      <c r="AQ209" s="662"/>
      <c r="AR209" s="663"/>
      <c r="AS209" s="664"/>
      <c r="AT209" s="660"/>
      <c r="AU209" s="663"/>
      <c r="AV209" s="665"/>
      <c r="AW209" s="662"/>
      <c r="AX209" s="666"/>
      <c r="AY209" s="658"/>
      <c r="AZ209" s="667"/>
      <c r="BA209" s="662"/>
      <c r="BB209" s="663"/>
      <c r="BC209" s="667"/>
      <c r="BD209" s="662"/>
      <c r="BE209" s="663"/>
      <c r="BF209" s="667"/>
      <c r="BG209" s="668"/>
      <c r="BH209" s="668"/>
      <c r="BI209" s="668"/>
      <c r="BJ209" s="668"/>
      <c r="BK209" s="668"/>
      <c r="BL209" s="668"/>
      <c r="BM209" s="668"/>
      <c r="BN209" s="675">
        <v>0</v>
      </c>
      <c r="BO209" s="675">
        <v>0</v>
      </c>
      <c r="BP209" s="675">
        <v>0</v>
      </c>
      <c r="BQ209" s="675">
        <v>0</v>
      </c>
      <c r="BR209" s="675">
        <v>0</v>
      </c>
      <c r="BS209" s="675">
        <v>0</v>
      </c>
      <c r="BT209" s="675">
        <v>2</v>
      </c>
      <c r="BU209" s="675">
        <v>0</v>
      </c>
      <c r="BV209" s="675">
        <v>0</v>
      </c>
      <c r="BW209" s="675">
        <v>0</v>
      </c>
      <c r="BX209" s="675">
        <v>0</v>
      </c>
      <c r="BY209" s="675">
        <v>0</v>
      </c>
      <c r="BZ209" s="675">
        <v>0</v>
      </c>
      <c r="CA209" s="675">
        <v>0</v>
      </c>
      <c r="CB209" s="675">
        <v>0</v>
      </c>
      <c r="CC209" s="675">
        <v>0</v>
      </c>
      <c r="CD209" s="675">
        <v>0</v>
      </c>
      <c r="CE209" s="675">
        <v>0</v>
      </c>
      <c r="CF209" s="675">
        <v>0</v>
      </c>
      <c r="CG209" s="675">
        <v>0</v>
      </c>
      <c r="CH209" s="675">
        <v>0</v>
      </c>
      <c r="CI209" s="675">
        <v>0</v>
      </c>
      <c r="CJ209" s="675">
        <v>0</v>
      </c>
      <c r="CK209" s="676">
        <v>0</v>
      </c>
      <c r="CL209" s="677">
        <v>0</v>
      </c>
      <c r="CM209" s="677">
        <v>0</v>
      </c>
      <c r="CN209" s="677">
        <v>0</v>
      </c>
      <c r="CO209" s="677">
        <v>0</v>
      </c>
      <c r="CP209" s="677">
        <v>0</v>
      </c>
      <c r="CQ209" s="677">
        <v>0</v>
      </c>
      <c r="CR209" s="677">
        <v>0</v>
      </c>
      <c r="CS209" s="677">
        <v>0</v>
      </c>
      <c r="CT209" s="677">
        <v>0</v>
      </c>
      <c r="CU209" s="677">
        <v>0</v>
      </c>
      <c r="CV209" s="677">
        <v>0</v>
      </c>
      <c r="CW209" s="677">
        <v>0</v>
      </c>
      <c r="CX209" s="677">
        <v>0</v>
      </c>
      <c r="CY209" s="677">
        <v>0</v>
      </c>
      <c r="CZ209" s="677">
        <v>0</v>
      </c>
      <c r="DA209" s="677">
        <v>0</v>
      </c>
      <c r="DB209" s="677">
        <v>0</v>
      </c>
      <c r="DC209" s="677">
        <v>0</v>
      </c>
      <c r="DD209" s="677">
        <v>0</v>
      </c>
      <c r="DE209" s="677">
        <v>0</v>
      </c>
      <c r="DF209" s="677">
        <v>0</v>
      </c>
      <c r="DG209" s="677">
        <v>0</v>
      </c>
      <c r="DH209" s="677">
        <v>0</v>
      </c>
      <c r="DI209" s="677">
        <v>0</v>
      </c>
      <c r="DJ209" s="677">
        <v>0</v>
      </c>
      <c r="DK209" s="677">
        <v>0</v>
      </c>
      <c r="DL209" s="677">
        <v>0</v>
      </c>
      <c r="DM209" s="677">
        <v>0</v>
      </c>
      <c r="DN209" s="677">
        <v>0</v>
      </c>
      <c r="DO209" s="677">
        <v>0</v>
      </c>
      <c r="DP209" s="677">
        <v>0</v>
      </c>
      <c r="DQ209" s="677">
        <v>0</v>
      </c>
      <c r="DR209" s="677">
        <v>0</v>
      </c>
      <c r="DS209" s="677">
        <v>0</v>
      </c>
      <c r="DT209" s="677">
        <v>0</v>
      </c>
      <c r="DU209" s="677">
        <v>0</v>
      </c>
      <c r="DV209" s="677">
        <v>0</v>
      </c>
    </row>
    <row r="210" spans="1:126" s="1" customFormat="1" ht="21" hidden="1" customHeight="1" thickBot="1">
      <c r="A210" s="249"/>
      <c r="B210" s="2"/>
      <c r="C210" s="2"/>
      <c r="D210" s="2"/>
      <c r="E210" s="2"/>
      <c r="F210" s="2"/>
      <c r="G210" s="2"/>
      <c r="H210" s="2"/>
      <c r="I210" s="111"/>
      <c r="J210" s="111"/>
      <c r="K210" s="111"/>
      <c r="L210" s="111"/>
      <c r="M210" s="675" t="s">
        <v>1398</v>
      </c>
      <c r="N210" s="656"/>
      <c r="O210" s="656"/>
      <c r="P210" s="656"/>
      <c r="Q210" s="656"/>
      <c r="R210" s="656"/>
      <c r="S210" s="656"/>
      <c r="T210" s="657"/>
      <c r="U210" s="656"/>
      <c r="V210" s="658"/>
      <c r="W210" s="659"/>
      <c r="X210" s="660"/>
      <c r="Y210" s="661"/>
      <c r="Z210" s="660"/>
      <c r="AA210" s="662"/>
      <c r="AB210" s="663"/>
      <c r="AC210" s="664"/>
      <c r="AD210" s="662"/>
      <c r="AE210" s="663"/>
      <c r="AF210" s="664"/>
      <c r="AG210" s="660"/>
      <c r="AH210" s="663"/>
      <c r="AI210" s="665"/>
      <c r="AJ210" s="662"/>
      <c r="AK210" s="666"/>
      <c r="AL210" s="661"/>
      <c r="AM210" s="660"/>
      <c r="AN210" s="662"/>
      <c r="AO210" s="663"/>
      <c r="AP210" s="664"/>
      <c r="AQ210" s="662"/>
      <c r="AR210" s="663"/>
      <c r="AS210" s="664"/>
      <c r="AT210" s="660"/>
      <c r="AU210" s="663"/>
      <c r="AV210" s="665"/>
      <c r="AW210" s="662"/>
      <c r="AX210" s="666"/>
      <c r="AY210" s="658"/>
      <c r="AZ210" s="667"/>
      <c r="BA210" s="662"/>
      <c r="BB210" s="663"/>
      <c r="BC210" s="667"/>
      <c r="BD210" s="662"/>
      <c r="BE210" s="663"/>
      <c r="BF210" s="667"/>
      <c r="BG210" s="668"/>
      <c r="BH210" s="668"/>
      <c r="BI210" s="668"/>
      <c r="BJ210" s="668"/>
      <c r="BK210" s="668"/>
      <c r="BL210" s="668"/>
      <c r="BM210" s="668"/>
      <c r="BN210" s="675">
        <v>0</v>
      </c>
      <c r="BO210" s="675">
        <v>0</v>
      </c>
      <c r="BP210" s="675">
        <v>0</v>
      </c>
      <c r="BQ210" s="675">
        <v>0</v>
      </c>
      <c r="BR210" s="675">
        <v>0</v>
      </c>
      <c r="BS210" s="675">
        <v>0</v>
      </c>
      <c r="BT210" s="675">
        <v>19</v>
      </c>
      <c r="BU210" s="675">
        <v>0</v>
      </c>
      <c r="BV210" s="675">
        <v>0</v>
      </c>
      <c r="BW210" s="675">
        <v>0</v>
      </c>
      <c r="BX210" s="675">
        <v>0</v>
      </c>
      <c r="BY210" s="675">
        <v>0</v>
      </c>
      <c r="BZ210" s="675">
        <v>0</v>
      </c>
      <c r="CA210" s="675">
        <v>0</v>
      </c>
      <c r="CB210" s="675">
        <v>0</v>
      </c>
      <c r="CC210" s="675">
        <v>0</v>
      </c>
      <c r="CD210" s="675">
        <v>0</v>
      </c>
      <c r="CE210" s="675">
        <v>0</v>
      </c>
      <c r="CF210" s="675">
        <v>0</v>
      </c>
      <c r="CG210" s="675">
        <v>0</v>
      </c>
      <c r="CH210" s="675">
        <v>0</v>
      </c>
      <c r="CI210" s="675">
        <v>0</v>
      </c>
      <c r="CJ210" s="675">
        <v>0</v>
      </c>
      <c r="CK210" s="676">
        <v>0</v>
      </c>
      <c r="CL210" s="677">
        <v>0</v>
      </c>
      <c r="CM210" s="677">
        <v>0</v>
      </c>
      <c r="CN210" s="677">
        <v>0</v>
      </c>
      <c r="CO210" s="677">
        <v>0</v>
      </c>
      <c r="CP210" s="677">
        <v>0</v>
      </c>
      <c r="CQ210" s="677">
        <v>0</v>
      </c>
      <c r="CR210" s="677">
        <v>0</v>
      </c>
      <c r="CS210" s="677">
        <v>0</v>
      </c>
      <c r="CT210" s="677">
        <v>0</v>
      </c>
      <c r="CU210" s="677">
        <v>0</v>
      </c>
      <c r="CV210" s="677">
        <v>0</v>
      </c>
      <c r="CW210" s="677">
        <v>0</v>
      </c>
      <c r="CX210" s="677">
        <v>0</v>
      </c>
      <c r="CY210" s="677">
        <v>0</v>
      </c>
      <c r="CZ210" s="677">
        <v>0</v>
      </c>
      <c r="DA210" s="677">
        <v>0</v>
      </c>
      <c r="DB210" s="677">
        <v>0</v>
      </c>
      <c r="DC210" s="677">
        <v>0</v>
      </c>
      <c r="DD210" s="677">
        <v>0</v>
      </c>
      <c r="DE210" s="677">
        <v>0</v>
      </c>
      <c r="DF210" s="677">
        <v>0</v>
      </c>
      <c r="DG210" s="677">
        <v>0</v>
      </c>
      <c r="DH210" s="677">
        <v>0</v>
      </c>
      <c r="DI210" s="677">
        <v>0</v>
      </c>
      <c r="DJ210" s="677">
        <v>0</v>
      </c>
      <c r="DK210" s="677">
        <v>0</v>
      </c>
      <c r="DL210" s="677">
        <v>0</v>
      </c>
      <c r="DM210" s="677">
        <v>0</v>
      </c>
      <c r="DN210" s="677">
        <v>0</v>
      </c>
      <c r="DO210" s="677">
        <v>0</v>
      </c>
      <c r="DP210" s="677">
        <v>0</v>
      </c>
      <c r="DQ210" s="677">
        <v>0</v>
      </c>
      <c r="DR210" s="677">
        <v>0</v>
      </c>
      <c r="DS210" s="677">
        <v>0</v>
      </c>
      <c r="DT210" s="677">
        <v>0</v>
      </c>
      <c r="DU210" s="677">
        <v>0</v>
      </c>
      <c r="DV210" s="677">
        <v>0</v>
      </c>
    </row>
    <row r="211" spans="1:126" s="1" customFormat="1" ht="21" hidden="1" customHeight="1" thickBot="1">
      <c r="A211" s="249"/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678" t="s">
        <v>1399</v>
      </c>
      <c r="N211" s="656"/>
      <c r="O211" s="656"/>
      <c r="P211" s="656"/>
      <c r="Q211" s="656"/>
      <c r="R211" s="656"/>
      <c r="S211" s="656"/>
      <c r="T211" s="657"/>
      <c r="U211" s="656"/>
      <c r="V211" s="658"/>
      <c r="W211" s="659"/>
      <c r="X211" s="660"/>
      <c r="Y211" s="661"/>
      <c r="Z211" s="660"/>
      <c r="AA211" s="662"/>
      <c r="AB211" s="663"/>
      <c r="AC211" s="664"/>
      <c r="AD211" s="662"/>
      <c r="AE211" s="663"/>
      <c r="AF211" s="664"/>
      <c r="AG211" s="660"/>
      <c r="AH211" s="663"/>
      <c r="AI211" s="665"/>
      <c r="AJ211" s="662"/>
      <c r="AK211" s="666"/>
      <c r="AL211" s="661"/>
      <c r="AM211" s="660"/>
      <c r="AN211" s="662"/>
      <c r="AO211" s="663"/>
      <c r="AP211" s="664"/>
      <c r="AQ211" s="662"/>
      <c r="AR211" s="663"/>
      <c r="AS211" s="664"/>
      <c r="AT211" s="660"/>
      <c r="AU211" s="663"/>
      <c r="AV211" s="665"/>
      <c r="AW211" s="662"/>
      <c r="AX211" s="666"/>
      <c r="AY211" s="658"/>
      <c r="AZ211" s="667"/>
      <c r="BA211" s="662"/>
      <c r="BB211" s="663"/>
      <c r="BC211" s="667"/>
      <c r="BD211" s="662"/>
      <c r="BE211" s="663"/>
      <c r="BF211" s="667"/>
      <c r="BG211" s="668"/>
      <c r="BH211" s="668"/>
      <c r="BI211" s="668"/>
      <c r="BJ211" s="668"/>
      <c r="BK211" s="668"/>
      <c r="BL211" s="668"/>
      <c r="BM211" s="668"/>
      <c r="BN211" s="678">
        <v>0</v>
      </c>
      <c r="BO211" s="678">
        <v>1</v>
      </c>
      <c r="BP211" s="678">
        <v>0</v>
      </c>
      <c r="BQ211" s="678">
        <v>0</v>
      </c>
      <c r="BR211" s="678">
        <v>0</v>
      </c>
      <c r="BS211" s="678">
        <v>0</v>
      </c>
      <c r="BT211" s="678">
        <v>0</v>
      </c>
      <c r="BU211" s="678">
        <v>0</v>
      </c>
      <c r="BV211" s="678">
        <v>0</v>
      </c>
      <c r="BW211" s="678">
        <v>0</v>
      </c>
      <c r="BX211" s="678">
        <v>0</v>
      </c>
      <c r="BY211" s="678">
        <v>0</v>
      </c>
      <c r="BZ211" s="678">
        <v>0</v>
      </c>
      <c r="CA211" s="678">
        <v>0</v>
      </c>
      <c r="CB211" s="678">
        <v>0</v>
      </c>
      <c r="CC211" s="678">
        <v>0</v>
      </c>
      <c r="CD211" s="678">
        <v>0</v>
      </c>
      <c r="CE211" s="678">
        <v>1</v>
      </c>
      <c r="CF211" s="678">
        <v>0</v>
      </c>
      <c r="CG211" s="678">
        <v>0</v>
      </c>
      <c r="CH211" s="678">
        <v>0</v>
      </c>
      <c r="CI211" s="678">
        <v>0</v>
      </c>
      <c r="CJ211" s="678">
        <v>0</v>
      </c>
      <c r="CK211" s="679">
        <v>0</v>
      </c>
      <c r="CL211" s="680">
        <v>0</v>
      </c>
      <c r="CM211" s="680">
        <v>0</v>
      </c>
      <c r="CN211" s="680">
        <v>0</v>
      </c>
      <c r="CO211" s="680">
        <v>0</v>
      </c>
      <c r="CP211" s="680">
        <v>0</v>
      </c>
      <c r="CQ211" s="680">
        <v>0</v>
      </c>
      <c r="CR211" s="680">
        <v>0</v>
      </c>
      <c r="CS211" s="680">
        <v>0</v>
      </c>
      <c r="CT211" s="680">
        <v>0</v>
      </c>
      <c r="CU211" s="680">
        <v>0</v>
      </c>
      <c r="CV211" s="680">
        <v>0</v>
      </c>
      <c r="CW211" s="680">
        <v>0</v>
      </c>
      <c r="CX211" s="680">
        <v>0</v>
      </c>
      <c r="CY211" s="680">
        <v>0</v>
      </c>
      <c r="CZ211" s="680">
        <v>0</v>
      </c>
      <c r="DA211" s="680">
        <v>0</v>
      </c>
      <c r="DB211" s="680">
        <v>0</v>
      </c>
      <c r="DC211" s="680">
        <v>0</v>
      </c>
      <c r="DD211" s="680">
        <v>0</v>
      </c>
      <c r="DE211" s="680">
        <v>0</v>
      </c>
      <c r="DF211" s="680">
        <v>0</v>
      </c>
      <c r="DG211" s="680">
        <v>0</v>
      </c>
      <c r="DH211" s="680">
        <v>0</v>
      </c>
      <c r="DI211" s="680">
        <v>0</v>
      </c>
      <c r="DJ211" s="680">
        <v>0</v>
      </c>
      <c r="DK211" s="680">
        <v>0</v>
      </c>
      <c r="DL211" s="680">
        <v>0</v>
      </c>
      <c r="DM211" s="680">
        <v>0</v>
      </c>
      <c r="DN211" s="680">
        <v>0</v>
      </c>
      <c r="DO211" s="680">
        <v>0</v>
      </c>
      <c r="DP211" s="680">
        <v>0</v>
      </c>
      <c r="DQ211" s="680">
        <v>0</v>
      </c>
      <c r="DR211" s="680">
        <v>0</v>
      </c>
      <c r="DS211" s="680">
        <v>0</v>
      </c>
      <c r="DT211" s="680">
        <v>0</v>
      </c>
      <c r="DU211" s="680">
        <v>0</v>
      </c>
      <c r="DV211" s="680">
        <v>0</v>
      </c>
    </row>
    <row r="212" spans="1:126" s="1" customFormat="1" ht="21" hidden="1" customHeight="1" thickBot="1">
      <c r="A212" s="24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78" t="s">
        <v>1400</v>
      </c>
      <c r="N212" s="656"/>
      <c r="O212" s="656"/>
      <c r="P212" s="656"/>
      <c r="Q212" s="656"/>
      <c r="R212" s="656"/>
      <c r="S212" s="656"/>
      <c r="T212" s="657"/>
      <c r="U212" s="656"/>
      <c r="V212" s="658"/>
      <c r="W212" s="659"/>
      <c r="X212" s="660"/>
      <c r="Y212" s="661"/>
      <c r="Z212" s="660"/>
      <c r="AA212" s="662"/>
      <c r="AB212" s="663"/>
      <c r="AC212" s="664"/>
      <c r="AD212" s="662"/>
      <c r="AE212" s="663"/>
      <c r="AF212" s="664"/>
      <c r="AG212" s="660"/>
      <c r="AH212" s="663"/>
      <c r="AI212" s="665"/>
      <c r="AJ212" s="662"/>
      <c r="AK212" s="666"/>
      <c r="AL212" s="661"/>
      <c r="AM212" s="660"/>
      <c r="AN212" s="662"/>
      <c r="AO212" s="663"/>
      <c r="AP212" s="664"/>
      <c r="AQ212" s="662"/>
      <c r="AR212" s="663"/>
      <c r="AS212" s="664"/>
      <c r="AT212" s="660"/>
      <c r="AU212" s="663"/>
      <c r="AV212" s="665"/>
      <c r="AW212" s="662"/>
      <c r="AX212" s="666"/>
      <c r="AY212" s="658"/>
      <c r="AZ212" s="667"/>
      <c r="BA212" s="662"/>
      <c r="BB212" s="663"/>
      <c r="BC212" s="667"/>
      <c r="BD212" s="662"/>
      <c r="BE212" s="663"/>
      <c r="BF212" s="667"/>
      <c r="BG212" s="668"/>
      <c r="BH212" s="668"/>
      <c r="BI212" s="668"/>
      <c r="BJ212" s="668"/>
      <c r="BK212" s="668"/>
      <c r="BL212" s="668"/>
      <c r="BM212" s="668"/>
      <c r="BN212" s="678">
        <v>0</v>
      </c>
      <c r="BO212" s="678">
        <v>6</v>
      </c>
      <c r="BP212" s="678">
        <v>0</v>
      </c>
      <c r="BQ212" s="678">
        <v>0</v>
      </c>
      <c r="BR212" s="678">
        <v>0</v>
      </c>
      <c r="BS212" s="678">
        <v>0</v>
      </c>
      <c r="BT212" s="678">
        <v>0</v>
      </c>
      <c r="BU212" s="678">
        <v>0</v>
      </c>
      <c r="BV212" s="678">
        <v>0</v>
      </c>
      <c r="BW212" s="678">
        <v>0</v>
      </c>
      <c r="BX212" s="678">
        <v>0</v>
      </c>
      <c r="BY212" s="678">
        <v>0</v>
      </c>
      <c r="BZ212" s="678">
        <v>0</v>
      </c>
      <c r="CA212" s="678">
        <v>0</v>
      </c>
      <c r="CB212" s="678">
        <v>0</v>
      </c>
      <c r="CC212" s="678">
        <v>0</v>
      </c>
      <c r="CD212" s="678">
        <v>0</v>
      </c>
      <c r="CE212" s="678">
        <v>58</v>
      </c>
      <c r="CF212" s="678">
        <v>0</v>
      </c>
      <c r="CG212" s="678">
        <v>0</v>
      </c>
      <c r="CH212" s="678">
        <v>0</v>
      </c>
      <c r="CI212" s="678">
        <v>0</v>
      </c>
      <c r="CJ212" s="678">
        <v>0</v>
      </c>
      <c r="CK212" s="679">
        <v>0</v>
      </c>
      <c r="CL212" s="681">
        <v>0</v>
      </c>
      <c r="CM212" s="681">
        <v>0</v>
      </c>
      <c r="CN212" s="681">
        <v>0</v>
      </c>
      <c r="CO212" s="681">
        <v>0</v>
      </c>
      <c r="CP212" s="681">
        <v>0</v>
      </c>
      <c r="CQ212" s="681">
        <v>0</v>
      </c>
      <c r="CR212" s="681">
        <v>0</v>
      </c>
      <c r="CS212" s="681">
        <v>0</v>
      </c>
      <c r="CT212" s="681">
        <v>0</v>
      </c>
      <c r="CU212" s="681">
        <v>0</v>
      </c>
      <c r="CV212" s="681">
        <v>0</v>
      </c>
      <c r="CW212" s="681">
        <v>0</v>
      </c>
      <c r="CX212" s="681">
        <v>0</v>
      </c>
      <c r="CY212" s="681">
        <v>0</v>
      </c>
      <c r="CZ212" s="681">
        <v>0</v>
      </c>
      <c r="DA212" s="681">
        <v>0</v>
      </c>
      <c r="DB212" s="681">
        <v>0</v>
      </c>
      <c r="DC212" s="681">
        <v>0</v>
      </c>
      <c r="DD212" s="681">
        <v>0</v>
      </c>
      <c r="DE212" s="681">
        <v>0</v>
      </c>
      <c r="DF212" s="681">
        <v>0</v>
      </c>
      <c r="DG212" s="681">
        <v>0</v>
      </c>
      <c r="DH212" s="681">
        <v>0</v>
      </c>
      <c r="DI212" s="681">
        <v>0</v>
      </c>
      <c r="DJ212" s="681">
        <v>0</v>
      </c>
      <c r="DK212" s="681">
        <v>0</v>
      </c>
      <c r="DL212" s="681">
        <v>0</v>
      </c>
      <c r="DM212" s="681">
        <v>0</v>
      </c>
      <c r="DN212" s="681">
        <v>0</v>
      </c>
      <c r="DO212" s="681">
        <v>0</v>
      </c>
      <c r="DP212" s="681">
        <v>0</v>
      </c>
      <c r="DQ212" s="681">
        <v>0</v>
      </c>
      <c r="DR212" s="681">
        <v>0</v>
      </c>
      <c r="DS212" s="681">
        <v>0</v>
      </c>
      <c r="DT212" s="681">
        <v>0</v>
      </c>
      <c r="DU212" s="681">
        <v>0</v>
      </c>
      <c r="DV212" s="681"/>
    </row>
    <row r="213" spans="1:126" s="1" customFormat="1" ht="21" thickBot="1">
      <c r="A213" s="24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726" t="s">
        <v>296</v>
      </c>
      <c r="N213" s="696"/>
      <c r="O213" s="696"/>
      <c r="P213" s="696"/>
      <c r="Q213" s="696"/>
      <c r="R213" s="696"/>
      <c r="S213" s="696"/>
      <c r="T213" s="697"/>
      <c r="U213" s="697"/>
      <c r="V213" s="697"/>
      <c r="W213" s="698"/>
      <c r="X213" s="698"/>
      <c r="Y213" s="539"/>
      <c r="Z213" s="540"/>
      <c r="AA213" s="540"/>
      <c r="AB213" s="541"/>
      <c r="AC213" s="542"/>
      <c r="AD213" s="540"/>
      <c r="AE213" s="541"/>
      <c r="AF213" s="542"/>
      <c r="AG213" s="540"/>
      <c r="AH213" s="541"/>
      <c r="AI213" s="542"/>
      <c r="AJ213" s="540"/>
      <c r="AK213" s="541"/>
      <c r="AL213" s="539"/>
      <c r="AM213" s="540"/>
      <c r="AN213" s="540"/>
      <c r="AO213" s="541"/>
      <c r="AP213" s="542"/>
      <c r="AQ213" s="540"/>
      <c r="AR213" s="541"/>
      <c r="AS213" s="542"/>
      <c r="AT213" s="540"/>
      <c r="AU213" s="541"/>
      <c r="AV213" s="542"/>
      <c r="AW213" s="540"/>
      <c r="AX213" s="541"/>
      <c r="AY213" s="659"/>
      <c r="AZ213" s="543"/>
      <c r="BA213" s="540"/>
      <c r="BB213" s="541"/>
      <c r="BC213" s="543"/>
      <c r="BD213" s="540"/>
      <c r="BE213" s="541"/>
      <c r="BF213" s="543"/>
      <c r="BG213" s="543"/>
      <c r="BH213" s="543"/>
      <c r="BI213" s="543"/>
      <c r="BJ213" s="543"/>
      <c r="BK213" s="543"/>
      <c r="BL213" s="543"/>
      <c r="BM213" s="543"/>
      <c r="BN213" s="544" t="s">
        <v>1378</v>
      </c>
      <c r="BO213" s="544"/>
      <c r="BP213" s="544" t="s">
        <v>1378</v>
      </c>
      <c r="BQ213" s="544" t="s">
        <v>1378</v>
      </c>
      <c r="BR213" s="544" t="s">
        <v>1378</v>
      </c>
      <c r="BS213" s="544" t="s">
        <v>1378</v>
      </c>
      <c r="BT213" s="544" t="s">
        <v>1378</v>
      </c>
      <c r="BU213" s="544" t="s">
        <v>1378</v>
      </c>
      <c r="BV213" s="544" t="s">
        <v>1378</v>
      </c>
      <c r="BW213" s="544" t="s">
        <v>1378</v>
      </c>
      <c r="BX213" s="544" t="s">
        <v>1378</v>
      </c>
      <c r="BY213" s="545" t="s">
        <v>1378</v>
      </c>
      <c r="BZ213" s="545" t="s">
        <v>1378</v>
      </c>
      <c r="CA213" s="545" t="s">
        <v>1378</v>
      </c>
      <c r="CB213" s="545" t="s">
        <v>1378</v>
      </c>
      <c r="CC213" s="545" t="s">
        <v>1378</v>
      </c>
      <c r="CD213" s="545" t="s">
        <v>1378</v>
      </c>
      <c r="CE213" s="545" t="s">
        <v>1378</v>
      </c>
      <c r="CF213" s="545" t="s">
        <v>1378</v>
      </c>
      <c r="CG213" s="545" t="s">
        <v>1378</v>
      </c>
      <c r="CH213" s="545" t="s">
        <v>1378</v>
      </c>
      <c r="CI213" s="545" t="s">
        <v>1378</v>
      </c>
      <c r="CJ213" s="545" t="s">
        <v>1378</v>
      </c>
      <c r="CK213" s="545" t="s">
        <v>1378</v>
      </c>
      <c r="CL213" s="545" t="s">
        <v>1378</v>
      </c>
      <c r="CM213" s="545" t="s">
        <v>1378</v>
      </c>
      <c r="CN213" s="545" t="s">
        <v>1378</v>
      </c>
      <c r="CO213" s="545" t="s">
        <v>1378</v>
      </c>
      <c r="CP213" s="545" t="s">
        <v>1378</v>
      </c>
      <c r="CQ213" s="545" t="s">
        <v>1378</v>
      </c>
      <c r="CR213" s="545" t="s">
        <v>1378</v>
      </c>
      <c r="CS213" s="545" t="s">
        <v>1378</v>
      </c>
      <c r="CT213" s="545" t="s">
        <v>1378</v>
      </c>
      <c r="CU213" s="545" t="s">
        <v>1378</v>
      </c>
      <c r="CV213" s="545" t="s">
        <v>1378</v>
      </c>
      <c r="CW213" s="545" t="s">
        <v>1378</v>
      </c>
      <c r="CX213" s="545" t="s">
        <v>1378</v>
      </c>
      <c r="CY213" s="545" t="s">
        <v>1378</v>
      </c>
      <c r="CZ213" s="545" t="s">
        <v>1378</v>
      </c>
      <c r="DA213" s="545" t="s">
        <v>1378</v>
      </c>
      <c r="DB213" s="545" t="s">
        <v>1378</v>
      </c>
      <c r="DC213" s="545" t="s">
        <v>1378</v>
      </c>
      <c r="DD213" s="545" t="s">
        <v>1378</v>
      </c>
      <c r="DE213" s="545" t="s">
        <v>1378</v>
      </c>
      <c r="DF213" s="545" t="s">
        <v>1378</v>
      </c>
      <c r="DG213" s="545" t="s">
        <v>1378</v>
      </c>
      <c r="DH213" s="545" t="s">
        <v>1378</v>
      </c>
      <c r="DI213" s="545" t="s">
        <v>1378</v>
      </c>
      <c r="DJ213" s="545" t="s">
        <v>1378</v>
      </c>
      <c r="DK213" s="545" t="s">
        <v>1378</v>
      </c>
      <c r="DL213" s="545" t="s">
        <v>1378</v>
      </c>
      <c r="DM213" s="545" t="s">
        <v>1378</v>
      </c>
      <c r="DN213" s="545" t="s">
        <v>1378</v>
      </c>
      <c r="DO213" s="545" t="s">
        <v>1378</v>
      </c>
      <c r="DP213" s="545" t="s">
        <v>1378</v>
      </c>
      <c r="DQ213" s="545" t="s">
        <v>1378</v>
      </c>
      <c r="DR213" s="545" t="s">
        <v>1378</v>
      </c>
      <c r="DS213" s="545" t="s">
        <v>1378</v>
      </c>
      <c r="DT213" s="545" t="s">
        <v>1378</v>
      </c>
      <c r="DU213" s="545" t="s">
        <v>1378</v>
      </c>
      <c r="DV213" s="545" t="s">
        <v>1378</v>
      </c>
    </row>
    <row r="214" spans="1:126" s="1" customFormat="1" ht="21" thickBot="1">
      <c r="A214" s="249"/>
      <c r="B214" s="111" t="str">
        <f>M213</f>
        <v>8. PUP LIMANOWA</v>
      </c>
      <c r="C214" s="244">
        <f>DV216</f>
        <v>7.8</v>
      </c>
      <c r="D214" s="111"/>
      <c r="E214" s="249">
        <f>DV214</f>
        <v>4438</v>
      </c>
      <c r="F214" s="249">
        <f>DV217</f>
        <v>2645</v>
      </c>
      <c r="G214" s="249">
        <f>DV222</f>
        <v>600</v>
      </c>
      <c r="H214" s="249">
        <f>DV224</f>
        <v>321</v>
      </c>
      <c r="I214" s="111"/>
      <c r="J214" s="1759">
        <f>DV219</f>
        <v>1625</v>
      </c>
      <c r="K214" s="1759">
        <f>DV221</f>
        <v>874</v>
      </c>
      <c r="L214" s="1760">
        <f>DV223</f>
        <v>852</v>
      </c>
      <c r="M214" s="1727" t="s">
        <v>74</v>
      </c>
      <c r="N214" s="860">
        <v>11894</v>
      </c>
      <c r="O214" s="546">
        <v>11391</v>
      </c>
      <c r="P214" s="546">
        <v>11558</v>
      </c>
      <c r="Q214" s="547">
        <v>11235</v>
      </c>
      <c r="R214" s="547">
        <v>10109</v>
      </c>
      <c r="S214" s="547">
        <v>8701</v>
      </c>
      <c r="T214" s="699">
        <v>7403</v>
      </c>
      <c r="U214" s="699">
        <v>7068</v>
      </c>
      <c r="V214" s="699">
        <v>8890</v>
      </c>
      <c r="W214" s="546">
        <v>9530</v>
      </c>
      <c r="X214" s="546">
        <v>10135</v>
      </c>
      <c r="Y214" s="546">
        <v>10460</v>
      </c>
      <c r="Z214" s="551">
        <v>11103</v>
      </c>
      <c r="AA214" s="552">
        <v>11275</v>
      </c>
      <c r="AB214" s="553">
        <v>11114</v>
      </c>
      <c r="AC214" s="554">
        <v>10624</v>
      </c>
      <c r="AD214" s="552">
        <v>10242</v>
      </c>
      <c r="AE214" s="557">
        <v>9895</v>
      </c>
      <c r="AF214" s="554">
        <v>10200</v>
      </c>
      <c r="AG214" s="555">
        <v>10177</v>
      </c>
      <c r="AH214" s="553">
        <v>10231</v>
      </c>
      <c r="AI214" s="554">
        <v>10227</v>
      </c>
      <c r="AJ214" s="555">
        <v>10372</v>
      </c>
      <c r="AK214" s="557">
        <v>10569</v>
      </c>
      <c r="AL214" s="546">
        <v>10569</v>
      </c>
      <c r="AM214" s="551">
        <v>10899</v>
      </c>
      <c r="AN214" s="552">
        <v>10876</v>
      </c>
      <c r="AO214" s="557">
        <v>10568</v>
      </c>
      <c r="AP214" s="554">
        <v>9959</v>
      </c>
      <c r="AQ214" s="552">
        <v>9470</v>
      </c>
      <c r="AR214" s="553">
        <v>9109</v>
      </c>
      <c r="AS214" s="554">
        <v>9102</v>
      </c>
      <c r="AT214" s="552">
        <v>9056</v>
      </c>
      <c r="AU214" s="553">
        <v>8951</v>
      </c>
      <c r="AV214" s="556">
        <v>8701</v>
      </c>
      <c r="AW214" s="552">
        <v>8619</v>
      </c>
      <c r="AX214" s="557">
        <v>8815</v>
      </c>
      <c r="AY214" s="547">
        <v>8815</v>
      </c>
      <c r="AZ214" s="550">
        <v>9251</v>
      </c>
      <c r="BA214" s="552">
        <v>9299</v>
      </c>
      <c r="BB214" s="553">
        <v>8923</v>
      </c>
      <c r="BC214" s="550">
        <v>8513</v>
      </c>
      <c r="BD214" s="552">
        <v>8041</v>
      </c>
      <c r="BE214" s="553">
        <v>7680</v>
      </c>
      <c r="BF214" s="550">
        <v>7674</v>
      </c>
      <c r="BG214" s="552">
        <v>7564</v>
      </c>
      <c r="BH214" s="553">
        <v>7530</v>
      </c>
      <c r="BI214" s="558">
        <v>7346</v>
      </c>
      <c r="BJ214" s="552">
        <v>7263</v>
      </c>
      <c r="BK214" s="682">
        <v>7549</v>
      </c>
      <c r="BL214" s="682">
        <v>8028</v>
      </c>
      <c r="BM214" s="682">
        <v>8061</v>
      </c>
      <c r="BN214" s="682">
        <v>7694</v>
      </c>
      <c r="BO214" s="682">
        <v>7092</v>
      </c>
      <c r="BP214" s="682">
        <v>6710</v>
      </c>
      <c r="BQ214" s="682">
        <v>6146</v>
      </c>
      <c r="BR214" s="682">
        <v>5828</v>
      </c>
      <c r="BS214" s="682">
        <v>5455</v>
      </c>
      <c r="BT214" s="682">
        <v>5497</v>
      </c>
      <c r="BU214" s="682">
        <v>5420</v>
      </c>
      <c r="BV214" s="682">
        <v>5356</v>
      </c>
      <c r="BW214" s="682">
        <v>5444</v>
      </c>
      <c r="BX214" s="682">
        <v>5830</v>
      </c>
      <c r="BY214" s="730">
        <v>5749</v>
      </c>
      <c r="BZ214" s="730">
        <v>5417</v>
      </c>
      <c r="CA214" s="730">
        <v>5176</v>
      </c>
      <c r="CB214" s="730">
        <v>4950</v>
      </c>
      <c r="CC214" s="730">
        <v>4846</v>
      </c>
      <c r="CD214" s="730">
        <v>4776</v>
      </c>
      <c r="CE214" s="730">
        <v>4817</v>
      </c>
      <c r="CF214" s="730">
        <v>4839</v>
      </c>
      <c r="CG214" s="730">
        <v>4575</v>
      </c>
      <c r="CH214" s="730">
        <v>4502</v>
      </c>
      <c r="CI214" s="730">
        <v>4607</v>
      </c>
      <c r="CJ214" s="730">
        <v>4946</v>
      </c>
      <c r="CK214" s="550">
        <v>4946</v>
      </c>
      <c r="CL214" s="560">
        <v>4737</v>
      </c>
      <c r="CM214" s="560">
        <v>4422</v>
      </c>
      <c r="CN214" s="560">
        <v>4282</v>
      </c>
      <c r="CO214" s="560">
        <v>4099</v>
      </c>
      <c r="CP214" s="560">
        <v>4231</v>
      </c>
      <c r="CQ214" s="560">
        <v>4183</v>
      </c>
      <c r="CR214" s="560">
        <v>4204</v>
      </c>
      <c r="CS214" s="560">
        <v>4079</v>
      </c>
      <c r="CT214" s="560">
        <v>4166</v>
      </c>
      <c r="CU214" s="560">
        <v>4198</v>
      </c>
      <c r="CV214" s="560">
        <v>4485</v>
      </c>
      <c r="CW214" s="560">
        <v>4404</v>
      </c>
      <c r="CX214" s="560">
        <v>4158</v>
      </c>
      <c r="CY214" s="560">
        <v>3927</v>
      </c>
      <c r="CZ214" s="560">
        <v>3760</v>
      </c>
      <c r="DA214" s="560">
        <v>3595</v>
      </c>
      <c r="DB214" s="560">
        <v>3616</v>
      </c>
      <c r="DC214" s="560">
        <v>3696</v>
      </c>
      <c r="DD214" s="560">
        <v>3706</v>
      </c>
      <c r="DE214" s="560">
        <v>3601</v>
      </c>
      <c r="DF214" s="560">
        <v>3696</v>
      </c>
      <c r="DG214" s="560">
        <v>3844</v>
      </c>
      <c r="DH214" s="560">
        <v>4184</v>
      </c>
      <c r="DI214" s="560">
        <v>4014</v>
      </c>
      <c r="DJ214" s="560">
        <v>3903</v>
      </c>
      <c r="DK214" s="560">
        <v>4224</v>
      </c>
      <c r="DL214" s="560">
        <v>4343</v>
      </c>
      <c r="DM214" s="560">
        <v>4354</v>
      </c>
      <c r="DN214" s="560">
        <v>4444</v>
      </c>
      <c r="DO214" s="560">
        <v>4464</v>
      </c>
      <c r="DP214" s="560">
        <v>4406</v>
      </c>
      <c r="DQ214" s="560">
        <v>4307</v>
      </c>
      <c r="DR214" s="560">
        <v>4286</v>
      </c>
      <c r="DS214" s="560">
        <v>4406</v>
      </c>
      <c r="DT214" s="560">
        <v>4659</v>
      </c>
      <c r="DU214" s="560">
        <v>4690</v>
      </c>
      <c r="DV214" s="560">
        <v>4438</v>
      </c>
    </row>
    <row r="215" spans="1:126" s="1" customFormat="1" ht="20.25">
      <c r="A215" s="249"/>
      <c r="B215" s="2"/>
      <c r="C215" s="2"/>
      <c r="D215" s="2"/>
      <c r="E215" s="2"/>
      <c r="F215" s="2"/>
      <c r="G215" s="2"/>
      <c r="H215" s="2"/>
      <c r="I215" s="111" t="s">
        <v>1362</v>
      </c>
      <c r="J215" s="111"/>
      <c r="K215" s="111"/>
      <c r="L215" s="111"/>
      <c r="M215" s="1728" t="s">
        <v>18</v>
      </c>
      <c r="N215" s="761">
        <v>103.6</v>
      </c>
      <c r="O215" s="561">
        <v>102.81613864067154</v>
      </c>
      <c r="P215" s="561">
        <v>104.19183268728027</v>
      </c>
      <c r="Q215" s="562">
        <v>97.205398857933901</v>
      </c>
      <c r="R215" s="562">
        <v>102.44223753546817</v>
      </c>
      <c r="S215" s="562">
        <v>101.46938775510203</v>
      </c>
      <c r="T215" s="702">
        <v>100.51595383570944</v>
      </c>
      <c r="U215" s="702">
        <v>103.7885462555066</v>
      </c>
      <c r="V215" s="702">
        <v>103.67346938775511</v>
      </c>
      <c r="W215" s="561">
        <v>105.46702080566624</v>
      </c>
      <c r="X215" s="561">
        <v>107.15796151406217</v>
      </c>
      <c r="Y215" s="561">
        <v>104.14177618478692</v>
      </c>
      <c r="Z215" s="566">
        <f t="shared" ref="Z215:AK215" si="46">(Z214/Y214)*100</f>
        <v>106.14722753346079</v>
      </c>
      <c r="AA215" s="567">
        <f t="shared" si="46"/>
        <v>101.54913086553184</v>
      </c>
      <c r="AB215" s="703">
        <f t="shared" si="46"/>
        <v>98.572062084257212</v>
      </c>
      <c r="AC215" s="569">
        <f t="shared" si="46"/>
        <v>95.591146301961487</v>
      </c>
      <c r="AD215" s="567">
        <f t="shared" si="46"/>
        <v>96.404367469879517</v>
      </c>
      <c r="AE215" s="568">
        <f t="shared" si="46"/>
        <v>96.611989845733262</v>
      </c>
      <c r="AF215" s="569">
        <f t="shared" si="46"/>
        <v>103.0823648307226</v>
      </c>
      <c r="AG215" s="567">
        <f t="shared" si="46"/>
        <v>99.774509803921575</v>
      </c>
      <c r="AH215" s="568">
        <f t="shared" si="46"/>
        <v>100.53060823425371</v>
      </c>
      <c r="AI215" s="569">
        <f t="shared" si="46"/>
        <v>99.960903137523218</v>
      </c>
      <c r="AJ215" s="567">
        <f t="shared" si="46"/>
        <v>101.4178155861934</v>
      </c>
      <c r="AK215" s="568">
        <f t="shared" si="46"/>
        <v>101.89934438873891</v>
      </c>
      <c r="AL215" s="561">
        <v>101.89934438873891</v>
      </c>
      <c r="AM215" s="566">
        <f t="shared" ref="AM215:AX215" si="47">(AM214/AL214)*100</f>
        <v>103.12233891569684</v>
      </c>
      <c r="AN215" s="567">
        <f t="shared" si="47"/>
        <v>99.788971465272041</v>
      </c>
      <c r="AO215" s="568">
        <f t="shared" si="47"/>
        <v>97.168076498712765</v>
      </c>
      <c r="AP215" s="569">
        <f t="shared" si="47"/>
        <v>94.237320211960636</v>
      </c>
      <c r="AQ215" s="567">
        <f t="shared" si="47"/>
        <v>95.08986846068882</v>
      </c>
      <c r="AR215" s="568">
        <f t="shared" si="47"/>
        <v>96.187961985216475</v>
      </c>
      <c r="AS215" s="569">
        <f t="shared" si="47"/>
        <v>99.923152925677911</v>
      </c>
      <c r="AT215" s="567">
        <f t="shared" si="47"/>
        <v>99.494616567787304</v>
      </c>
      <c r="AU215" s="568">
        <f t="shared" si="47"/>
        <v>98.840547703180221</v>
      </c>
      <c r="AV215" s="569">
        <f t="shared" si="47"/>
        <v>97.207015975868615</v>
      </c>
      <c r="AW215" s="567">
        <f t="shared" si="47"/>
        <v>99.05757958855304</v>
      </c>
      <c r="AX215" s="568">
        <f t="shared" si="47"/>
        <v>102.27404571295975</v>
      </c>
      <c r="AY215" s="562">
        <v>102.27404571295975</v>
      </c>
      <c r="AZ215" s="565">
        <f>(AZ214/AX214)*100</f>
        <v>104.94611457742484</v>
      </c>
      <c r="BA215" s="567">
        <f t="shared" ref="BA215:BP215" si="48">(BA214/AZ214)*100</f>
        <v>100.51886282564047</v>
      </c>
      <c r="BB215" s="568">
        <f t="shared" si="48"/>
        <v>95.956554468222393</v>
      </c>
      <c r="BC215" s="565">
        <f t="shared" si="48"/>
        <v>95.405132802868991</v>
      </c>
      <c r="BD215" s="567">
        <f t="shared" si="48"/>
        <v>94.455538588041819</v>
      </c>
      <c r="BE215" s="568">
        <f t="shared" si="48"/>
        <v>95.510508643203579</v>
      </c>
      <c r="BF215" s="565">
        <f t="shared" si="48"/>
        <v>99.921875</v>
      </c>
      <c r="BG215" s="567">
        <f>(BG214/BF214)*100</f>
        <v>98.566588480583789</v>
      </c>
      <c r="BH215" s="568">
        <f t="shared" si="48"/>
        <v>99.550502379693285</v>
      </c>
      <c r="BI215" s="568">
        <f t="shared" si="48"/>
        <v>97.556440903054451</v>
      </c>
      <c r="BJ215" s="568">
        <f t="shared" si="48"/>
        <v>98.870133405935206</v>
      </c>
      <c r="BK215" s="568">
        <f t="shared" si="48"/>
        <v>103.93776676304557</v>
      </c>
      <c r="BL215" s="568">
        <f t="shared" si="48"/>
        <v>106.34521128626308</v>
      </c>
      <c r="BM215" s="568">
        <f t="shared" si="48"/>
        <v>100.41106128550075</v>
      </c>
      <c r="BN215" s="568">
        <f t="shared" si="48"/>
        <v>95.44721498573378</v>
      </c>
      <c r="BO215" s="568">
        <f t="shared" si="48"/>
        <v>92.175721341304921</v>
      </c>
      <c r="BP215" s="568">
        <f t="shared" si="48"/>
        <v>94.613649182177113</v>
      </c>
      <c r="BQ215" s="568">
        <f t="shared" ref="BQ215:CE215" si="49">(BQ214/BP214)*100</f>
        <v>91.5946348733234</v>
      </c>
      <c r="BR215" s="568">
        <f t="shared" si="49"/>
        <v>94.825903026358603</v>
      </c>
      <c r="BS215" s="568">
        <f t="shared" si="49"/>
        <v>93.599862731640357</v>
      </c>
      <c r="BT215" s="568">
        <f t="shared" si="49"/>
        <v>100.7699358386801</v>
      </c>
      <c r="BU215" s="568">
        <f t="shared" si="49"/>
        <v>98.599235946880114</v>
      </c>
      <c r="BV215" s="568">
        <f t="shared" si="49"/>
        <v>98.819188191881921</v>
      </c>
      <c r="BW215" s="568">
        <f t="shared" si="49"/>
        <v>101.64301717699774</v>
      </c>
      <c r="BX215" s="568">
        <f t="shared" si="49"/>
        <v>107.0903747244673</v>
      </c>
      <c r="BY215" s="568">
        <f t="shared" si="49"/>
        <v>98.610634648370493</v>
      </c>
      <c r="BZ215" s="568">
        <f t="shared" si="49"/>
        <v>94.225082623064878</v>
      </c>
      <c r="CA215" s="568">
        <f t="shared" si="49"/>
        <v>95.551043012737679</v>
      </c>
      <c r="CB215" s="568">
        <f t="shared" si="49"/>
        <v>95.633693972179287</v>
      </c>
      <c r="CC215" s="568">
        <f t="shared" si="49"/>
        <v>97.898989898989896</v>
      </c>
      <c r="CD215" s="568">
        <f t="shared" si="49"/>
        <v>98.555509698720584</v>
      </c>
      <c r="CE215" s="568">
        <f t="shared" si="49"/>
        <v>100.85845896147403</v>
      </c>
      <c r="CF215" s="568">
        <f t="shared" ref="CF215:CP215" si="50">(CF214/CE214)*100</f>
        <v>100.45671579821465</v>
      </c>
      <c r="CG215" s="568">
        <f t="shared" si="50"/>
        <v>94.544327340359587</v>
      </c>
      <c r="CH215" s="568">
        <f t="shared" si="50"/>
        <v>98.404371584699462</v>
      </c>
      <c r="CI215" s="568">
        <f t="shared" si="50"/>
        <v>102.33229675699688</v>
      </c>
      <c r="CJ215" s="568">
        <f t="shared" si="50"/>
        <v>107.35836770132407</v>
      </c>
      <c r="CK215" s="570">
        <f t="shared" si="50"/>
        <v>100</v>
      </c>
      <c r="CL215" s="571">
        <f t="shared" si="50"/>
        <v>95.774363121714515</v>
      </c>
      <c r="CM215" s="571">
        <f t="shared" si="50"/>
        <v>93.35022165927802</v>
      </c>
      <c r="CN215" s="571">
        <f t="shared" si="50"/>
        <v>96.834011759384893</v>
      </c>
      <c r="CO215" s="571">
        <f t="shared" si="50"/>
        <v>95.726296123306867</v>
      </c>
      <c r="CP215" s="571">
        <f t="shared" si="50"/>
        <v>103.22029763356917</v>
      </c>
      <c r="CQ215" s="571">
        <f t="shared" ref="CQ215:DQ215" si="51">(CQ214/CP214)*100</f>
        <v>98.865516426376743</v>
      </c>
      <c r="CR215" s="571">
        <f t="shared" si="51"/>
        <v>100.50203203442504</v>
      </c>
      <c r="CS215" s="571">
        <f t="shared" si="51"/>
        <v>97.026641294005714</v>
      </c>
      <c r="CT215" s="571">
        <f t="shared" si="51"/>
        <v>102.1328757048296</v>
      </c>
      <c r="CU215" s="571">
        <f t="shared" si="51"/>
        <v>100.76812289966395</v>
      </c>
      <c r="CV215" s="571">
        <f t="shared" si="51"/>
        <v>106.83658885183421</v>
      </c>
      <c r="CW215" s="571">
        <f t="shared" si="51"/>
        <v>98.19397993311037</v>
      </c>
      <c r="CX215" s="571">
        <f t="shared" si="51"/>
        <v>94.414168937329705</v>
      </c>
      <c r="CY215" s="571">
        <f t="shared" si="51"/>
        <v>94.444444444444443</v>
      </c>
      <c r="CZ215" s="571">
        <f t="shared" si="51"/>
        <v>95.747389865036922</v>
      </c>
      <c r="DA215" s="571">
        <f t="shared" si="51"/>
        <v>95.611702127659569</v>
      </c>
      <c r="DB215" s="571">
        <f t="shared" si="51"/>
        <v>100.58414464534076</v>
      </c>
      <c r="DC215" s="571">
        <f t="shared" si="51"/>
        <v>102.21238938053096</v>
      </c>
      <c r="DD215" s="571">
        <f t="shared" si="51"/>
        <v>100.27056277056276</v>
      </c>
      <c r="DE215" s="571">
        <f t="shared" si="51"/>
        <v>97.166756610901245</v>
      </c>
      <c r="DF215" s="571">
        <f t="shared" si="51"/>
        <v>102.63815606775894</v>
      </c>
      <c r="DG215" s="571">
        <f t="shared" si="51"/>
        <v>104.00432900432901</v>
      </c>
      <c r="DH215" s="571">
        <f t="shared" si="51"/>
        <v>108.84495317377731</v>
      </c>
      <c r="DI215" s="571">
        <f t="shared" si="51"/>
        <v>95.936902485659658</v>
      </c>
      <c r="DJ215" s="571">
        <f t="shared" si="51"/>
        <v>97.234678624813156</v>
      </c>
      <c r="DK215" s="571">
        <f t="shared" si="51"/>
        <v>108.22444273635665</v>
      </c>
      <c r="DL215" s="571">
        <f t="shared" si="51"/>
        <v>102.81723484848484</v>
      </c>
      <c r="DM215" s="571">
        <f t="shared" si="51"/>
        <v>100.25328114206769</v>
      </c>
      <c r="DN215" s="571">
        <f t="shared" si="51"/>
        <v>102.0670647680294</v>
      </c>
      <c r="DO215" s="571">
        <f t="shared" si="51"/>
        <v>100.45004500450045</v>
      </c>
      <c r="DP215" s="571">
        <f t="shared" si="51"/>
        <v>98.700716845878134</v>
      </c>
      <c r="DQ215" s="571">
        <f t="shared" si="51"/>
        <v>97.753064003631408</v>
      </c>
      <c r="DR215" s="571">
        <f>(DR214/DQ214)*100</f>
        <v>99.512421639192013</v>
      </c>
      <c r="DS215" s="571">
        <f>(DS214/DR214)*100</f>
        <v>102.79981334577695</v>
      </c>
      <c r="DT215" s="571">
        <f>(DT214/DS214)*100</f>
        <v>105.7421697684975</v>
      </c>
      <c r="DU215" s="571">
        <f>(DU214/DT214)*100</f>
        <v>100.66537883666022</v>
      </c>
      <c r="DV215" s="571">
        <f>(DV214/DU214)*100</f>
        <v>94.626865671641795</v>
      </c>
    </row>
    <row r="216" spans="1:126" s="1" customFormat="1" ht="20.25">
      <c r="A216" s="249"/>
      <c r="B216" s="2"/>
      <c r="C216" s="2"/>
      <c r="D216" s="2"/>
      <c r="E216" s="2"/>
      <c r="F216" s="2"/>
      <c r="G216" s="2"/>
      <c r="H216" s="2"/>
      <c r="I216" s="111" t="s">
        <v>1362</v>
      </c>
      <c r="J216" s="111"/>
      <c r="K216" s="111"/>
      <c r="L216" s="111"/>
      <c r="M216" s="1729" t="s">
        <v>76</v>
      </c>
      <c r="N216" s="774">
        <v>19</v>
      </c>
      <c r="O216" s="572">
        <v>18.3</v>
      </c>
      <c r="P216" s="572">
        <v>18.600000000000001</v>
      </c>
      <c r="Q216" s="572">
        <v>24.1</v>
      </c>
      <c r="R216" s="577">
        <v>21.9</v>
      </c>
      <c r="S216" s="572">
        <v>19.3</v>
      </c>
      <c r="T216" s="577">
        <v>16.600000000000001</v>
      </c>
      <c r="U216" s="577">
        <v>15.238341633788242</v>
      </c>
      <c r="V216" s="577">
        <v>18.5</v>
      </c>
      <c r="W216" s="705">
        <v>17.2</v>
      </c>
      <c r="X216" s="705">
        <v>18.100000000000001</v>
      </c>
      <c r="Y216" s="574">
        <v>18.7</v>
      </c>
      <c r="Z216" s="576">
        <f>'zestawienie stopa na powiaty'!FB11</f>
        <v>19.600000000000001</v>
      </c>
      <c r="AA216" s="577">
        <f>'zestawienie stopa na powiaty'!FC11</f>
        <v>19.8</v>
      </c>
      <c r="AB216" s="578">
        <f>'zestawienie stopa na powiaty'!FD11</f>
        <v>19.600000000000001</v>
      </c>
      <c r="AC216" s="576">
        <f>'zestawienie stopa na powiaty'!FE11</f>
        <v>18.899999999999999</v>
      </c>
      <c r="AD216" s="577">
        <f>'zestawienie stopa na powiaty'!FF11</f>
        <v>18.399999999999999</v>
      </c>
      <c r="AE216" s="578">
        <f>'zestawienie stopa na powiaty'!FG11</f>
        <v>17.899999999999999</v>
      </c>
      <c r="AF216" s="579">
        <f>'zestawienie stopa na powiaty'!FH11</f>
        <v>18.3</v>
      </c>
      <c r="AG216" s="577">
        <f>'zestawienie stopa na powiaty'!FI11</f>
        <v>18.3</v>
      </c>
      <c r="AH216" s="578">
        <f>'zestawienie stopa na powiaty'!FJ11</f>
        <v>18.3</v>
      </c>
      <c r="AI216" s="579">
        <f>'zestawienie stopa na powiaty'!FK11</f>
        <v>18.3</v>
      </c>
      <c r="AJ216" s="577">
        <f>'zestawienie stopa na powiaty'!FL11</f>
        <v>18.5</v>
      </c>
      <c r="AK216" s="578">
        <f>'zestawienie stopa na powiaty'!FM11</f>
        <v>18.600000000000001</v>
      </c>
      <c r="AL216" s="574">
        <v>18.600000000000001</v>
      </c>
      <c r="AM216" s="576">
        <f>'zestawienie stopa na powiaty'!FO11</f>
        <v>19.100000000000001</v>
      </c>
      <c r="AN216" s="577">
        <f>'zestawienie stopa na powiaty'!FP11</f>
        <v>19.100000000000001</v>
      </c>
      <c r="AO216" s="578">
        <f>'zestawienie stopa na powiaty'!FQ11</f>
        <v>18.600000000000001</v>
      </c>
      <c r="AP216" s="576">
        <f>'zestawienie stopa na powiaty'!FR11</f>
        <v>17.7</v>
      </c>
      <c r="AQ216" s="577">
        <f>'zestawienie stopa na powiaty'!FS11</f>
        <v>17</v>
      </c>
      <c r="AR216" s="578">
        <f>'zestawienie stopa na powiaty'!FT11</f>
        <v>16.5</v>
      </c>
      <c r="AS216" s="579">
        <f>'zestawienie stopa na powiaty'!FU11</f>
        <v>16.399999999999999</v>
      </c>
      <c r="AT216" s="577">
        <f>'zestawienie stopa na powiaty'!FV11</f>
        <v>16.399999999999999</v>
      </c>
      <c r="AU216" s="578">
        <f>'zestawienie stopa na powiaty'!FW11</f>
        <v>16.2</v>
      </c>
      <c r="AV216" s="579">
        <f>'zestawienie stopa na powiaty'!FX11</f>
        <v>15.8</v>
      </c>
      <c r="AW216" s="577">
        <f>'zestawienie stopa na powiaty'!FY11</f>
        <v>15.7</v>
      </c>
      <c r="AX216" s="578">
        <f>'zestawienie stopa na powiaty'!FZ11</f>
        <v>15.8</v>
      </c>
      <c r="AY216" s="574">
        <v>16</v>
      </c>
      <c r="AZ216" s="575">
        <f>'zestawienie stopa na powiaty'!GA11</f>
        <v>16.399999999999999</v>
      </c>
      <c r="BA216" s="577">
        <f>'zestawienie stopa na powiaty'!GB11</f>
        <v>16.5</v>
      </c>
      <c r="BB216" s="578">
        <f>'zestawienie stopa na powiaty'!GC11</f>
        <v>15.9</v>
      </c>
      <c r="BC216" s="575">
        <f>'zestawienie stopa na powiaty'!GD11</f>
        <v>15.3</v>
      </c>
      <c r="BD216" s="577">
        <f>'zestawienie stopa na powiaty'!GE11</f>
        <v>14.6</v>
      </c>
      <c r="BE216" s="578">
        <f>'zestawienie stopa na powiaty'!GF11</f>
        <v>14</v>
      </c>
      <c r="BF216" s="575">
        <f>'zestawienie stopa na powiaty'!GG11</f>
        <v>14</v>
      </c>
      <c r="BG216" s="577">
        <f>'zestawienie stopa na powiaty'!GH11</f>
        <v>13.8</v>
      </c>
      <c r="BH216" s="578">
        <f>'zestawienie stopa na powiaty'!GI11</f>
        <v>13.8</v>
      </c>
      <c r="BI216" s="578">
        <f>'zestawienie stopa na powiaty'!GJ11</f>
        <v>13.5</v>
      </c>
      <c r="BJ216" s="578">
        <f>'zestawienie stopa na powiaty'!GK11</f>
        <v>13.3</v>
      </c>
      <c r="BK216" s="578">
        <f>'zestawienie stopa na powiaty'!GL11</f>
        <v>13.5</v>
      </c>
      <c r="BL216" s="578">
        <f>'zestawienie stopa na powiaty'!GM11</f>
        <v>14.2</v>
      </c>
      <c r="BM216" s="578">
        <f>'zestawienie stopa na powiaty'!GN11</f>
        <v>14.3</v>
      </c>
      <c r="BN216" s="578">
        <f>'zestawienie stopa na powiaty'!GO11</f>
        <v>13.7</v>
      </c>
      <c r="BO216" s="578">
        <f>'zestawienie stopa na powiaty'!GP11</f>
        <v>12.8</v>
      </c>
      <c r="BP216" s="578">
        <f>'zestawienie stopa na powiaty'!GQ11</f>
        <v>12.2</v>
      </c>
      <c r="BQ216" s="578">
        <f>'zestawienie stopa na powiaty'!GR11</f>
        <v>11.2</v>
      </c>
      <c r="BR216" s="578">
        <f>'zestawienie stopa na powiaty'!GS11</f>
        <v>10.7</v>
      </c>
      <c r="BS216" s="578">
        <f>'zestawienie stopa na powiaty'!GT11</f>
        <v>10.1</v>
      </c>
      <c r="BT216" s="578">
        <f>'zestawienie stopa na powiaty'!GU11</f>
        <v>10.199999999999999</v>
      </c>
      <c r="BU216" s="578">
        <f>'zestawienie stopa na powiaty'!GV11</f>
        <v>10</v>
      </c>
      <c r="BV216" s="578">
        <f>'zestawienie stopa na powiaty'!GW11</f>
        <v>9.9</v>
      </c>
      <c r="BW216" s="578">
        <f>'zestawienie stopa na powiaty'!GX11</f>
        <v>10.1</v>
      </c>
      <c r="BX216" s="578">
        <f>'zestawienie stopa na powiaty'!GY11</f>
        <v>10.6</v>
      </c>
      <c r="BY216" s="578">
        <f>'zestawienie stopa na powiaty'!GZ11</f>
        <v>10.5</v>
      </c>
      <c r="BZ216" s="578">
        <f>'zestawienie stopa na powiaty'!HA11</f>
        <v>9.9</v>
      </c>
      <c r="CA216" s="578">
        <f>'zestawienie stopa na powiaty'!HB11</f>
        <v>9.5</v>
      </c>
      <c r="CB216" s="578">
        <f>'zestawienie stopa na powiaty'!HC11</f>
        <v>9.1999999999999993</v>
      </c>
      <c r="CC216" s="578">
        <f>'zestawienie stopa na powiaty'!HD11</f>
        <v>9</v>
      </c>
      <c r="CD216" s="578">
        <f>'zestawienie stopa na powiaty'!HE11</f>
        <v>8.9</v>
      </c>
      <c r="CE216" s="578">
        <f>'zestawienie stopa na powiaty'!HF11</f>
        <v>8.9</v>
      </c>
      <c r="CF216" s="578">
        <f>'zestawienie stopa na powiaty'!HG11</f>
        <v>8.8000000000000007</v>
      </c>
      <c r="CG216" s="578">
        <f>'zestawienie stopa na powiaty'!HH11</f>
        <v>8.4</v>
      </c>
      <c r="CH216" s="578">
        <f>'zestawienie stopa na powiaty'!HI11</f>
        <v>8.3000000000000007</v>
      </c>
      <c r="CI216" s="578">
        <f>'zestawienie stopa na powiaty'!HJ11</f>
        <v>8.4</v>
      </c>
      <c r="CJ216" s="578">
        <f>'zestawienie stopa na powiaty'!HK11</f>
        <v>8.9</v>
      </c>
      <c r="CK216" s="580">
        <f>'zestawienie stopa na powiaty'!HL11</f>
        <v>8.9</v>
      </c>
      <c r="CL216" s="578">
        <f>'zestawienie stopa na powiaty'!HM11</f>
        <v>8.6</v>
      </c>
      <c r="CM216" s="578">
        <f>'zestawienie stopa na powiaty'!HN11</f>
        <v>8</v>
      </c>
      <c r="CN216" s="578">
        <f>'zestawienie stopa na powiaty'!HO11</f>
        <v>7.8</v>
      </c>
      <c r="CO216" s="578">
        <f>'zestawienie stopa na powiaty'!HP11</f>
        <v>7.5</v>
      </c>
      <c r="CP216" s="578">
        <f>'zestawienie stopa na powiaty'!HQ11</f>
        <v>7.7</v>
      </c>
      <c r="CQ216" s="578">
        <f>'zestawienie stopa na powiaty'!HR11</f>
        <v>7.6</v>
      </c>
      <c r="CR216" s="578">
        <f>'zestawienie stopa na powiaty'!HS11</f>
        <v>7.7</v>
      </c>
      <c r="CS216" s="578">
        <f>'zestawienie stopa na powiaty'!HT11</f>
        <v>7.4</v>
      </c>
      <c r="CT216" s="578">
        <f>'zestawienie stopa na powiaty'!HU11</f>
        <v>7.6</v>
      </c>
      <c r="CU216" s="578">
        <f>'zestawienie stopa na powiaty'!HV11</f>
        <v>7.5</v>
      </c>
      <c r="CV216" s="578">
        <f>'zestawienie stopa na powiaty'!HW11</f>
        <v>7.9</v>
      </c>
      <c r="CW216" s="578">
        <f>'zestawienie stopa na powiaty'!HX11</f>
        <v>7.8</v>
      </c>
      <c r="CX216" s="578">
        <f>'zestawienie stopa na powiaty'!HY11</f>
        <v>7.4</v>
      </c>
      <c r="CY216" s="578">
        <f>'zestawienie stopa na powiaty'!HZ11</f>
        <v>7</v>
      </c>
      <c r="CZ216" s="578">
        <f>'zestawienie stopa na powiaty'!IA11</f>
        <v>6.7</v>
      </c>
      <c r="DA216" s="578">
        <f>'zestawienie stopa na powiaty'!IB11</f>
        <v>6.4</v>
      </c>
      <c r="DB216" s="578">
        <f>'zestawienie stopa na powiaty'!IC11</f>
        <v>6.6</v>
      </c>
      <c r="DC216" s="578">
        <f>'zestawienie stopa na powiaty'!ID11</f>
        <v>6.7</v>
      </c>
      <c r="DD216" s="578">
        <f>'zestawienie stopa na powiaty'!IE11</f>
        <v>6.6</v>
      </c>
      <c r="DE216" s="578">
        <f>'zestawienie stopa na powiaty'!IF11</f>
        <v>6.4</v>
      </c>
      <c r="DF216" s="578">
        <f>'zestawienie stopa na powiaty'!IG11</f>
        <v>6.6</v>
      </c>
      <c r="DG216" s="578">
        <f>'zestawienie stopa na powiaty'!IH11</f>
        <v>6.8</v>
      </c>
      <c r="DH216" s="578">
        <f>'zestawienie stopa na powiaty'!II11</f>
        <v>7.3</v>
      </c>
      <c r="DI216" s="578">
        <f>'zestawienie stopa na powiaty'!IJ11</f>
        <v>7.1</v>
      </c>
      <c r="DJ216" s="578">
        <f>'zestawienie stopa na powiaty'!IK11</f>
        <v>6.9</v>
      </c>
      <c r="DK216" s="578">
        <f>'zestawienie stopa na powiaty'!IL11</f>
        <v>7.4</v>
      </c>
      <c r="DL216" s="578">
        <f>'zestawienie stopa na powiaty'!IM11</f>
        <v>7.6</v>
      </c>
      <c r="DM216" s="578">
        <f>'zestawienie stopa na powiaty'!IN11</f>
        <v>7.6</v>
      </c>
      <c r="DN216" s="578">
        <f>'zestawienie stopa na powiaty'!IO11</f>
        <v>7.8</v>
      </c>
      <c r="DO216" s="578">
        <f>'zestawienie stopa na powiaty'!IP11</f>
        <v>7.8</v>
      </c>
      <c r="DP216" s="578">
        <f>'zestawienie stopa na powiaty'!IQ11</f>
        <v>7.7</v>
      </c>
      <c r="DQ216" s="578">
        <f>'zestawienie stopa na powiaty'!IR11</f>
        <v>7.6</v>
      </c>
      <c r="DR216" s="578">
        <f>'zestawienie stopa na powiaty'!IS11</f>
        <v>7.5</v>
      </c>
      <c r="DS216" s="578">
        <f>'zestawienie stopa na powiaty'!IT11</f>
        <v>7.7</v>
      </c>
      <c r="DT216" s="578">
        <f>'zestawienie stopa na powiaty'!IU11</f>
        <v>8.1</v>
      </c>
      <c r="DU216" s="578">
        <f>'zestawienie stopa na powiaty'!IV11</f>
        <v>8.1999999999999993</v>
      </c>
      <c r="DV216" s="578">
        <f>'zestawienie stopa na powiaty'!IW11</f>
        <v>7.8</v>
      </c>
    </row>
    <row r="217" spans="1:126" s="1" customFormat="1" ht="21" thickBot="1">
      <c r="A217" s="249" t="str">
        <f>DV213</f>
        <v>limanowski</v>
      </c>
      <c r="B217" s="249">
        <f>DV235</f>
        <v>0</v>
      </c>
      <c r="C217" s="249">
        <f>DV236</f>
        <v>0</v>
      </c>
      <c r="D217" s="249">
        <f>DV237</f>
        <v>0</v>
      </c>
      <c r="E217" s="249">
        <f>DV238</f>
        <v>0</v>
      </c>
      <c r="F217" s="249">
        <f>DV239</f>
        <v>0</v>
      </c>
      <c r="G217" s="249">
        <f>DV240</f>
        <v>0</v>
      </c>
      <c r="H217" s="249">
        <f>DV241</f>
        <v>0</v>
      </c>
      <c r="I217" s="249">
        <f>DV242</f>
        <v>0</v>
      </c>
      <c r="J217" s="249"/>
      <c r="K217" s="249"/>
      <c r="L217" s="249"/>
      <c r="M217" s="1730" t="s">
        <v>20</v>
      </c>
      <c r="N217" s="779">
        <v>6011</v>
      </c>
      <c r="O217" s="582">
        <v>5670</v>
      </c>
      <c r="P217" s="582">
        <v>5847</v>
      </c>
      <c r="Q217" s="583">
        <v>5815</v>
      </c>
      <c r="R217" s="583">
        <v>5593</v>
      </c>
      <c r="S217" s="583">
        <v>5162</v>
      </c>
      <c r="T217" s="708">
        <v>4519</v>
      </c>
      <c r="U217" s="708">
        <v>4332</v>
      </c>
      <c r="V217" s="708">
        <v>4822</v>
      </c>
      <c r="W217" s="582">
        <v>5193</v>
      </c>
      <c r="X217" s="582">
        <v>5680</v>
      </c>
      <c r="Y217" s="582">
        <v>5626</v>
      </c>
      <c r="Z217" s="587">
        <v>5785</v>
      </c>
      <c r="AA217" s="588">
        <v>5772</v>
      </c>
      <c r="AB217" s="589">
        <v>5686</v>
      </c>
      <c r="AC217" s="590">
        <v>5498</v>
      </c>
      <c r="AD217" s="588">
        <v>5393</v>
      </c>
      <c r="AE217" s="593">
        <v>5319</v>
      </c>
      <c r="AF217" s="590">
        <v>5670</v>
      </c>
      <c r="AG217" s="591">
        <v>5786</v>
      </c>
      <c r="AH217" s="589">
        <v>5722</v>
      </c>
      <c r="AI217" s="590">
        <v>5716</v>
      </c>
      <c r="AJ217" s="591">
        <v>5751</v>
      </c>
      <c r="AK217" s="593">
        <v>5685</v>
      </c>
      <c r="AL217" s="582">
        <v>5685</v>
      </c>
      <c r="AM217" s="587">
        <v>5729</v>
      </c>
      <c r="AN217" s="588">
        <v>5669</v>
      </c>
      <c r="AO217" s="593">
        <v>5507</v>
      </c>
      <c r="AP217" s="590">
        <v>5245</v>
      </c>
      <c r="AQ217" s="588">
        <v>5065</v>
      </c>
      <c r="AR217" s="589">
        <v>4941</v>
      </c>
      <c r="AS217" s="590">
        <v>5111</v>
      </c>
      <c r="AT217" s="588">
        <v>5168</v>
      </c>
      <c r="AU217" s="589">
        <v>5042</v>
      </c>
      <c r="AV217" s="592">
        <v>4953</v>
      </c>
      <c r="AW217" s="588">
        <v>4896</v>
      </c>
      <c r="AX217" s="593">
        <v>4903</v>
      </c>
      <c r="AY217" s="583">
        <v>4903</v>
      </c>
      <c r="AZ217" s="586">
        <v>5055</v>
      </c>
      <c r="BA217" s="588">
        <v>5061</v>
      </c>
      <c r="BB217" s="589">
        <v>4863</v>
      </c>
      <c r="BC217" s="586">
        <v>4750</v>
      </c>
      <c r="BD217" s="588">
        <v>4582</v>
      </c>
      <c r="BE217" s="589">
        <v>4483</v>
      </c>
      <c r="BF217" s="586">
        <v>4583</v>
      </c>
      <c r="BG217" s="588">
        <v>4586</v>
      </c>
      <c r="BH217" s="589">
        <v>4478</v>
      </c>
      <c r="BI217" s="594">
        <v>4390</v>
      </c>
      <c r="BJ217" s="588">
        <v>4342</v>
      </c>
      <c r="BK217" s="685">
        <v>4425</v>
      </c>
      <c r="BL217" s="685">
        <v>4603</v>
      </c>
      <c r="BM217" s="685">
        <v>4584</v>
      </c>
      <c r="BN217" s="685">
        <v>4369</v>
      </c>
      <c r="BO217" s="685">
        <v>4117</v>
      </c>
      <c r="BP217" s="685">
        <v>3953</v>
      </c>
      <c r="BQ217" s="685">
        <v>3691</v>
      </c>
      <c r="BR217" s="685">
        <v>3554</v>
      </c>
      <c r="BS217" s="685">
        <v>3357</v>
      </c>
      <c r="BT217" s="685">
        <v>3335</v>
      </c>
      <c r="BU217" s="685">
        <v>3243</v>
      </c>
      <c r="BV217" s="685">
        <v>3138</v>
      </c>
      <c r="BW217" s="685">
        <v>3124</v>
      </c>
      <c r="BX217" s="685">
        <v>3269</v>
      </c>
      <c r="BY217" s="732">
        <v>3225</v>
      </c>
      <c r="BZ217" s="732">
        <v>3079</v>
      </c>
      <c r="CA217" s="732">
        <v>3013</v>
      </c>
      <c r="CB217" s="732">
        <v>2937</v>
      </c>
      <c r="CC217" s="732">
        <v>2965</v>
      </c>
      <c r="CD217" s="732">
        <v>2972</v>
      </c>
      <c r="CE217" s="732">
        <v>3071</v>
      </c>
      <c r="CF217" s="732">
        <v>2997</v>
      </c>
      <c r="CG217" s="732">
        <v>2831</v>
      </c>
      <c r="CH217" s="732">
        <v>2820</v>
      </c>
      <c r="CI217" s="732">
        <v>2796</v>
      </c>
      <c r="CJ217" s="732">
        <v>2953</v>
      </c>
      <c r="CK217" s="586">
        <v>2942</v>
      </c>
      <c r="CL217" s="596">
        <v>2851</v>
      </c>
      <c r="CM217" s="596">
        <v>2724</v>
      </c>
      <c r="CN217" s="596">
        <v>2664</v>
      </c>
      <c r="CO217" s="596">
        <v>2628</v>
      </c>
      <c r="CP217" s="596">
        <v>2776</v>
      </c>
      <c r="CQ217" s="596">
        <v>2754</v>
      </c>
      <c r="CR217" s="596">
        <v>2686</v>
      </c>
      <c r="CS217" s="596">
        <v>2629</v>
      </c>
      <c r="CT217" s="596">
        <v>2647</v>
      </c>
      <c r="CU217" s="596">
        <v>2600</v>
      </c>
      <c r="CV217" s="596">
        <v>2682</v>
      </c>
      <c r="CW217" s="596">
        <v>2625</v>
      </c>
      <c r="CX217" s="596">
        <v>2553</v>
      </c>
      <c r="CY217" s="596">
        <v>2396</v>
      </c>
      <c r="CZ217" s="596">
        <v>2315</v>
      </c>
      <c r="DA217" s="596">
        <v>2247</v>
      </c>
      <c r="DB217" s="596">
        <v>2344</v>
      </c>
      <c r="DC217" s="596">
        <v>2400</v>
      </c>
      <c r="DD217" s="596">
        <v>2332</v>
      </c>
      <c r="DE217" s="596">
        <v>2259</v>
      </c>
      <c r="DF217" s="596">
        <v>2287</v>
      </c>
      <c r="DG217" s="596">
        <v>2291</v>
      </c>
      <c r="DH217" s="596">
        <v>2403</v>
      </c>
      <c r="DI217" s="596">
        <v>2330</v>
      </c>
      <c r="DJ217" s="596">
        <v>2301</v>
      </c>
      <c r="DK217" s="596">
        <v>2469</v>
      </c>
      <c r="DL217" s="596">
        <v>2546</v>
      </c>
      <c r="DM217" s="596">
        <v>2558</v>
      </c>
      <c r="DN217" s="596">
        <v>2678</v>
      </c>
      <c r="DO217" s="596">
        <v>2712</v>
      </c>
      <c r="DP217" s="596">
        <v>2675</v>
      </c>
      <c r="DQ217" s="596">
        <v>2583</v>
      </c>
      <c r="DR217" s="596">
        <v>2592</v>
      </c>
      <c r="DS217" s="596">
        <v>2619</v>
      </c>
      <c r="DT217" s="596">
        <v>2746</v>
      </c>
      <c r="DU217" s="596">
        <v>2748</v>
      </c>
      <c r="DV217" s="596">
        <v>2645</v>
      </c>
    </row>
    <row r="218" spans="1:126" s="1" customFormat="1" ht="21" thickBot="1">
      <c r="A218" s="111"/>
      <c r="B218" s="1753" t="s">
        <v>1366</v>
      </c>
      <c r="C218" s="1754" t="s">
        <v>1366</v>
      </c>
      <c r="D218" s="1755" t="s">
        <v>1367</v>
      </c>
      <c r="E218" s="1755" t="s">
        <v>1367</v>
      </c>
      <c r="F218" s="1756" t="s">
        <v>1368</v>
      </c>
      <c r="G218" s="1756" t="s">
        <v>1368</v>
      </c>
      <c r="H218" s="1757" t="s">
        <v>1369</v>
      </c>
      <c r="I218" s="1687" t="s">
        <v>1369</v>
      </c>
      <c r="J218" s="1709"/>
      <c r="K218" s="1709"/>
      <c r="L218" s="1709"/>
      <c r="M218" s="1730" t="s">
        <v>22</v>
      </c>
      <c r="N218" s="779">
        <v>2965</v>
      </c>
      <c r="O218" s="582">
        <v>2969</v>
      </c>
      <c r="P218" s="582">
        <v>2733</v>
      </c>
      <c r="Q218" s="583">
        <v>2253</v>
      </c>
      <c r="R218" s="583">
        <v>1420</v>
      </c>
      <c r="S218" s="583">
        <v>1044</v>
      </c>
      <c r="T218" s="708">
        <v>853</v>
      </c>
      <c r="U218" s="708">
        <v>1507</v>
      </c>
      <c r="V218" s="708">
        <v>2089</v>
      </c>
      <c r="W218" s="582">
        <v>2027</v>
      </c>
      <c r="X218" s="582">
        <v>2288</v>
      </c>
      <c r="Y218" s="582">
        <v>1489</v>
      </c>
      <c r="Z218" s="587">
        <v>1783</v>
      </c>
      <c r="AA218" s="588">
        <v>1837</v>
      </c>
      <c r="AB218" s="589">
        <v>1734</v>
      </c>
      <c r="AC218" s="590">
        <v>1545</v>
      </c>
      <c r="AD218" s="588">
        <v>1354</v>
      </c>
      <c r="AE218" s="593">
        <v>1191</v>
      </c>
      <c r="AF218" s="590">
        <v>1003</v>
      </c>
      <c r="AG218" s="591">
        <v>941</v>
      </c>
      <c r="AH218" s="589">
        <v>906</v>
      </c>
      <c r="AI218" s="590">
        <v>917</v>
      </c>
      <c r="AJ218" s="591">
        <v>947</v>
      </c>
      <c r="AK218" s="593">
        <v>1074</v>
      </c>
      <c r="AL218" s="582">
        <v>1074</v>
      </c>
      <c r="AM218" s="587">
        <v>1200</v>
      </c>
      <c r="AN218" s="588">
        <v>1194</v>
      </c>
      <c r="AO218" s="593">
        <v>1110</v>
      </c>
      <c r="AP218" s="590">
        <v>982</v>
      </c>
      <c r="AQ218" s="588">
        <v>932</v>
      </c>
      <c r="AR218" s="589">
        <v>893</v>
      </c>
      <c r="AS218" s="590">
        <v>850</v>
      </c>
      <c r="AT218" s="588">
        <v>873</v>
      </c>
      <c r="AU218" s="589">
        <v>841</v>
      </c>
      <c r="AV218" s="592">
        <v>839</v>
      </c>
      <c r="AW218" s="588">
        <v>817</v>
      </c>
      <c r="AX218" s="593">
        <v>918</v>
      </c>
      <c r="AY218" s="583">
        <v>918</v>
      </c>
      <c r="AZ218" s="586">
        <v>1121</v>
      </c>
      <c r="BA218" s="588">
        <v>1133</v>
      </c>
      <c r="BB218" s="589">
        <v>1023</v>
      </c>
      <c r="BC218" s="586">
        <v>947</v>
      </c>
      <c r="BD218" s="588">
        <v>880</v>
      </c>
      <c r="BE218" s="589">
        <v>842</v>
      </c>
      <c r="BF218" s="586">
        <v>793</v>
      </c>
      <c r="BG218" s="588">
        <v>763</v>
      </c>
      <c r="BH218" s="589">
        <v>740</v>
      </c>
      <c r="BI218" s="594">
        <v>745</v>
      </c>
      <c r="BJ218" s="588">
        <v>766</v>
      </c>
      <c r="BK218" s="685">
        <v>885</v>
      </c>
      <c r="BL218" s="685">
        <v>1038</v>
      </c>
      <c r="BM218" s="685">
        <v>1017</v>
      </c>
      <c r="BN218" s="685">
        <v>915</v>
      </c>
      <c r="BO218" s="685">
        <v>811</v>
      </c>
      <c r="BP218" s="685">
        <v>769</v>
      </c>
      <c r="BQ218" s="685">
        <v>769</v>
      </c>
      <c r="BR218" s="685">
        <v>735</v>
      </c>
      <c r="BS218" s="685">
        <v>714</v>
      </c>
      <c r="BT218" s="685">
        <v>691</v>
      </c>
      <c r="BU218" s="685">
        <v>723</v>
      </c>
      <c r="BV218" s="685">
        <v>724</v>
      </c>
      <c r="BW218" s="685">
        <v>760</v>
      </c>
      <c r="BX218" s="685">
        <v>923</v>
      </c>
      <c r="BY218" s="732">
        <v>915</v>
      </c>
      <c r="BZ218" s="732">
        <v>821</v>
      </c>
      <c r="CA218" s="732">
        <v>740</v>
      </c>
      <c r="CB218" s="732">
        <v>703</v>
      </c>
      <c r="CC218" s="732">
        <v>726</v>
      </c>
      <c r="CD218" s="732">
        <v>665</v>
      </c>
      <c r="CE218" s="732">
        <v>676</v>
      </c>
      <c r="CF218" s="732">
        <v>626</v>
      </c>
      <c r="CG218" s="732">
        <v>592</v>
      </c>
      <c r="CH218" s="732">
        <v>617</v>
      </c>
      <c r="CI218" s="732">
        <v>670</v>
      </c>
      <c r="CJ218" s="732">
        <v>760</v>
      </c>
      <c r="CK218" s="586">
        <v>756</v>
      </c>
      <c r="CL218" s="596">
        <v>711</v>
      </c>
      <c r="CM218" s="596">
        <v>666</v>
      </c>
      <c r="CN218" s="596">
        <v>625</v>
      </c>
      <c r="CO218" s="596">
        <v>610</v>
      </c>
      <c r="CP218" s="596">
        <v>593</v>
      </c>
      <c r="CQ218" s="596">
        <v>563</v>
      </c>
      <c r="CR218" s="596">
        <v>514</v>
      </c>
      <c r="CS218" s="596">
        <v>544</v>
      </c>
      <c r="CT218" s="596">
        <v>611</v>
      </c>
      <c r="CU218" s="596">
        <v>661</v>
      </c>
      <c r="CV218" s="596">
        <v>729</v>
      </c>
      <c r="CW218" s="596">
        <v>740</v>
      </c>
      <c r="CX218" s="596">
        <v>663</v>
      </c>
      <c r="CY218" s="596">
        <v>664</v>
      </c>
      <c r="CZ218" s="596">
        <v>608</v>
      </c>
      <c r="DA218" s="596">
        <v>581</v>
      </c>
      <c r="DB218" s="596">
        <v>531</v>
      </c>
      <c r="DC218" s="596">
        <v>529</v>
      </c>
      <c r="DD218" s="596">
        <v>518</v>
      </c>
      <c r="DE218" s="596">
        <v>554</v>
      </c>
      <c r="DF218" s="596">
        <v>592</v>
      </c>
      <c r="DG218" s="596">
        <v>681</v>
      </c>
      <c r="DH218" s="596">
        <v>752</v>
      </c>
      <c r="DI218" s="596">
        <v>725</v>
      </c>
      <c r="DJ218" s="596">
        <v>636</v>
      </c>
      <c r="DK218" s="596">
        <v>789</v>
      </c>
      <c r="DL218" s="596">
        <v>761</v>
      </c>
      <c r="DM218" s="596">
        <v>744</v>
      </c>
      <c r="DN218" s="596">
        <v>736</v>
      </c>
      <c r="DO218" s="596">
        <v>715</v>
      </c>
      <c r="DP218" s="596">
        <v>665</v>
      </c>
      <c r="DQ218" s="596">
        <v>656</v>
      </c>
      <c r="DR218" s="596">
        <v>703</v>
      </c>
      <c r="DS218" s="596">
        <v>705</v>
      </c>
      <c r="DT218" s="596">
        <v>712</v>
      </c>
      <c r="DU218" s="596">
        <v>707</v>
      </c>
      <c r="DV218" s="596">
        <v>628</v>
      </c>
    </row>
    <row r="219" spans="1:126" s="1" customFormat="1" ht="20.25">
      <c r="A219" s="24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730" t="s">
        <v>1317</v>
      </c>
      <c r="N219" s="794"/>
      <c r="O219" s="597"/>
      <c r="P219" s="597"/>
      <c r="Q219" s="598"/>
      <c r="R219" s="598"/>
      <c r="S219" s="598"/>
      <c r="T219" s="711"/>
      <c r="U219" s="711"/>
      <c r="V219" s="711"/>
      <c r="W219" s="597"/>
      <c r="X219" s="597"/>
      <c r="Y219" s="582"/>
      <c r="Z219" s="587"/>
      <c r="AA219" s="588"/>
      <c r="AB219" s="589"/>
      <c r="AC219" s="590"/>
      <c r="AD219" s="588"/>
      <c r="AE219" s="593"/>
      <c r="AF219" s="590"/>
      <c r="AG219" s="591"/>
      <c r="AH219" s="589"/>
      <c r="AI219" s="590"/>
      <c r="AJ219" s="591"/>
      <c r="AK219" s="593"/>
      <c r="AL219" s="582"/>
      <c r="AM219" s="587"/>
      <c r="AN219" s="588"/>
      <c r="AO219" s="593"/>
      <c r="AP219" s="590"/>
      <c r="AQ219" s="588"/>
      <c r="AR219" s="589"/>
      <c r="AS219" s="590"/>
      <c r="AT219" s="588"/>
      <c r="AU219" s="589"/>
      <c r="AV219" s="592"/>
      <c r="AW219" s="588"/>
      <c r="AX219" s="593"/>
      <c r="AY219" s="583" t="s">
        <v>55</v>
      </c>
      <c r="AZ219" s="586">
        <v>3863</v>
      </c>
      <c r="BA219" s="588">
        <v>3841</v>
      </c>
      <c r="BB219" s="589">
        <v>3639</v>
      </c>
      <c r="BC219" s="586">
        <v>3427</v>
      </c>
      <c r="BD219" s="588">
        <v>3160</v>
      </c>
      <c r="BE219" s="589">
        <v>2923</v>
      </c>
      <c r="BF219" s="586">
        <v>2929</v>
      </c>
      <c r="BG219" s="588">
        <v>2908</v>
      </c>
      <c r="BH219" s="589">
        <v>2998</v>
      </c>
      <c r="BI219" s="594">
        <v>2953</v>
      </c>
      <c r="BJ219" s="588">
        <v>2872</v>
      </c>
      <c r="BK219" s="685">
        <v>2928</v>
      </c>
      <c r="BL219" s="685">
        <v>3133</v>
      </c>
      <c r="BM219" s="685">
        <v>3174</v>
      </c>
      <c r="BN219" s="685">
        <v>2938</v>
      </c>
      <c r="BO219" s="685">
        <v>2688</v>
      </c>
      <c r="BP219" s="685">
        <v>2520</v>
      </c>
      <c r="BQ219" s="685">
        <v>2318</v>
      </c>
      <c r="BR219" s="685">
        <v>2303</v>
      </c>
      <c r="BS219" s="685">
        <v>2186</v>
      </c>
      <c r="BT219" s="685">
        <v>2311</v>
      </c>
      <c r="BU219" s="685">
        <v>2279</v>
      </c>
      <c r="BV219" s="685">
        <v>2230</v>
      </c>
      <c r="BW219" s="685">
        <v>2210</v>
      </c>
      <c r="BX219" s="685">
        <v>2360</v>
      </c>
      <c r="BY219" s="732">
        <v>2293</v>
      </c>
      <c r="BZ219" s="732">
        <v>2091</v>
      </c>
      <c r="CA219" s="732">
        <v>2018</v>
      </c>
      <c r="CB219" s="732">
        <v>1919</v>
      </c>
      <c r="CC219" s="732">
        <v>1805</v>
      </c>
      <c r="CD219" s="732">
        <v>1766</v>
      </c>
      <c r="CE219" s="732">
        <v>1834</v>
      </c>
      <c r="CF219" s="732">
        <v>1927</v>
      </c>
      <c r="CG219" s="732">
        <v>1802</v>
      </c>
      <c r="CH219" s="732">
        <v>1704</v>
      </c>
      <c r="CI219" s="732">
        <v>1722</v>
      </c>
      <c r="CJ219" s="732">
        <v>1891</v>
      </c>
      <c r="CK219" s="586">
        <v>1816</v>
      </c>
      <c r="CL219" s="596">
        <v>1688</v>
      </c>
      <c r="CM219" s="596">
        <v>1527</v>
      </c>
      <c r="CN219" s="596">
        <v>1504</v>
      </c>
      <c r="CO219" s="596">
        <v>1445</v>
      </c>
      <c r="CP219" s="596">
        <v>1537</v>
      </c>
      <c r="CQ219" s="596">
        <v>1524</v>
      </c>
      <c r="CR219" s="596">
        <v>1631</v>
      </c>
      <c r="CS219" s="596">
        <v>1564</v>
      </c>
      <c r="CT219" s="596">
        <v>1584</v>
      </c>
      <c r="CU219" s="596">
        <v>1570</v>
      </c>
      <c r="CV219" s="596">
        <v>1729</v>
      </c>
      <c r="CW219" s="596">
        <v>1677</v>
      </c>
      <c r="CX219" s="596">
        <v>1506</v>
      </c>
      <c r="CY219" s="596">
        <v>1392</v>
      </c>
      <c r="CZ219" s="596">
        <v>1335</v>
      </c>
      <c r="DA219" s="596">
        <v>1281</v>
      </c>
      <c r="DB219" s="596">
        <v>1300</v>
      </c>
      <c r="DC219" s="596">
        <v>1368</v>
      </c>
      <c r="DD219" s="596">
        <v>1435</v>
      </c>
      <c r="DE219" s="596">
        <v>1387</v>
      </c>
      <c r="DF219" s="596">
        <v>1429</v>
      </c>
      <c r="DG219" s="596">
        <v>1474</v>
      </c>
      <c r="DH219" s="596">
        <v>1643</v>
      </c>
      <c r="DI219" s="596">
        <v>1531</v>
      </c>
      <c r="DJ219" s="596">
        <v>1471</v>
      </c>
      <c r="DK219" s="596">
        <v>1613</v>
      </c>
      <c r="DL219" s="596">
        <v>1666</v>
      </c>
      <c r="DM219" s="596">
        <v>1694</v>
      </c>
      <c r="DN219" s="596">
        <v>1741</v>
      </c>
      <c r="DO219" s="596">
        <v>1703</v>
      </c>
      <c r="DP219" s="596">
        <v>1770</v>
      </c>
      <c r="DQ219" s="596">
        <v>1702</v>
      </c>
      <c r="DR219" s="596">
        <v>1630</v>
      </c>
      <c r="DS219" s="596">
        <v>1672</v>
      </c>
      <c r="DT219" s="596">
        <v>1780</v>
      </c>
      <c r="DU219" s="596">
        <v>1792</v>
      </c>
      <c r="DV219" s="596">
        <v>1625</v>
      </c>
    </row>
    <row r="220" spans="1:126" s="1" customFormat="1" ht="20.25">
      <c r="A220" s="24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731" t="s">
        <v>871</v>
      </c>
      <c r="N220" s="798" t="s">
        <v>55</v>
      </c>
      <c r="O220" s="601" t="s">
        <v>55</v>
      </c>
      <c r="P220" s="601" t="s">
        <v>55</v>
      </c>
      <c r="Q220" s="601" t="s">
        <v>55</v>
      </c>
      <c r="R220" s="598">
        <v>2847</v>
      </c>
      <c r="S220" s="601">
        <v>2285</v>
      </c>
      <c r="T220" s="712">
        <v>1899</v>
      </c>
      <c r="U220" s="712">
        <v>1886</v>
      </c>
      <c r="V220" s="712">
        <v>2630</v>
      </c>
      <c r="W220" s="713">
        <v>2864</v>
      </c>
      <c r="X220" s="713">
        <v>3047</v>
      </c>
      <c r="Y220" s="583">
        <v>3069</v>
      </c>
      <c r="Z220" s="605">
        <v>3248</v>
      </c>
      <c r="AA220" s="606">
        <v>3239</v>
      </c>
      <c r="AB220" s="607">
        <v>3126</v>
      </c>
      <c r="AC220" s="608">
        <v>2981</v>
      </c>
      <c r="AD220" s="606">
        <v>2856</v>
      </c>
      <c r="AE220" s="611">
        <v>2759</v>
      </c>
      <c r="AF220" s="608">
        <v>2946</v>
      </c>
      <c r="AG220" s="609">
        <v>2942</v>
      </c>
      <c r="AH220" s="607">
        <v>3109</v>
      </c>
      <c r="AI220" s="608">
        <v>3114</v>
      </c>
      <c r="AJ220" s="609">
        <v>3077</v>
      </c>
      <c r="AK220" s="611">
        <v>3055</v>
      </c>
      <c r="AL220" s="583">
        <v>3055</v>
      </c>
      <c r="AM220" s="605">
        <v>3121</v>
      </c>
      <c r="AN220" s="606">
        <v>3047</v>
      </c>
      <c r="AO220" s="611">
        <v>2891</v>
      </c>
      <c r="AP220" s="608">
        <v>2665</v>
      </c>
      <c r="AQ220" s="606">
        <v>2483</v>
      </c>
      <c r="AR220" s="607">
        <v>2367</v>
      </c>
      <c r="AS220" s="608">
        <v>2442</v>
      </c>
      <c r="AT220" s="606">
        <v>2470</v>
      </c>
      <c r="AU220" s="607">
        <v>2521</v>
      </c>
      <c r="AV220" s="610">
        <v>2405</v>
      </c>
      <c r="AW220" s="606">
        <v>2315</v>
      </c>
      <c r="AX220" s="611">
        <v>2319</v>
      </c>
      <c r="AY220" s="583">
        <v>2319</v>
      </c>
      <c r="AZ220" s="604">
        <v>2390</v>
      </c>
      <c r="BA220" s="606">
        <v>2369</v>
      </c>
      <c r="BB220" s="607">
        <v>2228</v>
      </c>
      <c r="BC220" s="604">
        <v>2069</v>
      </c>
      <c r="BD220" s="606">
        <v>1886</v>
      </c>
      <c r="BE220" s="607">
        <v>1740</v>
      </c>
      <c r="BF220" s="604">
        <v>1760</v>
      </c>
      <c r="BG220" s="606">
        <v>1773</v>
      </c>
      <c r="BH220" s="607">
        <v>1929</v>
      </c>
      <c r="BI220" s="612">
        <v>1874</v>
      </c>
      <c r="BJ220" s="606">
        <v>1796</v>
      </c>
      <c r="BK220" s="490">
        <v>1793</v>
      </c>
      <c r="BL220" s="490">
        <v>1901</v>
      </c>
      <c r="BM220" s="490">
        <v>1909</v>
      </c>
      <c r="BN220" s="490">
        <v>1744</v>
      </c>
      <c r="BO220" s="490">
        <v>1564</v>
      </c>
      <c r="BP220" s="490">
        <v>1483</v>
      </c>
      <c r="BQ220" s="490">
        <v>1374</v>
      </c>
      <c r="BR220" s="490">
        <v>1361</v>
      </c>
      <c r="BS220" s="490">
        <v>1304</v>
      </c>
      <c r="BT220" s="490">
        <v>1468</v>
      </c>
      <c r="BU220" s="490">
        <v>1439</v>
      </c>
      <c r="BV220" s="490">
        <v>1378</v>
      </c>
      <c r="BW220" s="490">
        <v>1352</v>
      </c>
      <c r="BX220" s="490">
        <v>1420</v>
      </c>
      <c r="BY220" s="733">
        <v>1332</v>
      </c>
      <c r="BZ220" s="733">
        <v>1219</v>
      </c>
      <c r="CA220" s="733">
        <v>1136</v>
      </c>
      <c r="CB220" s="733">
        <v>1095</v>
      </c>
      <c r="CC220" s="733">
        <v>1022</v>
      </c>
      <c r="CD220" s="733">
        <v>987</v>
      </c>
      <c r="CE220" s="733">
        <v>1040</v>
      </c>
      <c r="CF220" s="733">
        <v>1179</v>
      </c>
      <c r="CG220" s="733">
        <v>1072</v>
      </c>
      <c r="CH220" s="733">
        <v>993</v>
      </c>
      <c r="CI220" s="733">
        <v>980</v>
      </c>
      <c r="CJ220" s="733">
        <v>1060</v>
      </c>
      <c r="CK220" s="604">
        <v>1004</v>
      </c>
      <c r="CL220" s="614">
        <v>931</v>
      </c>
      <c r="CM220" s="614">
        <v>802</v>
      </c>
      <c r="CN220" s="614">
        <v>795</v>
      </c>
      <c r="CO220" s="614">
        <v>760</v>
      </c>
      <c r="CP220" s="614">
        <v>831</v>
      </c>
      <c r="CQ220" s="614">
        <v>823</v>
      </c>
      <c r="CR220" s="614">
        <v>933</v>
      </c>
      <c r="CS220" s="614">
        <v>897</v>
      </c>
      <c r="CT220" s="614">
        <v>897</v>
      </c>
      <c r="CU220" s="614">
        <v>863</v>
      </c>
      <c r="CV220" s="614">
        <v>943</v>
      </c>
      <c r="CW220" s="614">
        <v>898</v>
      </c>
      <c r="CX220" s="614">
        <v>790</v>
      </c>
      <c r="CY220" s="614">
        <v>738</v>
      </c>
      <c r="CZ220" s="614">
        <v>696</v>
      </c>
      <c r="DA220" s="614">
        <v>651</v>
      </c>
      <c r="DB220" s="614">
        <v>684</v>
      </c>
      <c r="DC220" s="614">
        <v>726</v>
      </c>
      <c r="DD220" s="614">
        <v>832</v>
      </c>
      <c r="DE220" s="614">
        <v>773</v>
      </c>
      <c r="DF220" s="614">
        <v>793</v>
      </c>
      <c r="DG220" s="614">
        <v>809</v>
      </c>
      <c r="DH220" s="614">
        <v>913</v>
      </c>
      <c r="DI220" s="614">
        <v>851</v>
      </c>
      <c r="DJ220" s="614">
        <v>795</v>
      </c>
      <c r="DK220" s="614">
        <v>873</v>
      </c>
      <c r="DL220" s="614">
        <v>918</v>
      </c>
      <c r="DM220" s="614">
        <v>937</v>
      </c>
      <c r="DN220" s="614">
        <v>982</v>
      </c>
      <c r="DO220" s="614">
        <v>971</v>
      </c>
      <c r="DP220" s="614">
        <v>1078</v>
      </c>
      <c r="DQ220" s="614">
        <v>1020</v>
      </c>
      <c r="DR220" s="614">
        <v>971</v>
      </c>
      <c r="DS220" s="614">
        <v>978</v>
      </c>
      <c r="DT220" s="614">
        <v>1029</v>
      </c>
      <c r="DU220" s="614">
        <v>1017</v>
      </c>
      <c r="DV220" s="614">
        <v>906</v>
      </c>
    </row>
    <row r="221" spans="1:126" s="1" customFormat="1" ht="21" thickBot="1">
      <c r="A221" s="24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732" t="s">
        <v>1836</v>
      </c>
      <c r="N221" s="1721"/>
      <c r="O221" s="1666"/>
      <c r="P221" s="1667"/>
      <c r="Q221" s="1668"/>
      <c r="R221" s="1666"/>
      <c r="S221" s="1669"/>
      <c r="T221" s="1684"/>
      <c r="U221" s="1671"/>
      <c r="V221" s="1666"/>
      <c r="W221" s="1685"/>
      <c r="X221" s="1685"/>
      <c r="Y221" s="1666"/>
      <c r="Z221" s="1673"/>
      <c r="AA221" s="1674"/>
      <c r="AB221" s="1675"/>
      <c r="AC221" s="1676"/>
      <c r="AD221" s="1674"/>
      <c r="AE221" s="1677"/>
      <c r="AF221" s="1676"/>
      <c r="AG221" s="1678"/>
      <c r="AH221" s="1675"/>
      <c r="AI221" s="1676"/>
      <c r="AJ221" s="1678"/>
      <c r="AK221" s="1677"/>
      <c r="AL221" s="1666"/>
      <c r="AM221" s="1673"/>
      <c r="AN221" s="1674"/>
      <c r="AO221" s="1677"/>
      <c r="AP221" s="1676"/>
      <c r="AQ221" s="1674"/>
      <c r="AR221" s="1675"/>
      <c r="AS221" s="1676"/>
      <c r="AT221" s="1674"/>
      <c r="AU221" s="1675"/>
      <c r="AV221" s="1679"/>
      <c r="AW221" s="1674"/>
      <c r="AX221" s="1677"/>
      <c r="AY221" s="1666"/>
      <c r="AZ221" s="1680"/>
      <c r="BA221" s="1674"/>
      <c r="BB221" s="1675"/>
      <c r="BC221" s="1680"/>
      <c r="BD221" s="1674"/>
      <c r="BE221" s="1675"/>
      <c r="BF221" s="1680"/>
      <c r="BG221" s="1674"/>
      <c r="BH221" s="1675"/>
      <c r="BI221" s="1675"/>
      <c r="BJ221" s="1676"/>
      <c r="BK221" s="1681"/>
      <c r="BL221" s="1681"/>
      <c r="BM221" s="1681"/>
      <c r="BN221" s="1681"/>
      <c r="BO221" s="1681"/>
      <c r="BP221" s="1681"/>
      <c r="BQ221" s="1681"/>
      <c r="BR221" s="1681"/>
      <c r="BS221" s="1681"/>
      <c r="BT221" s="1681"/>
      <c r="BU221" s="1681"/>
      <c r="BV221" s="1681"/>
      <c r="BW221" s="1681"/>
      <c r="BX221" s="1681"/>
      <c r="BY221" s="1682"/>
      <c r="BZ221" s="1682"/>
      <c r="CA221" s="1682"/>
      <c r="CB221" s="1682"/>
      <c r="CC221" s="1682"/>
      <c r="CD221" s="1682"/>
      <c r="CE221" s="1682"/>
      <c r="CF221" s="1682"/>
      <c r="CG221" s="1682"/>
      <c r="CH221" s="1682"/>
      <c r="CI221" s="1682"/>
      <c r="CJ221" s="1682"/>
      <c r="CK221" s="1680"/>
      <c r="CL221" s="1665"/>
      <c r="CM221" s="1665"/>
      <c r="CN221" s="1665"/>
      <c r="CO221" s="1665"/>
      <c r="CP221" s="1665"/>
      <c r="CQ221" s="1665"/>
      <c r="CR221" s="1665"/>
      <c r="CS221" s="1665"/>
      <c r="CT221" s="1665"/>
      <c r="CU221" s="1665"/>
      <c r="CV221" s="1665"/>
      <c r="CW221" s="1665"/>
      <c r="CX221" s="1665"/>
      <c r="CY221" s="1665"/>
      <c r="CZ221" s="1665"/>
      <c r="DA221" s="1665"/>
      <c r="DB221" s="1665"/>
      <c r="DC221" s="1665"/>
      <c r="DD221" s="1665"/>
      <c r="DE221" s="1665"/>
      <c r="DF221" s="1665"/>
      <c r="DG221" s="1665"/>
      <c r="DH221" s="1665"/>
      <c r="DI221" s="1665"/>
      <c r="DJ221" s="1665"/>
      <c r="DK221" s="1665"/>
      <c r="DL221" s="1665"/>
      <c r="DM221" s="1665"/>
      <c r="DN221" s="1665"/>
      <c r="DO221" s="1665"/>
      <c r="DP221" s="1665"/>
      <c r="DQ221" s="1665"/>
      <c r="DR221" s="1665"/>
      <c r="DS221" s="1665"/>
      <c r="DT221" s="1665"/>
      <c r="DU221" s="1665">
        <v>886</v>
      </c>
      <c r="DV221" s="1665">
        <v>874</v>
      </c>
    </row>
    <row r="222" spans="1:126" s="1" customFormat="1" ht="20.25">
      <c r="A222" s="1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733" t="s">
        <v>77</v>
      </c>
      <c r="N222" s="637" t="s">
        <v>301</v>
      </c>
      <c r="O222" s="629" t="s">
        <v>302</v>
      </c>
      <c r="P222" s="629" t="s">
        <v>638</v>
      </c>
      <c r="Q222" s="629" t="s">
        <v>854</v>
      </c>
      <c r="R222" s="629" t="s">
        <v>940</v>
      </c>
      <c r="S222" s="616">
        <v>7772</v>
      </c>
      <c r="T222" s="716">
        <v>7659</v>
      </c>
      <c r="U222" s="716">
        <v>7863</v>
      </c>
      <c r="V222" s="716">
        <v>9734</v>
      </c>
      <c r="W222" s="717">
        <v>10311</v>
      </c>
      <c r="X222" s="717">
        <v>9302</v>
      </c>
      <c r="Y222" s="621">
        <v>9757</v>
      </c>
      <c r="Z222" s="622">
        <v>1145</v>
      </c>
      <c r="AA222" s="623">
        <v>922</v>
      </c>
      <c r="AB222" s="624">
        <v>892</v>
      </c>
      <c r="AC222" s="625">
        <v>637</v>
      </c>
      <c r="AD222" s="623">
        <v>577</v>
      </c>
      <c r="AE222" s="628">
        <v>625</v>
      </c>
      <c r="AF222" s="625">
        <v>1227</v>
      </c>
      <c r="AG222" s="626">
        <v>766</v>
      </c>
      <c r="AH222" s="624">
        <v>1067</v>
      </c>
      <c r="AI222" s="625">
        <v>875</v>
      </c>
      <c r="AJ222" s="626">
        <v>787</v>
      </c>
      <c r="AK222" s="628">
        <v>789</v>
      </c>
      <c r="AL222" s="621">
        <v>10309</v>
      </c>
      <c r="AM222" s="622">
        <v>964</v>
      </c>
      <c r="AN222" s="623">
        <v>704</v>
      </c>
      <c r="AO222" s="628">
        <v>880</v>
      </c>
      <c r="AP222" s="625">
        <v>661</v>
      </c>
      <c r="AQ222" s="623">
        <v>559</v>
      </c>
      <c r="AR222" s="624">
        <v>579</v>
      </c>
      <c r="AS222" s="625">
        <v>894</v>
      </c>
      <c r="AT222" s="623">
        <v>822</v>
      </c>
      <c r="AU222" s="624">
        <v>1090</v>
      </c>
      <c r="AV222" s="627">
        <v>888</v>
      </c>
      <c r="AW222" s="623">
        <v>750</v>
      </c>
      <c r="AX222" s="628">
        <v>850</v>
      </c>
      <c r="AY222" s="629">
        <v>9641</v>
      </c>
      <c r="AZ222" s="620">
        <v>964</v>
      </c>
      <c r="BA222" s="623">
        <v>748</v>
      </c>
      <c r="BB222" s="624">
        <v>786</v>
      </c>
      <c r="BC222" s="620">
        <v>610</v>
      </c>
      <c r="BD222" s="623">
        <v>603</v>
      </c>
      <c r="BE222" s="624">
        <v>673</v>
      </c>
      <c r="BF222" s="620">
        <v>862</v>
      </c>
      <c r="BG222" s="623">
        <v>680</v>
      </c>
      <c r="BH222" s="624">
        <v>1065</v>
      </c>
      <c r="BI222" s="630">
        <v>935</v>
      </c>
      <c r="BJ222" s="623">
        <v>700</v>
      </c>
      <c r="BK222" s="688">
        <v>822</v>
      </c>
      <c r="BL222" s="688">
        <v>986</v>
      </c>
      <c r="BM222" s="688">
        <v>832</v>
      </c>
      <c r="BN222" s="688">
        <v>780</v>
      </c>
      <c r="BO222" s="688">
        <v>618</v>
      </c>
      <c r="BP222" s="688">
        <v>673</v>
      </c>
      <c r="BQ222" s="688">
        <v>648</v>
      </c>
      <c r="BR222" s="688">
        <v>837</v>
      </c>
      <c r="BS222" s="688">
        <v>712</v>
      </c>
      <c r="BT222" s="688">
        <v>1110</v>
      </c>
      <c r="BU222" s="688">
        <v>857</v>
      </c>
      <c r="BV222" s="688">
        <v>738</v>
      </c>
      <c r="BW222" s="688">
        <v>801</v>
      </c>
      <c r="BX222" s="688">
        <v>902</v>
      </c>
      <c r="BY222" s="734">
        <v>607</v>
      </c>
      <c r="BZ222" s="734">
        <v>778</v>
      </c>
      <c r="CA222" s="734">
        <v>671</v>
      </c>
      <c r="CB222" s="734">
        <v>703</v>
      </c>
      <c r="CC222" s="734">
        <v>720</v>
      </c>
      <c r="CD222" s="734">
        <v>777</v>
      </c>
      <c r="CE222" s="734">
        <v>754</v>
      </c>
      <c r="CF222" s="734">
        <v>974</v>
      </c>
      <c r="CG222" s="734">
        <v>743</v>
      </c>
      <c r="CH222" s="734">
        <v>678</v>
      </c>
      <c r="CI222" s="734">
        <v>596</v>
      </c>
      <c r="CJ222" s="734">
        <v>869</v>
      </c>
      <c r="CK222" s="620">
        <v>599</v>
      </c>
      <c r="CL222" s="632">
        <v>731</v>
      </c>
      <c r="CM222" s="632">
        <v>593</v>
      </c>
      <c r="CN222" s="632">
        <v>552</v>
      </c>
      <c r="CO222" s="632">
        <v>535</v>
      </c>
      <c r="CP222" s="632">
        <v>786</v>
      </c>
      <c r="CQ222" s="632">
        <v>597</v>
      </c>
      <c r="CR222" s="632">
        <v>735</v>
      </c>
      <c r="CS222" s="632">
        <v>663</v>
      </c>
      <c r="CT222" s="632">
        <v>579</v>
      </c>
      <c r="CU222" s="632">
        <v>530</v>
      </c>
      <c r="CV222" s="632">
        <v>777</v>
      </c>
      <c r="CW222" s="632">
        <v>617</v>
      </c>
      <c r="CX222" s="632">
        <v>609</v>
      </c>
      <c r="CY222" s="632">
        <v>523</v>
      </c>
      <c r="CZ222" s="632">
        <v>471</v>
      </c>
      <c r="DA222" s="632">
        <v>510</v>
      </c>
      <c r="DB222" s="632">
        <v>679</v>
      </c>
      <c r="DC222" s="632">
        <v>541</v>
      </c>
      <c r="DD222" s="632">
        <v>735</v>
      </c>
      <c r="DE222" s="632">
        <v>558</v>
      </c>
      <c r="DF222" s="632">
        <v>510</v>
      </c>
      <c r="DG222" s="632">
        <v>484</v>
      </c>
      <c r="DH222" s="632">
        <v>764</v>
      </c>
      <c r="DI222" s="632">
        <v>484</v>
      </c>
      <c r="DJ222" s="632">
        <v>472</v>
      </c>
      <c r="DK222" s="632">
        <v>539</v>
      </c>
      <c r="DL222" s="632">
        <v>460</v>
      </c>
      <c r="DM222" s="632">
        <v>525</v>
      </c>
      <c r="DN222" s="632">
        <v>623</v>
      </c>
      <c r="DO222" s="632">
        <v>583</v>
      </c>
      <c r="DP222" s="632">
        <v>694</v>
      </c>
      <c r="DQ222" s="632">
        <v>556</v>
      </c>
      <c r="DR222" s="632">
        <v>453</v>
      </c>
      <c r="DS222" s="632">
        <v>391</v>
      </c>
      <c r="DT222" s="632">
        <v>561</v>
      </c>
      <c r="DU222" s="632">
        <v>525</v>
      </c>
      <c r="DV222" s="632">
        <v>600</v>
      </c>
    </row>
    <row r="223" spans="1:126" s="1" customFormat="1" ht="20.25">
      <c r="A223" s="1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733" t="s">
        <v>89</v>
      </c>
      <c r="N223" s="637" t="s">
        <v>311</v>
      </c>
      <c r="O223" s="629" t="s">
        <v>312</v>
      </c>
      <c r="P223" s="629" t="s">
        <v>639</v>
      </c>
      <c r="Q223" s="629" t="s">
        <v>855</v>
      </c>
      <c r="R223" s="629" t="s">
        <v>941</v>
      </c>
      <c r="S223" s="616">
        <v>9180</v>
      </c>
      <c r="T223" s="716">
        <v>8957</v>
      </c>
      <c r="U223" s="716">
        <v>8198</v>
      </c>
      <c r="V223" s="716">
        <v>7912</v>
      </c>
      <c r="W223" s="635">
        <v>9671</v>
      </c>
      <c r="X223" s="635">
        <v>8697</v>
      </c>
      <c r="Y223" s="619">
        <v>9432</v>
      </c>
      <c r="Z223" s="622">
        <v>502</v>
      </c>
      <c r="AA223" s="623">
        <v>750</v>
      </c>
      <c r="AB223" s="624">
        <v>1053</v>
      </c>
      <c r="AC223" s="625">
        <v>1127</v>
      </c>
      <c r="AD223" s="623">
        <v>959</v>
      </c>
      <c r="AE223" s="628">
        <v>972</v>
      </c>
      <c r="AF223" s="625">
        <v>922</v>
      </c>
      <c r="AG223" s="626">
        <v>789</v>
      </c>
      <c r="AH223" s="624">
        <v>1013</v>
      </c>
      <c r="AI223" s="625">
        <v>879</v>
      </c>
      <c r="AJ223" s="626">
        <v>642</v>
      </c>
      <c r="AK223" s="628">
        <v>592</v>
      </c>
      <c r="AL223" s="619">
        <v>10200</v>
      </c>
      <c r="AM223" s="622">
        <v>634</v>
      </c>
      <c r="AN223" s="623">
        <v>727</v>
      </c>
      <c r="AO223" s="628">
        <v>1188</v>
      </c>
      <c r="AP223" s="625">
        <v>1270</v>
      </c>
      <c r="AQ223" s="623">
        <v>1048</v>
      </c>
      <c r="AR223" s="624">
        <v>940</v>
      </c>
      <c r="AS223" s="625">
        <v>901</v>
      </c>
      <c r="AT223" s="623">
        <v>868</v>
      </c>
      <c r="AU223" s="624">
        <v>1195</v>
      </c>
      <c r="AV223" s="627">
        <v>1138</v>
      </c>
      <c r="AW223" s="623">
        <v>832</v>
      </c>
      <c r="AX223" s="628">
        <v>654</v>
      </c>
      <c r="AY223" s="629">
        <v>11395</v>
      </c>
      <c r="AZ223" s="620">
        <v>528</v>
      </c>
      <c r="BA223" s="623">
        <v>700</v>
      </c>
      <c r="BB223" s="624">
        <v>1162</v>
      </c>
      <c r="BC223" s="620">
        <v>1020</v>
      </c>
      <c r="BD223" s="623">
        <v>1075</v>
      </c>
      <c r="BE223" s="624">
        <v>1034</v>
      </c>
      <c r="BF223" s="620">
        <v>868</v>
      </c>
      <c r="BG223" s="623">
        <v>790</v>
      </c>
      <c r="BH223" s="624">
        <v>1099</v>
      </c>
      <c r="BI223" s="630">
        <v>1119</v>
      </c>
      <c r="BJ223" s="623">
        <v>783</v>
      </c>
      <c r="BK223" s="688">
        <v>536</v>
      </c>
      <c r="BL223" s="688">
        <v>507</v>
      </c>
      <c r="BM223" s="688">
        <v>799</v>
      </c>
      <c r="BN223" s="688">
        <v>1147</v>
      </c>
      <c r="BO223" s="688">
        <v>1220</v>
      </c>
      <c r="BP223" s="688">
        <v>1055</v>
      </c>
      <c r="BQ223" s="688">
        <v>1212</v>
      </c>
      <c r="BR223" s="688">
        <v>1155</v>
      </c>
      <c r="BS223" s="688">
        <v>1085</v>
      </c>
      <c r="BT223" s="688">
        <v>1068</v>
      </c>
      <c r="BU223" s="688">
        <v>934</v>
      </c>
      <c r="BV223" s="688">
        <v>802</v>
      </c>
      <c r="BW223" s="688">
        <v>713</v>
      </c>
      <c r="BX223" s="688">
        <v>516</v>
      </c>
      <c r="BY223" s="734">
        <v>688</v>
      </c>
      <c r="BZ223" s="734">
        <v>1110</v>
      </c>
      <c r="CA223" s="734">
        <v>912</v>
      </c>
      <c r="CB223" s="734">
        <v>929</v>
      </c>
      <c r="CC223" s="734">
        <v>824</v>
      </c>
      <c r="CD223" s="734">
        <v>847</v>
      </c>
      <c r="CE223" s="734">
        <v>713</v>
      </c>
      <c r="CF223" s="734">
        <v>952</v>
      </c>
      <c r="CG223" s="734">
        <v>1007</v>
      </c>
      <c r="CH223" s="734">
        <v>751</v>
      </c>
      <c r="CI223" s="734">
        <v>491</v>
      </c>
      <c r="CJ223" s="734">
        <v>530</v>
      </c>
      <c r="CK223" s="620">
        <v>599</v>
      </c>
      <c r="CL223" s="632">
        <v>940</v>
      </c>
      <c r="CM223" s="632">
        <v>908</v>
      </c>
      <c r="CN223" s="632">
        <v>692</v>
      </c>
      <c r="CO223" s="632">
        <v>718</v>
      </c>
      <c r="CP223" s="632">
        <v>654</v>
      </c>
      <c r="CQ223" s="632">
        <v>645</v>
      </c>
      <c r="CR223" s="632">
        <v>714</v>
      </c>
      <c r="CS223" s="632">
        <v>788</v>
      </c>
      <c r="CT223" s="632">
        <v>492</v>
      </c>
      <c r="CU223" s="632">
        <v>498</v>
      </c>
      <c r="CV223" s="632">
        <v>490</v>
      </c>
      <c r="CW223" s="632">
        <v>698</v>
      </c>
      <c r="CX223" s="632">
        <v>855</v>
      </c>
      <c r="CY223" s="632">
        <v>754</v>
      </c>
      <c r="CZ223" s="632">
        <v>638</v>
      </c>
      <c r="DA223" s="632">
        <v>675</v>
      </c>
      <c r="DB223" s="632">
        <v>658</v>
      </c>
      <c r="DC223" s="632">
        <v>461</v>
      </c>
      <c r="DD223" s="632">
        <v>725</v>
      </c>
      <c r="DE223" s="632">
        <v>663</v>
      </c>
      <c r="DF223" s="632">
        <v>415</v>
      </c>
      <c r="DG223" s="632">
        <v>336</v>
      </c>
      <c r="DH223" s="632">
        <v>424</v>
      </c>
      <c r="DI223" s="632">
        <v>654</v>
      </c>
      <c r="DJ223" s="632">
        <v>583</v>
      </c>
      <c r="DK223" s="632">
        <v>218</v>
      </c>
      <c r="DL223" s="632">
        <v>341</v>
      </c>
      <c r="DM223" s="632">
        <v>514</v>
      </c>
      <c r="DN223" s="632">
        <v>533</v>
      </c>
      <c r="DO223" s="632">
        <v>563</v>
      </c>
      <c r="DP223" s="632">
        <v>752</v>
      </c>
      <c r="DQ223" s="632">
        <v>655</v>
      </c>
      <c r="DR223" s="632">
        <v>474</v>
      </c>
      <c r="DS223" s="632">
        <v>271</v>
      </c>
      <c r="DT223" s="632">
        <v>308</v>
      </c>
      <c r="DU223" s="632">
        <v>494</v>
      </c>
      <c r="DV223" s="632">
        <v>852</v>
      </c>
    </row>
    <row r="224" spans="1:126" s="1" customFormat="1" ht="20.25">
      <c r="A224" s="1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733" t="s">
        <v>100</v>
      </c>
      <c r="N224" s="637" t="s">
        <v>321</v>
      </c>
      <c r="O224" s="629" t="s">
        <v>322</v>
      </c>
      <c r="P224" s="629" t="s">
        <v>640</v>
      </c>
      <c r="Q224" s="629" t="s">
        <v>856</v>
      </c>
      <c r="R224" s="629" t="s">
        <v>942</v>
      </c>
      <c r="S224" s="616">
        <v>1418</v>
      </c>
      <c r="T224" s="716">
        <v>2010</v>
      </c>
      <c r="U224" s="716">
        <v>2129</v>
      </c>
      <c r="V224" s="716">
        <v>2125</v>
      </c>
      <c r="W224" s="635">
        <v>2731</v>
      </c>
      <c r="X224" s="635">
        <v>2025</v>
      </c>
      <c r="Y224" s="619">
        <v>2430</v>
      </c>
      <c r="Z224" s="622">
        <v>198</v>
      </c>
      <c r="AA224" s="623">
        <v>329</v>
      </c>
      <c r="AB224" s="624">
        <v>335</v>
      </c>
      <c r="AC224" s="625">
        <v>257</v>
      </c>
      <c r="AD224" s="623">
        <v>249</v>
      </c>
      <c r="AE224" s="628">
        <v>165</v>
      </c>
      <c r="AF224" s="625">
        <v>159</v>
      </c>
      <c r="AG224" s="626">
        <v>230</v>
      </c>
      <c r="AH224" s="624">
        <v>238</v>
      </c>
      <c r="AI224" s="625">
        <v>160</v>
      </c>
      <c r="AJ224" s="626">
        <v>55</v>
      </c>
      <c r="AK224" s="628">
        <v>104</v>
      </c>
      <c r="AL224" s="619">
        <v>2479</v>
      </c>
      <c r="AM224" s="622">
        <v>173</v>
      </c>
      <c r="AN224" s="623">
        <v>341</v>
      </c>
      <c r="AO224" s="628">
        <v>420</v>
      </c>
      <c r="AP224" s="625">
        <v>405</v>
      </c>
      <c r="AQ224" s="623">
        <v>238</v>
      </c>
      <c r="AR224" s="624">
        <v>143</v>
      </c>
      <c r="AS224" s="625">
        <v>175</v>
      </c>
      <c r="AT224" s="623">
        <v>339</v>
      </c>
      <c r="AU224" s="624">
        <v>369</v>
      </c>
      <c r="AV224" s="627">
        <v>231</v>
      </c>
      <c r="AW224" s="623">
        <v>87</v>
      </c>
      <c r="AX224" s="628">
        <v>70</v>
      </c>
      <c r="AY224" s="629">
        <v>2991</v>
      </c>
      <c r="AZ224" s="620">
        <v>138</v>
      </c>
      <c r="BA224" s="623">
        <v>411</v>
      </c>
      <c r="BB224" s="624">
        <v>378</v>
      </c>
      <c r="BC224" s="620">
        <v>319</v>
      </c>
      <c r="BD224" s="623">
        <v>373</v>
      </c>
      <c r="BE224" s="624">
        <v>222</v>
      </c>
      <c r="BF224" s="620">
        <v>164</v>
      </c>
      <c r="BG224" s="623">
        <v>322</v>
      </c>
      <c r="BH224" s="624">
        <v>311</v>
      </c>
      <c r="BI224" s="630">
        <v>342</v>
      </c>
      <c r="BJ224" s="623">
        <v>122</v>
      </c>
      <c r="BK224" s="688">
        <v>166</v>
      </c>
      <c r="BL224" s="688">
        <v>170</v>
      </c>
      <c r="BM224" s="688">
        <v>450</v>
      </c>
      <c r="BN224" s="688">
        <v>554</v>
      </c>
      <c r="BO224" s="688">
        <v>458</v>
      </c>
      <c r="BP224" s="688">
        <v>361</v>
      </c>
      <c r="BQ224" s="688">
        <v>346</v>
      </c>
      <c r="BR224" s="688">
        <v>219</v>
      </c>
      <c r="BS224" s="688">
        <v>359</v>
      </c>
      <c r="BT224" s="688">
        <v>404</v>
      </c>
      <c r="BU224" s="688">
        <v>294</v>
      </c>
      <c r="BV224" s="688">
        <v>237</v>
      </c>
      <c r="BW224" s="688">
        <v>188</v>
      </c>
      <c r="BX224" s="688">
        <v>191</v>
      </c>
      <c r="BY224" s="734">
        <v>404</v>
      </c>
      <c r="BZ224" s="734">
        <v>500</v>
      </c>
      <c r="CA224" s="734">
        <v>315</v>
      </c>
      <c r="CB224" s="734">
        <v>338</v>
      </c>
      <c r="CC224" s="734">
        <v>349</v>
      </c>
      <c r="CD224" s="734">
        <v>249</v>
      </c>
      <c r="CE224" s="734">
        <v>402</v>
      </c>
      <c r="CF224" s="734">
        <v>433</v>
      </c>
      <c r="CG224" s="734">
        <v>347</v>
      </c>
      <c r="CH224" s="734">
        <v>273</v>
      </c>
      <c r="CI224" s="734">
        <v>189</v>
      </c>
      <c r="CJ224" s="734">
        <v>237</v>
      </c>
      <c r="CK224" s="620">
        <v>342</v>
      </c>
      <c r="CL224" s="632">
        <v>395</v>
      </c>
      <c r="CM224" s="632">
        <v>419</v>
      </c>
      <c r="CN224" s="632">
        <v>353</v>
      </c>
      <c r="CO224" s="632">
        <v>218</v>
      </c>
      <c r="CP224" s="632">
        <v>312</v>
      </c>
      <c r="CQ224" s="632">
        <v>465</v>
      </c>
      <c r="CR224" s="632">
        <v>313</v>
      </c>
      <c r="CS224" s="632">
        <v>301</v>
      </c>
      <c r="CT224" s="632">
        <v>212</v>
      </c>
      <c r="CU224" s="632">
        <v>125</v>
      </c>
      <c r="CV224" s="632">
        <v>221</v>
      </c>
      <c r="CW224" s="632">
        <v>347</v>
      </c>
      <c r="CX224" s="632">
        <v>337</v>
      </c>
      <c r="CY224" s="632">
        <v>248</v>
      </c>
      <c r="CZ224" s="632">
        <v>199</v>
      </c>
      <c r="DA224" s="632">
        <v>218</v>
      </c>
      <c r="DB224" s="632">
        <v>270</v>
      </c>
      <c r="DC224" s="632">
        <v>312</v>
      </c>
      <c r="DD224" s="632">
        <v>247</v>
      </c>
      <c r="DE224" s="632">
        <v>191</v>
      </c>
      <c r="DF224" s="632">
        <v>148</v>
      </c>
      <c r="DG224" s="632">
        <v>119</v>
      </c>
      <c r="DH224" s="632">
        <v>168</v>
      </c>
      <c r="DI224" s="632">
        <v>316</v>
      </c>
      <c r="DJ224" s="632">
        <v>170</v>
      </c>
      <c r="DK224" s="632">
        <v>88</v>
      </c>
      <c r="DL224" s="632">
        <v>129</v>
      </c>
      <c r="DM224" s="632">
        <v>207</v>
      </c>
      <c r="DN224" s="632">
        <v>257</v>
      </c>
      <c r="DO224" s="632">
        <v>231</v>
      </c>
      <c r="DP224" s="632">
        <v>272</v>
      </c>
      <c r="DQ224" s="632">
        <v>220</v>
      </c>
      <c r="DR224" s="632">
        <v>116</v>
      </c>
      <c r="DS224" s="632">
        <v>88</v>
      </c>
      <c r="DT224" s="632">
        <v>156</v>
      </c>
      <c r="DU224" s="632">
        <v>305</v>
      </c>
      <c r="DV224" s="632">
        <v>321</v>
      </c>
    </row>
    <row r="225" spans="1:126" s="1" customFormat="1" ht="20.25">
      <c r="A225" s="1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733" t="s">
        <v>51</v>
      </c>
      <c r="N225" s="637" t="s">
        <v>331</v>
      </c>
      <c r="O225" s="629" t="s">
        <v>332</v>
      </c>
      <c r="P225" s="629" t="s">
        <v>641</v>
      </c>
      <c r="Q225" s="629" t="s">
        <v>857</v>
      </c>
      <c r="R225" s="629" t="s">
        <v>943</v>
      </c>
      <c r="S225" s="616">
        <v>4416</v>
      </c>
      <c r="T225" s="716">
        <v>4275</v>
      </c>
      <c r="U225" s="716">
        <v>4077</v>
      </c>
      <c r="V225" s="716">
        <v>3989</v>
      </c>
      <c r="W225" s="635">
        <v>5180</v>
      </c>
      <c r="X225" s="635">
        <v>4781</v>
      </c>
      <c r="Y225" s="619">
        <v>5068</v>
      </c>
      <c r="Z225" s="622">
        <v>263</v>
      </c>
      <c r="AA225" s="623">
        <v>346</v>
      </c>
      <c r="AB225" s="624">
        <v>557</v>
      </c>
      <c r="AC225" s="625">
        <v>628</v>
      </c>
      <c r="AD225" s="623">
        <v>578</v>
      </c>
      <c r="AE225" s="628">
        <v>533</v>
      </c>
      <c r="AF225" s="625">
        <v>509</v>
      </c>
      <c r="AG225" s="626">
        <v>454</v>
      </c>
      <c r="AH225" s="624">
        <v>577</v>
      </c>
      <c r="AI225" s="625">
        <v>448</v>
      </c>
      <c r="AJ225" s="626">
        <v>318</v>
      </c>
      <c r="AK225" s="628">
        <v>293</v>
      </c>
      <c r="AL225" s="619">
        <v>5504</v>
      </c>
      <c r="AM225" s="622">
        <v>384</v>
      </c>
      <c r="AN225" s="623">
        <v>378</v>
      </c>
      <c r="AO225" s="628">
        <v>633</v>
      </c>
      <c r="AP225" s="625">
        <v>779</v>
      </c>
      <c r="AQ225" s="623">
        <v>526</v>
      </c>
      <c r="AR225" s="624">
        <v>515</v>
      </c>
      <c r="AS225" s="625">
        <v>467</v>
      </c>
      <c r="AT225" s="623">
        <v>375</v>
      </c>
      <c r="AU225" s="624">
        <v>574</v>
      </c>
      <c r="AV225" s="627">
        <v>492</v>
      </c>
      <c r="AW225" s="623">
        <v>381</v>
      </c>
      <c r="AX225" s="628">
        <v>326</v>
      </c>
      <c r="AY225" s="629">
        <v>5830</v>
      </c>
      <c r="AZ225" s="620">
        <v>292</v>
      </c>
      <c r="BA225" s="623">
        <v>430</v>
      </c>
      <c r="BB225" s="624">
        <v>723</v>
      </c>
      <c r="BC225" s="620">
        <v>656</v>
      </c>
      <c r="BD225" s="623">
        <v>532</v>
      </c>
      <c r="BE225" s="624">
        <v>515</v>
      </c>
      <c r="BF225" s="620">
        <v>426</v>
      </c>
      <c r="BG225" s="623">
        <v>431</v>
      </c>
      <c r="BH225" s="624">
        <v>560</v>
      </c>
      <c r="BI225" s="630">
        <v>532</v>
      </c>
      <c r="BJ225" s="623">
        <v>406</v>
      </c>
      <c r="BK225" s="688">
        <v>272</v>
      </c>
      <c r="BL225" s="688">
        <v>312</v>
      </c>
      <c r="BM225" s="688">
        <v>440</v>
      </c>
      <c r="BN225" s="688">
        <v>686</v>
      </c>
      <c r="BO225" s="688">
        <v>736</v>
      </c>
      <c r="BP225" s="688">
        <v>525</v>
      </c>
      <c r="BQ225" s="688">
        <v>496</v>
      </c>
      <c r="BR225" s="688">
        <v>398</v>
      </c>
      <c r="BS225" s="688">
        <v>389</v>
      </c>
      <c r="BT225" s="688">
        <v>612</v>
      </c>
      <c r="BU225" s="688">
        <v>471</v>
      </c>
      <c r="BV225" s="688">
        <v>395</v>
      </c>
      <c r="BW225" s="688">
        <v>419</v>
      </c>
      <c r="BX225" s="688">
        <v>274</v>
      </c>
      <c r="BY225" s="734">
        <v>392</v>
      </c>
      <c r="BZ225" s="734">
        <v>654</v>
      </c>
      <c r="CA225" s="734">
        <v>592</v>
      </c>
      <c r="CB225" s="734">
        <v>495</v>
      </c>
      <c r="CC225" s="734">
        <v>445</v>
      </c>
      <c r="CD225" s="734">
        <v>381</v>
      </c>
      <c r="CE225" s="734">
        <v>357</v>
      </c>
      <c r="CF225" s="734">
        <v>557</v>
      </c>
      <c r="CG225" s="734">
        <v>502</v>
      </c>
      <c r="CH225" s="734">
        <v>432</v>
      </c>
      <c r="CI225" s="734">
        <v>311</v>
      </c>
      <c r="CJ225" s="734">
        <v>345</v>
      </c>
      <c r="CK225" s="620">
        <v>305</v>
      </c>
      <c r="CL225" s="632">
        <v>523</v>
      </c>
      <c r="CM225" s="632">
        <v>540</v>
      </c>
      <c r="CN225" s="632">
        <v>399</v>
      </c>
      <c r="CO225" s="632">
        <v>385</v>
      </c>
      <c r="CP225" s="632">
        <v>333</v>
      </c>
      <c r="CQ225" s="632">
        <v>353</v>
      </c>
      <c r="CR225" s="632">
        <v>432</v>
      </c>
      <c r="CS225" s="632">
        <v>384</v>
      </c>
      <c r="CT225" s="632">
        <v>299</v>
      </c>
      <c r="CU225" s="632">
        <v>291</v>
      </c>
      <c r="CV225" s="632">
        <v>287</v>
      </c>
      <c r="CW225" s="632">
        <v>402</v>
      </c>
      <c r="CX225" s="632">
        <v>462</v>
      </c>
      <c r="CY225" s="632">
        <v>419</v>
      </c>
      <c r="CZ225" s="632">
        <v>325</v>
      </c>
      <c r="DA225" s="632">
        <v>344</v>
      </c>
      <c r="DB225" s="632">
        <v>362</v>
      </c>
      <c r="DC225" s="632">
        <v>262</v>
      </c>
      <c r="DD225" s="632">
        <v>432</v>
      </c>
      <c r="DE225" s="632">
        <v>373</v>
      </c>
      <c r="DF225" s="632">
        <v>252</v>
      </c>
      <c r="DG225" s="632">
        <v>170</v>
      </c>
      <c r="DH225" s="632">
        <v>231</v>
      </c>
      <c r="DI225" s="632">
        <v>382</v>
      </c>
      <c r="DJ225" s="632">
        <v>384</v>
      </c>
      <c r="DK225" s="632">
        <v>169</v>
      </c>
      <c r="DL225" s="632">
        <v>264</v>
      </c>
      <c r="DM225" s="632">
        <v>366</v>
      </c>
      <c r="DN225" s="632">
        <v>337</v>
      </c>
      <c r="DO225" s="632">
        <v>312</v>
      </c>
      <c r="DP225" s="632">
        <v>526</v>
      </c>
      <c r="DQ225" s="632">
        <v>377</v>
      </c>
      <c r="DR225" s="632">
        <v>317</v>
      </c>
      <c r="DS225" s="632">
        <v>185</v>
      </c>
      <c r="DT225" s="632">
        <v>228</v>
      </c>
      <c r="DU225" s="632">
        <v>287</v>
      </c>
      <c r="DV225" s="632">
        <v>516</v>
      </c>
    </row>
    <row r="226" spans="1:126" s="1" customFormat="1" ht="20.25">
      <c r="A226" s="1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733" t="s">
        <v>121</v>
      </c>
      <c r="N226" s="637" t="s">
        <v>341</v>
      </c>
      <c r="O226" s="629" t="s">
        <v>342</v>
      </c>
      <c r="P226" s="629" t="s">
        <v>642</v>
      </c>
      <c r="Q226" s="629" t="s">
        <v>858</v>
      </c>
      <c r="R226" s="629" t="s">
        <v>944</v>
      </c>
      <c r="S226" s="616">
        <v>3537</v>
      </c>
      <c r="T226" s="716">
        <v>3308</v>
      </c>
      <c r="U226" s="716">
        <v>3031</v>
      </c>
      <c r="V226" s="716">
        <v>2846</v>
      </c>
      <c r="W226" s="635">
        <v>3660</v>
      </c>
      <c r="X226" s="635">
        <v>4056</v>
      </c>
      <c r="Y226" s="619">
        <v>4127</v>
      </c>
      <c r="Z226" s="622">
        <v>250</v>
      </c>
      <c r="AA226" s="623">
        <v>302</v>
      </c>
      <c r="AB226" s="624">
        <v>391</v>
      </c>
      <c r="AC226" s="625">
        <v>436</v>
      </c>
      <c r="AD226" s="623">
        <v>468</v>
      </c>
      <c r="AE226" s="628">
        <v>467</v>
      </c>
      <c r="AF226" s="625">
        <v>453</v>
      </c>
      <c r="AG226" s="626">
        <v>383</v>
      </c>
      <c r="AH226" s="624">
        <v>496</v>
      </c>
      <c r="AI226" s="625">
        <v>413</v>
      </c>
      <c r="AJ226" s="626">
        <v>306</v>
      </c>
      <c r="AK226" s="628">
        <v>230</v>
      </c>
      <c r="AL226" s="619">
        <v>4595</v>
      </c>
      <c r="AM226" s="622">
        <v>366</v>
      </c>
      <c r="AN226" s="623">
        <v>316</v>
      </c>
      <c r="AO226" s="628">
        <v>467</v>
      </c>
      <c r="AP226" s="625">
        <v>583</v>
      </c>
      <c r="AQ226" s="623">
        <v>401</v>
      </c>
      <c r="AR226" s="624">
        <v>459</v>
      </c>
      <c r="AS226" s="625">
        <v>414</v>
      </c>
      <c r="AT226" s="623">
        <v>340</v>
      </c>
      <c r="AU226" s="624">
        <v>466</v>
      </c>
      <c r="AV226" s="627">
        <v>382</v>
      </c>
      <c r="AW226" s="623">
        <v>266</v>
      </c>
      <c r="AX226" s="628">
        <v>215</v>
      </c>
      <c r="AY226" s="629">
        <v>4675</v>
      </c>
      <c r="AZ226" s="620">
        <v>280</v>
      </c>
      <c r="BA226" s="623">
        <v>345</v>
      </c>
      <c r="BB226" s="624">
        <v>581</v>
      </c>
      <c r="BC226" s="620">
        <v>507</v>
      </c>
      <c r="BD226" s="623">
        <v>400</v>
      </c>
      <c r="BE226" s="624">
        <v>349</v>
      </c>
      <c r="BF226" s="620">
        <v>320</v>
      </c>
      <c r="BG226" s="623">
        <v>328</v>
      </c>
      <c r="BH226" s="624">
        <v>396</v>
      </c>
      <c r="BI226" s="630">
        <v>377</v>
      </c>
      <c r="BJ226" s="623">
        <v>304</v>
      </c>
      <c r="BK226" s="688">
        <v>199</v>
      </c>
      <c r="BL226" s="688">
        <v>305</v>
      </c>
      <c r="BM226" s="688">
        <v>403</v>
      </c>
      <c r="BN226" s="688">
        <v>446</v>
      </c>
      <c r="BO226" s="688">
        <v>439</v>
      </c>
      <c r="BP226" s="688">
        <v>316</v>
      </c>
      <c r="BQ226" s="688">
        <v>293</v>
      </c>
      <c r="BR226" s="688">
        <v>244</v>
      </c>
      <c r="BS226" s="688">
        <v>269</v>
      </c>
      <c r="BT226" s="688">
        <v>468</v>
      </c>
      <c r="BU226" s="688">
        <v>330</v>
      </c>
      <c r="BV226" s="688">
        <v>289</v>
      </c>
      <c r="BW226" s="688">
        <v>270</v>
      </c>
      <c r="BX226" s="688">
        <v>246</v>
      </c>
      <c r="BY226" s="734">
        <v>313</v>
      </c>
      <c r="BZ226" s="734">
        <v>469</v>
      </c>
      <c r="CA226" s="734">
        <v>355</v>
      </c>
      <c r="CB226" s="734">
        <v>330</v>
      </c>
      <c r="CC226" s="734">
        <v>270</v>
      </c>
      <c r="CD226" s="734">
        <v>248</v>
      </c>
      <c r="CE226" s="734">
        <v>223</v>
      </c>
      <c r="CF226" s="734">
        <v>367</v>
      </c>
      <c r="CG226" s="734">
        <v>291</v>
      </c>
      <c r="CH226" s="734">
        <v>265</v>
      </c>
      <c r="CI226" s="734">
        <v>232</v>
      </c>
      <c r="CJ226" s="734">
        <v>325</v>
      </c>
      <c r="CK226" s="620">
        <v>261</v>
      </c>
      <c r="CL226" s="632">
        <v>343</v>
      </c>
      <c r="CM226" s="632">
        <v>369</v>
      </c>
      <c r="CN226" s="632">
        <v>272</v>
      </c>
      <c r="CO226" s="632">
        <v>251</v>
      </c>
      <c r="CP226" s="632">
        <v>251</v>
      </c>
      <c r="CQ226" s="632">
        <v>241</v>
      </c>
      <c r="CR226" s="632">
        <v>325</v>
      </c>
      <c r="CS226" s="632">
        <v>237</v>
      </c>
      <c r="CT226" s="632">
        <v>233</v>
      </c>
      <c r="CU226" s="632">
        <v>197</v>
      </c>
      <c r="CV226" s="632">
        <v>266</v>
      </c>
      <c r="CW226" s="632">
        <v>331</v>
      </c>
      <c r="CX226" s="632">
        <v>307</v>
      </c>
      <c r="CY226" s="632">
        <v>245</v>
      </c>
      <c r="CZ226" s="632">
        <v>223</v>
      </c>
      <c r="DA226" s="632">
        <v>227</v>
      </c>
      <c r="DB226" s="632">
        <v>256</v>
      </c>
      <c r="DC226" s="632">
        <v>200</v>
      </c>
      <c r="DD226" s="632">
        <v>365</v>
      </c>
      <c r="DE226" s="632">
        <v>297</v>
      </c>
      <c r="DF226" s="632">
        <v>221</v>
      </c>
      <c r="DG226" s="632">
        <v>146</v>
      </c>
      <c r="DH226" s="632">
        <v>225</v>
      </c>
      <c r="DI226" s="632">
        <v>313</v>
      </c>
      <c r="DJ226" s="632">
        <v>222</v>
      </c>
      <c r="DK226" s="632">
        <v>102</v>
      </c>
      <c r="DL226" s="632">
        <v>182</v>
      </c>
      <c r="DM226" s="632">
        <v>279</v>
      </c>
      <c r="DN226" s="632">
        <v>284</v>
      </c>
      <c r="DO226" s="632">
        <v>199</v>
      </c>
      <c r="DP226" s="632">
        <v>335</v>
      </c>
      <c r="DQ226" s="632">
        <v>261</v>
      </c>
      <c r="DR226" s="632">
        <v>228</v>
      </c>
      <c r="DS226" s="632">
        <v>138</v>
      </c>
      <c r="DT226" s="632">
        <v>223</v>
      </c>
      <c r="DU226" s="632">
        <v>233</v>
      </c>
      <c r="DV226" s="632">
        <v>320</v>
      </c>
    </row>
    <row r="227" spans="1:126" s="1" customFormat="1" ht="20.25">
      <c r="A227" s="1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733" t="s">
        <v>151</v>
      </c>
      <c r="N227" s="637" t="s">
        <v>366</v>
      </c>
      <c r="O227" s="629" t="s">
        <v>367</v>
      </c>
      <c r="P227" s="629" t="s">
        <v>644</v>
      </c>
      <c r="Q227" s="629" t="s">
        <v>466</v>
      </c>
      <c r="R227" s="629" t="s">
        <v>945</v>
      </c>
      <c r="S227" s="616">
        <v>406</v>
      </c>
      <c r="T227" s="716">
        <v>346</v>
      </c>
      <c r="U227" s="716">
        <v>251</v>
      </c>
      <c r="V227" s="716">
        <v>247</v>
      </c>
      <c r="W227" s="635">
        <v>290</v>
      </c>
      <c r="X227" s="635">
        <v>263</v>
      </c>
      <c r="Y227" s="619">
        <v>281</v>
      </c>
      <c r="Z227" s="622">
        <v>5</v>
      </c>
      <c r="AA227" s="623">
        <v>31</v>
      </c>
      <c r="AB227" s="624">
        <v>45</v>
      </c>
      <c r="AC227" s="625">
        <v>35</v>
      </c>
      <c r="AD227" s="623">
        <v>17</v>
      </c>
      <c r="AE227" s="628">
        <v>18</v>
      </c>
      <c r="AF227" s="625">
        <v>26</v>
      </c>
      <c r="AG227" s="626">
        <v>34</v>
      </c>
      <c r="AH227" s="624">
        <v>50</v>
      </c>
      <c r="AI227" s="625">
        <v>25</v>
      </c>
      <c r="AJ227" s="626">
        <v>5</v>
      </c>
      <c r="AK227" s="628">
        <v>0</v>
      </c>
      <c r="AL227" s="619">
        <v>291</v>
      </c>
      <c r="AM227" s="622">
        <v>9</v>
      </c>
      <c r="AN227" s="623">
        <v>50</v>
      </c>
      <c r="AO227" s="628">
        <v>49</v>
      </c>
      <c r="AP227" s="625">
        <v>47</v>
      </c>
      <c r="AQ227" s="623">
        <v>18</v>
      </c>
      <c r="AR227" s="624">
        <v>9</v>
      </c>
      <c r="AS227" s="625">
        <v>0</v>
      </c>
      <c r="AT227" s="623">
        <v>1</v>
      </c>
      <c r="AU227" s="624">
        <v>16</v>
      </c>
      <c r="AV227" s="627">
        <v>56</v>
      </c>
      <c r="AW227" s="623">
        <v>3</v>
      </c>
      <c r="AX227" s="628">
        <v>1</v>
      </c>
      <c r="AY227" s="629">
        <v>259</v>
      </c>
      <c r="AZ227" s="620">
        <v>3</v>
      </c>
      <c r="BA227" s="623">
        <v>69</v>
      </c>
      <c r="BB227" s="624">
        <v>46</v>
      </c>
      <c r="BC227" s="620">
        <v>79</v>
      </c>
      <c r="BD227" s="623">
        <v>33</v>
      </c>
      <c r="BE227" s="624">
        <v>53</v>
      </c>
      <c r="BF227" s="620">
        <v>38</v>
      </c>
      <c r="BG227" s="623">
        <v>38</v>
      </c>
      <c r="BH227" s="624">
        <v>62</v>
      </c>
      <c r="BI227" s="630">
        <v>63</v>
      </c>
      <c r="BJ227" s="623">
        <v>14</v>
      </c>
      <c r="BK227" s="688">
        <v>5</v>
      </c>
      <c r="BL227" s="688">
        <v>6</v>
      </c>
      <c r="BM227" s="688">
        <v>7</v>
      </c>
      <c r="BN227" s="688">
        <v>63</v>
      </c>
      <c r="BO227" s="688">
        <v>56</v>
      </c>
      <c r="BP227" s="688">
        <v>37</v>
      </c>
      <c r="BQ227" s="688">
        <v>45</v>
      </c>
      <c r="BR227" s="688">
        <v>35</v>
      </c>
      <c r="BS227" s="688">
        <v>36</v>
      </c>
      <c r="BT227" s="688">
        <v>52</v>
      </c>
      <c r="BU227" s="688">
        <v>37</v>
      </c>
      <c r="BV227" s="688">
        <v>37</v>
      </c>
      <c r="BW227" s="688">
        <v>9</v>
      </c>
      <c r="BX227" s="688">
        <v>10</v>
      </c>
      <c r="BY227" s="734">
        <v>20</v>
      </c>
      <c r="BZ227" s="734">
        <v>65</v>
      </c>
      <c r="CA227" s="734">
        <v>49</v>
      </c>
      <c r="CB227" s="734">
        <v>39</v>
      </c>
      <c r="CC227" s="734">
        <v>28</v>
      </c>
      <c r="CD227" s="734">
        <v>21</v>
      </c>
      <c r="CE227" s="734">
        <v>15</v>
      </c>
      <c r="CF227" s="734">
        <v>38</v>
      </c>
      <c r="CG227" s="734">
        <v>28</v>
      </c>
      <c r="CH227" s="734">
        <v>28</v>
      </c>
      <c r="CI227" s="734">
        <v>11</v>
      </c>
      <c r="CJ227" s="734">
        <v>8</v>
      </c>
      <c r="CK227" s="620">
        <v>10</v>
      </c>
      <c r="CL227" s="632">
        <v>59</v>
      </c>
      <c r="CM227" s="632">
        <v>67</v>
      </c>
      <c r="CN227" s="632">
        <v>34</v>
      </c>
      <c r="CO227" s="632">
        <v>23</v>
      </c>
      <c r="CP227" s="632">
        <v>16</v>
      </c>
      <c r="CQ227" s="632">
        <v>47</v>
      </c>
      <c r="CR227" s="632">
        <v>49</v>
      </c>
      <c r="CS227" s="632">
        <v>59</v>
      </c>
      <c r="CT227" s="632">
        <v>12</v>
      </c>
      <c r="CU227" s="632">
        <v>10</v>
      </c>
      <c r="CV227" s="632">
        <v>5</v>
      </c>
      <c r="CW227" s="632">
        <v>27</v>
      </c>
      <c r="CX227" s="632">
        <v>59</v>
      </c>
      <c r="CY227" s="632">
        <v>46</v>
      </c>
      <c r="CZ227" s="632">
        <v>23</v>
      </c>
      <c r="DA227" s="632">
        <v>15</v>
      </c>
      <c r="DB227" s="632">
        <v>27</v>
      </c>
      <c r="DC227" s="632">
        <v>24</v>
      </c>
      <c r="DD227" s="632">
        <v>34</v>
      </c>
      <c r="DE227" s="632">
        <v>49</v>
      </c>
      <c r="DF227" s="632">
        <v>17</v>
      </c>
      <c r="DG227" s="632">
        <v>13</v>
      </c>
      <c r="DH227" s="632">
        <v>2</v>
      </c>
      <c r="DI227" s="632">
        <v>37</v>
      </c>
      <c r="DJ227" s="632">
        <v>61</v>
      </c>
      <c r="DK227" s="632">
        <v>10</v>
      </c>
      <c r="DL227" s="632">
        <v>19</v>
      </c>
      <c r="DM227" s="632">
        <v>36</v>
      </c>
      <c r="DN227" s="632">
        <v>25</v>
      </c>
      <c r="DO227" s="632">
        <v>34</v>
      </c>
      <c r="DP227" s="632">
        <v>70</v>
      </c>
      <c r="DQ227" s="632">
        <v>45</v>
      </c>
      <c r="DR227" s="632">
        <v>39</v>
      </c>
      <c r="DS227" s="632">
        <v>3</v>
      </c>
      <c r="DT227" s="632">
        <v>1</v>
      </c>
      <c r="DU227" s="632">
        <v>37</v>
      </c>
      <c r="DV227" s="632">
        <v>70</v>
      </c>
    </row>
    <row r="228" spans="1:126" s="1" customFormat="1" ht="20.25">
      <c r="A228" s="1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733" t="s">
        <v>168</v>
      </c>
      <c r="N228" s="637" t="s">
        <v>373</v>
      </c>
      <c r="O228" s="629" t="s">
        <v>374</v>
      </c>
      <c r="P228" s="629" t="s">
        <v>369</v>
      </c>
      <c r="Q228" s="629" t="s">
        <v>460</v>
      </c>
      <c r="R228" s="629" t="s">
        <v>184</v>
      </c>
      <c r="S228" s="616">
        <v>0</v>
      </c>
      <c r="T228" s="716">
        <v>0</v>
      </c>
      <c r="U228" s="716">
        <v>66</v>
      </c>
      <c r="V228" s="716">
        <v>73</v>
      </c>
      <c r="W228" s="635">
        <v>118</v>
      </c>
      <c r="X228" s="635">
        <v>12</v>
      </c>
      <c r="Y228" s="619">
        <v>62</v>
      </c>
      <c r="Z228" s="622">
        <v>0</v>
      </c>
      <c r="AA228" s="623">
        <v>0</v>
      </c>
      <c r="AB228" s="624">
        <v>8</v>
      </c>
      <c r="AC228" s="625">
        <v>29</v>
      </c>
      <c r="AD228" s="623">
        <v>14</v>
      </c>
      <c r="AE228" s="628">
        <v>11</v>
      </c>
      <c r="AF228" s="625">
        <v>7</v>
      </c>
      <c r="AG228" s="626">
        <v>1</v>
      </c>
      <c r="AH228" s="624">
        <v>0</v>
      </c>
      <c r="AI228" s="625">
        <v>1</v>
      </c>
      <c r="AJ228" s="626">
        <v>0</v>
      </c>
      <c r="AK228" s="628">
        <v>0</v>
      </c>
      <c r="AL228" s="619">
        <v>71</v>
      </c>
      <c r="AM228" s="622">
        <v>0</v>
      </c>
      <c r="AN228" s="623">
        <v>0</v>
      </c>
      <c r="AO228" s="628">
        <v>0</v>
      </c>
      <c r="AP228" s="625">
        <v>26</v>
      </c>
      <c r="AQ228" s="623">
        <v>0</v>
      </c>
      <c r="AR228" s="624">
        <v>0</v>
      </c>
      <c r="AS228" s="625">
        <v>33</v>
      </c>
      <c r="AT228" s="623">
        <v>9</v>
      </c>
      <c r="AU228" s="624">
        <v>35</v>
      </c>
      <c r="AV228" s="627">
        <v>1</v>
      </c>
      <c r="AW228" s="623">
        <v>0</v>
      </c>
      <c r="AX228" s="628">
        <v>0</v>
      </c>
      <c r="AY228" s="629">
        <v>104</v>
      </c>
      <c r="AZ228" s="620">
        <v>0</v>
      </c>
      <c r="BA228" s="623">
        <v>0</v>
      </c>
      <c r="BB228" s="624">
        <v>10</v>
      </c>
      <c r="BC228" s="620">
        <v>8</v>
      </c>
      <c r="BD228" s="623">
        <v>39</v>
      </c>
      <c r="BE228" s="624">
        <v>8</v>
      </c>
      <c r="BF228" s="620">
        <v>5</v>
      </c>
      <c r="BG228" s="623">
        <v>3</v>
      </c>
      <c r="BH228" s="624">
        <v>5</v>
      </c>
      <c r="BI228" s="630">
        <v>0</v>
      </c>
      <c r="BJ228" s="623">
        <v>0</v>
      </c>
      <c r="BK228" s="688">
        <v>0</v>
      </c>
      <c r="BL228" s="688">
        <v>0</v>
      </c>
      <c r="BM228" s="688">
        <v>0</v>
      </c>
      <c r="BN228" s="688">
        <v>5</v>
      </c>
      <c r="BO228" s="688">
        <v>43</v>
      </c>
      <c r="BP228" s="688">
        <v>18</v>
      </c>
      <c r="BQ228" s="688">
        <v>0</v>
      </c>
      <c r="BR228" s="688">
        <v>15</v>
      </c>
      <c r="BS228" s="688">
        <v>1</v>
      </c>
      <c r="BT228" s="688">
        <v>1</v>
      </c>
      <c r="BU228" s="688">
        <v>1</v>
      </c>
      <c r="BV228" s="688">
        <v>0</v>
      </c>
      <c r="BW228" s="688">
        <v>0</v>
      </c>
      <c r="BX228" s="688">
        <v>0</v>
      </c>
      <c r="BY228" s="734">
        <v>6</v>
      </c>
      <c r="BZ228" s="734">
        <v>8</v>
      </c>
      <c r="CA228" s="734">
        <v>36</v>
      </c>
      <c r="CB228" s="734">
        <v>17</v>
      </c>
      <c r="CC228" s="734">
        <v>10</v>
      </c>
      <c r="CD228" s="734">
        <v>2</v>
      </c>
      <c r="CE228" s="734">
        <v>0</v>
      </c>
      <c r="CF228" s="734">
        <v>3</v>
      </c>
      <c r="CG228" s="734">
        <v>2</v>
      </c>
      <c r="CH228" s="734">
        <v>0</v>
      </c>
      <c r="CI228" s="734">
        <v>0</v>
      </c>
      <c r="CJ228" s="734">
        <v>0</v>
      </c>
      <c r="CK228" s="620">
        <v>0</v>
      </c>
      <c r="CL228" s="632">
        <v>3</v>
      </c>
      <c r="CM228" s="632">
        <v>3</v>
      </c>
      <c r="CN228" s="632">
        <v>25</v>
      </c>
      <c r="CO228" s="632">
        <v>8</v>
      </c>
      <c r="CP228" s="632">
        <v>4</v>
      </c>
      <c r="CQ228" s="632">
        <v>3</v>
      </c>
      <c r="CR228" s="632">
        <v>2</v>
      </c>
      <c r="CS228" s="632">
        <v>1</v>
      </c>
      <c r="CT228" s="632">
        <v>0</v>
      </c>
      <c r="CU228" s="632">
        <v>0</v>
      </c>
      <c r="CV228" s="632">
        <v>0</v>
      </c>
      <c r="CW228" s="632">
        <v>0</v>
      </c>
      <c r="CX228" s="632">
        <v>0</v>
      </c>
      <c r="CY228" s="632">
        <v>19</v>
      </c>
      <c r="CZ228" s="632">
        <v>3</v>
      </c>
      <c r="DA228" s="632">
        <v>5</v>
      </c>
      <c r="DB228" s="632">
        <v>5</v>
      </c>
      <c r="DC228" s="632">
        <v>1</v>
      </c>
      <c r="DD228" s="632">
        <v>0</v>
      </c>
      <c r="DE228" s="632">
        <v>0</v>
      </c>
      <c r="DF228" s="632">
        <v>0</v>
      </c>
      <c r="DG228" s="632">
        <v>0</v>
      </c>
      <c r="DH228" s="632">
        <v>0</v>
      </c>
      <c r="DI228" s="632">
        <v>0</v>
      </c>
      <c r="DJ228" s="632">
        <v>0</v>
      </c>
      <c r="DK228" s="632">
        <v>7</v>
      </c>
      <c r="DL228" s="632">
        <v>2</v>
      </c>
      <c r="DM228" s="632">
        <v>4</v>
      </c>
      <c r="DN228" s="632">
        <v>2</v>
      </c>
      <c r="DO228" s="632">
        <v>4</v>
      </c>
      <c r="DP228" s="632">
        <v>1</v>
      </c>
      <c r="DQ228" s="632">
        <v>0</v>
      </c>
      <c r="DR228" s="632">
        <v>1</v>
      </c>
      <c r="DS228" s="632">
        <v>0</v>
      </c>
      <c r="DT228" s="632">
        <v>0</v>
      </c>
      <c r="DU228" s="632">
        <v>1</v>
      </c>
      <c r="DV228" s="632">
        <v>0</v>
      </c>
    </row>
    <row r="229" spans="1:126" s="1" customFormat="1" ht="20.25">
      <c r="A229" s="1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733" t="s">
        <v>780</v>
      </c>
      <c r="N229" s="637" t="s">
        <v>55</v>
      </c>
      <c r="O229" s="629" t="s">
        <v>55</v>
      </c>
      <c r="P229" s="629" t="s">
        <v>55</v>
      </c>
      <c r="Q229" s="629" t="s">
        <v>55</v>
      </c>
      <c r="R229" s="629" t="s">
        <v>453</v>
      </c>
      <c r="S229" s="616">
        <v>242</v>
      </c>
      <c r="T229" s="716">
        <v>321</v>
      </c>
      <c r="U229" s="716">
        <v>495</v>
      </c>
      <c r="V229" s="716">
        <v>576</v>
      </c>
      <c r="W229" s="635">
        <v>730</v>
      </c>
      <c r="X229" s="635">
        <v>221</v>
      </c>
      <c r="Y229" s="619">
        <v>337</v>
      </c>
      <c r="Z229" s="622">
        <v>5</v>
      </c>
      <c r="AA229" s="623">
        <v>11</v>
      </c>
      <c r="AB229" s="624">
        <v>95</v>
      </c>
      <c r="AC229" s="625">
        <v>100</v>
      </c>
      <c r="AD229" s="623">
        <v>41</v>
      </c>
      <c r="AE229" s="628">
        <v>12</v>
      </c>
      <c r="AF229" s="625">
        <v>13</v>
      </c>
      <c r="AG229" s="626">
        <v>21</v>
      </c>
      <c r="AH229" s="624">
        <v>11</v>
      </c>
      <c r="AI229" s="625">
        <v>1</v>
      </c>
      <c r="AJ229" s="626">
        <v>0</v>
      </c>
      <c r="AK229" s="628">
        <v>52</v>
      </c>
      <c r="AL229" s="619">
        <v>362</v>
      </c>
      <c r="AM229" s="622">
        <v>0</v>
      </c>
      <c r="AN229" s="623">
        <v>7</v>
      </c>
      <c r="AO229" s="628">
        <v>91</v>
      </c>
      <c r="AP229" s="625">
        <v>68</v>
      </c>
      <c r="AQ229" s="623">
        <v>74</v>
      </c>
      <c r="AR229" s="624">
        <v>16</v>
      </c>
      <c r="AS229" s="625">
        <v>8</v>
      </c>
      <c r="AT229" s="623">
        <v>2</v>
      </c>
      <c r="AU229" s="624">
        <v>0</v>
      </c>
      <c r="AV229" s="627">
        <v>20</v>
      </c>
      <c r="AW229" s="623">
        <v>92</v>
      </c>
      <c r="AX229" s="628">
        <v>74</v>
      </c>
      <c r="AY229" s="629">
        <v>452</v>
      </c>
      <c r="AZ229" s="620">
        <v>0</v>
      </c>
      <c r="BA229" s="623">
        <v>0</v>
      </c>
      <c r="BB229" s="624">
        <v>30</v>
      </c>
      <c r="BC229" s="620">
        <v>18</v>
      </c>
      <c r="BD229" s="623">
        <v>26</v>
      </c>
      <c r="BE229" s="624">
        <v>84</v>
      </c>
      <c r="BF229" s="620">
        <v>42</v>
      </c>
      <c r="BG229" s="623">
        <v>39</v>
      </c>
      <c r="BH229" s="624">
        <v>66</v>
      </c>
      <c r="BI229" s="630">
        <v>56</v>
      </c>
      <c r="BJ229" s="623">
        <v>51</v>
      </c>
      <c r="BK229" s="688">
        <v>39</v>
      </c>
      <c r="BL229" s="688">
        <v>0</v>
      </c>
      <c r="BM229" s="688">
        <v>16</v>
      </c>
      <c r="BN229" s="688">
        <v>37</v>
      </c>
      <c r="BO229" s="688">
        <v>70</v>
      </c>
      <c r="BP229" s="688">
        <v>61</v>
      </c>
      <c r="BQ229" s="688">
        <v>40</v>
      </c>
      <c r="BR229" s="688">
        <v>36</v>
      </c>
      <c r="BS229" s="688">
        <v>41</v>
      </c>
      <c r="BT229" s="688">
        <v>41</v>
      </c>
      <c r="BU229" s="688">
        <v>48</v>
      </c>
      <c r="BV229" s="688">
        <v>25</v>
      </c>
      <c r="BW229" s="688">
        <v>88</v>
      </c>
      <c r="BX229" s="688">
        <v>0</v>
      </c>
      <c r="BY229" s="734">
        <v>14</v>
      </c>
      <c r="BZ229" s="734">
        <v>29</v>
      </c>
      <c r="CA229" s="734">
        <v>54</v>
      </c>
      <c r="CB229" s="734">
        <v>39</v>
      </c>
      <c r="CC229" s="734">
        <v>53</v>
      </c>
      <c r="CD229" s="734">
        <v>12</v>
      </c>
      <c r="CE229" s="734">
        <v>36</v>
      </c>
      <c r="CF229" s="734">
        <v>38</v>
      </c>
      <c r="CG229" s="734">
        <v>39</v>
      </c>
      <c r="CH229" s="734">
        <v>30</v>
      </c>
      <c r="CI229" s="734">
        <v>33</v>
      </c>
      <c r="CJ229" s="734">
        <v>0</v>
      </c>
      <c r="CK229" s="620">
        <v>0</v>
      </c>
      <c r="CL229" s="632">
        <v>54</v>
      </c>
      <c r="CM229" s="632">
        <v>40</v>
      </c>
      <c r="CN229" s="632">
        <v>29</v>
      </c>
      <c r="CO229" s="632">
        <v>58</v>
      </c>
      <c r="CP229" s="632">
        <v>22</v>
      </c>
      <c r="CQ229" s="632">
        <v>26</v>
      </c>
      <c r="CR229" s="632">
        <v>15</v>
      </c>
      <c r="CS229" s="632">
        <v>29</v>
      </c>
      <c r="CT229" s="632">
        <v>4</v>
      </c>
      <c r="CU229" s="632">
        <v>43</v>
      </c>
      <c r="CV229" s="632">
        <v>0</v>
      </c>
      <c r="CW229" s="632">
        <v>0</v>
      </c>
      <c r="CX229" s="632">
        <v>48</v>
      </c>
      <c r="CY229" s="632">
        <v>57</v>
      </c>
      <c r="CZ229" s="632">
        <v>28</v>
      </c>
      <c r="DA229" s="632">
        <v>63</v>
      </c>
      <c r="DB229" s="632">
        <v>35</v>
      </c>
      <c r="DC229" s="632">
        <v>14</v>
      </c>
      <c r="DD229" s="632">
        <v>1</v>
      </c>
      <c r="DE229" s="632">
        <v>0</v>
      </c>
      <c r="DF229" s="632">
        <v>1</v>
      </c>
      <c r="DG229" s="632">
        <v>4</v>
      </c>
      <c r="DH229" s="632">
        <v>0</v>
      </c>
      <c r="DI229" s="632">
        <v>4</v>
      </c>
      <c r="DJ229" s="632">
        <v>41</v>
      </c>
      <c r="DK229" s="632">
        <v>36</v>
      </c>
      <c r="DL229" s="632">
        <v>33</v>
      </c>
      <c r="DM229" s="632">
        <v>13</v>
      </c>
      <c r="DN229" s="632">
        <v>12</v>
      </c>
      <c r="DO229" s="632">
        <v>43</v>
      </c>
      <c r="DP229" s="632">
        <v>85</v>
      </c>
      <c r="DQ229" s="632">
        <v>26</v>
      </c>
      <c r="DR229" s="632">
        <v>28</v>
      </c>
      <c r="DS229" s="632">
        <v>28</v>
      </c>
      <c r="DT229" s="632">
        <v>0</v>
      </c>
      <c r="DU229" s="632">
        <v>1</v>
      </c>
      <c r="DV229" s="632">
        <v>76</v>
      </c>
    </row>
    <row r="230" spans="1:126" s="1" customFormat="1" ht="2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733" t="s">
        <v>781</v>
      </c>
      <c r="N230" s="637" t="s">
        <v>55</v>
      </c>
      <c r="O230" s="629" t="s">
        <v>55</v>
      </c>
      <c r="P230" s="629" t="s">
        <v>55</v>
      </c>
      <c r="Q230" s="629" t="s">
        <v>55</v>
      </c>
      <c r="R230" s="629" t="s">
        <v>453</v>
      </c>
      <c r="S230" s="616">
        <v>218</v>
      </c>
      <c r="T230" s="720">
        <v>292</v>
      </c>
      <c r="U230" s="720">
        <v>218</v>
      </c>
      <c r="V230" s="720">
        <v>246</v>
      </c>
      <c r="W230" s="619">
        <v>382</v>
      </c>
      <c r="X230" s="619">
        <v>223</v>
      </c>
      <c r="Y230" s="619">
        <v>260</v>
      </c>
      <c r="Z230" s="622">
        <v>3</v>
      </c>
      <c r="AA230" s="623">
        <v>2</v>
      </c>
      <c r="AB230" s="624">
        <v>18</v>
      </c>
      <c r="AC230" s="625">
        <v>28</v>
      </c>
      <c r="AD230" s="623">
        <v>38</v>
      </c>
      <c r="AE230" s="628">
        <v>24</v>
      </c>
      <c r="AF230" s="625">
        <v>10</v>
      </c>
      <c r="AG230" s="626">
        <v>15</v>
      </c>
      <c r="AH230" s="624">
        <v>20</v>
      </c>
      <c r="AI230" s="625">
        <v>8</v>
      </c>
      <c r="AJ230" s="626">
        <v>7</v>
      </c>
      <c r="AK230" s="628">
        <v>11</v>
      </c>
      <c r="AL230" s="619">
        <v>184</v>
      </c>
      <c r="AM230" s="622">
        <v>9</v>
      </c>
      <c r="AN230" s="623">
        <v>5</v>
      </c>
      <c r="AO230" s="628">
        <v>26</v>
      </c>
      <c r="AP230" s="625">
        <v>55</v>
      </c>
      <c r="AQ230" s="623">
        <v>33</v>
      </c>
      <c r="AR230" s="624">
        <v>31</v>
      </c>
      <c r="AS230" s="625">
        <v>12</v>
      </c>
      <c r="AT230" s="623">
        <v>4</v>
      </c>
      <c r="AU230" s="624">
        <v>6</v>
      </c>
      <c r="AV230" s="627">
        <v>11</v>
      </c>
      <c r="AW230" s="623">
        <v>15</v>
      </c>
      <c r="AX230" s="628">
        <v>30</v>
      </c>
      <c r="AY230" s="629">
        <v>237</v>
      </c>
      <c r="AZ230" s="620">
        <v>9</v>
      </c>
      <c r="BA230" s="623">
        <v>4</v>
      </c>
      <c r="BB230" s="624">
        <v>33</v>
      </c>
      <c r="BC230" s="620">
        <v>31</v>
      </c>
      <c r="BD230" s="623">
        <v>26</v>
      </c>
      <c r="BE230" s="624">
        <v>16</v>
      </c>
      <c r="BF230" s="620">
        <v>11</v>
      </c>
      <c r="BG230" s="623">
        <v>14</v>
      </c>
      <c r="BH230" s="624">
        <v>27</v>
      </c>
      <c r="BI230" s="630">
        <v>33</v>
      </c>
      <c r="BJ230" s="623">
        <v>28</v>
      </c>
      <c r="BK230" s="688">
        <v>21</v>
      </c>
      <c r="BL230" s="688">
        <v>1</v>
      </c>
      <c r="BM230" s="688">
        <v>4</v>
      </c>
      <c r="BN230" s="688">
        <v>25</v>
      </c>
      <c r="BO230" s="688">
        <v>47</v>
      </c>
      <c r="BP230" s="688">
        <v>32</v>
      </c>
      <c r="BQ230" s="688">
        <v>24</v>
      </c>
      <c r="BR230" s="688">
        <v>13</v>
      </c>
      <c r="BS230" s="688">
        <v>14</v>
      </c>
      <c r="BT230" s="688">
        <v>20</v>
      </c>
      <c r="BU230" s="688">
        <v>19</v>
      </c>
      <c r="BV230" s="688">
        <v>22</v>
      </c>
      <c r="BW230" s="688">
        <v>34</v>
      </c>
      <c r="BX230" s="688">
        <v>6</v>
      </c>
      <c r="BY230" s="734">
        <v>9</v>
      </c>
      <c r="BZ230" s="734">
        <v>22</v>
      </c>
      <c r="CA230" s="734">
        <v>37</v>
      </c>
      <c r="CB230" s="734">
        <v>31</v>
      </c>
      <c r="CC230" s="734">
        <v>35</v>
      </c>
      <c r="CD230" s="734">
        <v>30</v>
      </c>
      <c r="CE230" s="734">
        <v>27</v>
      </c>
      <c r="CF230" s="734">
        <v>27</v>
      </c>
      <c r="CG230" s="734">
        <v>19</v>
      </c>
      <c r="CH230" s="734">
        <v>22</v>
      </c>
      <c r="CI230" s="734">
        <v>19</v>
      </c>
      <c r="CJ230" s="734">
        <v>3</v>
      </c>
      <c r="CK230" s="620">
        <v>7</v>
      </c>
      <c r="CL230" s="632">
        <v>15</v>
      </c>
      <c r="CM230" s="632">
        <v>37</v>
      </c>
      <c r="CN230" s="632">
        <v>25</v>
      </c>
      <c r="CO230" s="632">
        <v>19</v>
      </c>
      <c r="CP230" s="632">
        <v>15</v>
      </c>
      <c r="CQ230" s="632">
        <v>22</v>
      </c>
      <c r="CR230" s="632">
        <v>22</v>
      </c>
      <c r="CS230" s="632">
        <v>20</v>
      </c>
      <c r="CT230" s="632">
        <v>26</v>
      </c>
      <c r="CU230" s="632">
        <v>17</v>
      </c>
      <c r="CV230" s="632">
        <v>6</v>
      </c>
      <c r="CW230" s="632">
        <v>5</v>
      </c>
      <c r="CX230" s="632">
        <v>15</v>
      </c>
      <c r="CY230" s="632">
        <v>34</v>
      </c>
      <c r="CZ230" s="632">
        <v>33</v>
      </c>
      <c r="DA230" s="632">
        <v>22</v>
      </c>
      <c r="DB230" s="632">
        <v>24</v>
      </c>
      <c r="DC230" s="632">
        <v>12</v>
      </c>
      <c r="DD230" s="632">
        <v>13</v>
      </c>
      <c r="DE230" s="632">
        <v>11</v>
      </c>
      <c r="DF230" s="632">
        <v>11</v>
      </c>
      <c r="DG230" s="632">
        <v>4</v>
      </c>
      <c r="DH230" s="632">
        <v>3</v>
      </c>
      <c r="DI230" s="632">
        <v>3</v>
      </c>
      <c r="DJ230" s="632">
        <v>27</v>
      </c>
      <c r="DK230" s="632">
        <v>11</v>
      </c>
      <c r="DL230" s="632">
        <v>20</v>
      </c>
      <c r="DM230" s="632">
        <v>26</v>
      </c>
      <c r="DN230" s="632">
        <v>7</v>
      </c>
      <c r="DO230" s="632">
        <v>16</v>
      </c>
      <c r="DP230" s="632">
        <v>23</v>
      </c>
      <c r="DQ230" s="632">
        <v>31</v>
      </c>
      <c r="DR230" s="632">
        <v>19</v>
      </c>
      <c r="DS230" s="632">
        <v>8</v>
      </c>
      <c r="DT230" s="632">
        <v>4</v>
      </c>
      <c r="DU230" s="632">
        <v>4</v>
      </c>
      <c r="DV230" s="632">
        <v>28</v>
      </c>
    </row>
    <row r="231" spans="1:126" s="1" customFormat="1" ht="20.25">
      <c r="A231" s="111"/>
      <c r="B231" s="2"/>
      <c r="C231" s="2"/>
      <c r="D231" s="2"/>
      <c r="E231" s="2"/>
      <c r="F231" s="2"/>
      <c r="G231" s="2"/>
      <c r="H231" s="2"/>
      <c r="I231" s="111"/>
      <c r="J231" s="111"/>
      <c r="K231" s="111"/>
      <c r="L231" s="111"/>
      <c r="M231" s="1733" t="s">
        <v>183</v>
      </c>
      <c r="N231" s="637" t="s">
        <v>137</v>
      </c>
      <c r="O231" s="629" t="s">
        <v>284</v>
      </c>
      <c r="P231" s="629" t="s">
        <v>358</v>
      </c>
      <c r="Q231" s="629" t="s">
        <v>859</v>
      </c>
      <c r="R231" s="629" t="s">
        <v>946</v>
      </c>
      <c r="S231" s="616">
        <v>511</v>
      </c>
      <c r="T231" s="716">
        <v>650</v>
      </c>
      <c r="U231" s="716">
        <v>454</v>
      </c>
      <c r="V231" s="716">
        <v>669</v>
      </c>
      <c r="W231" s="635">
        <v>875</v>
      </c>
      <c r="X231" s="635">
        <v>374</v>
      </c>
      <c r="Y231" s="635">
        <v>528</v>
      </c>
      <c r="Z231" s="622">
        <v>3</v>
      </c>
      <c r="AA231" s="623">
        <v>51</v>
      </c>
      <c r="AB231" s="624">
        <v>116</v>
      </c>
      <c r="AC231" s="625">
        <v>64</v>
      </c>
      <c r="AD231" s="623">
        <v>13</v>
      </c>
      <c r="AE231" s="628">
        <v>66</v>
      </c>
      <c r="AF231" s="625">
        <v>8</v>
      </c>
      <c r="AG231" s="626">
        <v>43</v>
      </c>
      <c r="AH231" s="624">
        <v>66</v>
      </c>
      <c r="AI231" s="625">
        <v>28</v>
      </c>
      <c r="AJ231" s="626">
        <v>3</v>
      </c>
      <c r="AK231" s="628">
        <v>9</v>
      </c>
      <c r="AL231" s="635">
        <v>470</v>
      </c>
      <c r="AM231" s="622">
        <v>1</v>
      </c>
      <c r="AN231" s="623">
        <v>18</v>
      </c>
      <c r="AO231" s="628">
        <v>136</v>
      </c>
      <c r="AP231" s="625">
        <v>53</v>
      </c>
      <c r="AQ231" s="623">
        <v>36</v>
      </c>
      <c r="AR231" s="624">
        <v>52</v>
      </c>
      <c r="AS231" s="625">
        <v>29</v>
      </c>
      <c r="AT231" s="623">
        <v>24</v>
      </c>
      <c r="AU231" s="624">
        <v>33</v>
      </c>
      <c r="AV231" s="627">
        <v>115</v>
      </c>
      <c r="AW231" s="623">
        <v>93</v>
      </c>
      <c r="AX231" s="628">
        <v>31</v>
      </c>
      <c r="AY231" s="616">
        <v>621</v>
      </c>
      <c r="AZ231" s="636">
        <v>8</v>
      </c>
      <c r="BA231" s="623">
        <v>7</v>
      </c>
      <c r="BB231" s="624">
        <v>49</v>
      </c>
      <c r="BC231" s="636">
        <v>18</v>
      </c>
      <c r="BD231" s="623">
        <v>71</v>
      </c>
      <c r="BE231" s="624">
        <v>64</v>
      </c>
      <c r="BF231" s="636">
        <v>61</v>
      </c>
      <c r="BG231" s="623">
        <v>26</v>
      </c>
      <c r="BH231" s="624">
        <v>135</v>
      </c>
      <c r="BI231" s="630">
        <v>79</v>
      </c>
      <c r="BJ231" s="623">
        <v>137</v>
      </c>
      <c r="BK231" s="688">
        <v>5</v>
      </c>
      <c r="BL231" s="688">
        <v>0</v>
      </c>
      <c r="BM231" s="688">
        <v>7</v>
      </c>
      <c r="BN231" s="688">
        <v>26</v>
      </c>
      <c r="BO231" s="688">
        <v>113</v>
      </c>
      <c r="BP231" s="688">
        <v>44</v>
      </c>
      <c r="BQ231" s="688">
        <v>20</v>
      </c>
      <c r="BR231" s="688">
        <v>90</v>
      </c>
      <c r="BS231" s="688">
        <v>44</v>
      </c>
      <c r="BT231" s="688">
        <v>53</v>
      </c>
      <c r="BU231" s="688">
        <v>42</v>
      </c>
      <c r="BV231" s="688">
        <v>120</v>
      </c>
      <c r="BW231" s="688">
        <v>43</v>
      </c>
      <c r="BX231" s="688">
        <v>2</v>
      </c>
      <c r="BY231" s="734">
        <v>12</v>
      </c>
      <c r="BZ231" s="734">
        <v>85</v>
      </c>
      <c r="CA231" s="734">
        <v>46</v>
      </c>
      <c r="CB231" s="734">
        <v>76</v>
      </c>
      <c r="CC231" s="734">
        <v>57</v>
      </c>
      <c r="CD231" s="734">
        <v>72</v>
      </c>
      <c r="CE231" s="734">
        <v>68</v>
      </c>
      <c r="CF231" s="734">
        <v>62</v>
      </c>
      <c r="CG231" s="734">
        <v>92</v>
      </c>
      <c r="CH231" s="734">
        <v>37</v>
      </c>
      <c r="CI231" s="734">
        <v>11</v>
      </c>
      <c r="CJ231" s="734">
        <v>3</v>
      </c>
      <c r="CK231" s="620">
        <v>31</v>
      </c>
      <c r="CL231" s="632">
        <v>70</v>
      </c>
      <c r="CM231" s="632">
        <v>43</v>
      </c>
      <c r="CN231" s="632">
        <v>63</v>
      </c>
      <c r="CO231" s="632">
        <v>77</v>
      </c>
      <c r="CP231" s="632">
        <v>54</v>
      </c>
      <c r="CQ231" s="632">
        <v>39</v>
      </c>
      <c r="CR231" s="632">
        <v>2</v>
      </c>
      <c r="CS231" s="632">
        <v>54</v>
      </c>
      <c r="CT231" s="632">
        <v>2</v>
      </c>
      <c r="CU231" s="632">
        <v>35</v>
      </c>
      <c r="CV231" s="632">
        <v>1</v>
      </c>
      <c r="CW231" s="632">
        <v>10</v>
      </c>
      <c r="CX231" s="632">
        <v>111</v>
      </c>
      <c r="CY231" s="632">
        <v>36</v>
      </c>
      <c r="CZ231" s="632">
        <v>60</v>
      </c>
      <c r="DA231" s="632">
        <v>70</v>
      </c>
      <c r="DB231" s="632">
        <v>37</v>
      </c>
      <c r="DC231" s="632">
        <v>0</v>
      </c>
      <c r="DD231" s="632">
        <v>34</v>
      </c>
      <c r="DE231" s="632">
        <v>4</v>
      </c>
      <c r="DF231" s="632">
        <v>3</v>
      </c>
      <c r="DG231" s="632">
        <v>1</v>
      </c>
      <c r="DH231" s="632">
        <v>1</v>
      </c>
      <c r="DI231" s="632">
        <v>28</v>
      </c>
      <c r="DJ231" s="632">
        <v>55</v>
      </c>
      <c r="DK231" s="632">
        <v>0</v>
      </c>
      <c r="DL231" s="632">
        <v>2</v>
      </c>
      <c r="DM231" s="632">
        <v>1</v>
      </c>
      <c r="DN231" s="632">
        <v>15</v>
      </c>
      <c r="DO231" s="632">
        <v>123</v>
      </c>
      <c r="DP231" s="632">
        <v>29</v>
      </c>
      <c r="DQ231" s="632">
        <v>35</v>
      </c>
      <c r="DR231" s="632">
        <v>4</v>
      </c>
      <c r="DS231" s="632">
        <v>2</v>
      </c>
      <c r="DT231" s="632">
        <v>0</v>
      </c>
      <c r="DU231" s="632">
        <v>52</v>
      </c>
      <c r="DV231" s="632">
        <v>75</v>
      </c>
    </row>
    <row r="232" spans="1:126" s="1" customFormat="1" ht="20.25">
      <c r="A232" s="111"/>
      <c r="B232" s="2"/>
      <c r="C232" s="2"/>
      <c r="D232" s="2"/>
      <c r="E232" s="2"/>
      <c r="F232" s="2"/>
      <c r="G232" s="2"/>
      <c r="H232" s="2"/>
      <c r="I232" s="111"/>
      <c r="J232" s="111"/>
      <c r="K232" s="111"/>
      <c r="L232" s="111"/>
      <c r="M232" s="1733" t="s">
        <v>778</v>
      </c>
      <c r="N232" s="637" t="s">
        <v>355</v>
      </c>
      <c r="O232" s="629" t="s">
        <v>356</v>
      </c>
      <c r="P232" s="629" t="s">
        <v>643</v>
      </c>
      <c r="Q232" s="629" t="s">
        <v>860</v>
      </c>
      <c r="R232" s="629" t="s">
        <v>947</v>
      </c>
      <c r="S232" s="616">
        <v>377</v>
      </c>
      <c r="T232" s="716">
        <v>562</v>
      </c>
      <c r="U232" s="716">
        <v>457</v>
      </c>
      <c r="V232" s="716">
        <v>818</v>
      </c>
      <c r="W232" s="635">
        <v>1010</v>
      </c>
      <c r="X232" s="635">
        <v>466</v>
      </c>
      <c r="Y232" s="619">
        <v>699</v>
      </c>
      <c r="Z232" s="622">
        <v>17</v>
      </c>
      <c r="AA232" s="623">
        <v>152</v>
      </c>
      <c r="AB232" s="624">
        <v>154</v>
      </c>
      <c r="AC232" s="625">
        <v>132</v>
      </c>
      <c r="AD232" s="623">
        <v>71</v>
      </c>
      <c r="AE232" s="628">
        <v>54</v>
      </c>
      <c r="AF232" s="625">
        <v>22</v>
      </c>
      <c r="AG232" s="626">
        <v>4</v>
      </c>
      <c r="AH232" s="624">
        <v>69</v>
      </c>
      <c r="AI232" s="625">
        <v>61</v>
      </c>
      <c r="AJ232" s="626">
        <v>70</v>
      </c>
      <c r="AK232" s="628">
        <v>7</v>
      </c>
      <c r="AL232" s="619">
        <v>813</v>
      </c>
      <c r="AM232" s="622">
        <v>21</v>
      </c>
      <c r="AN232" s="623">
        <v>102</v>
      </c>
      <c r="AO232" s="628">
        <v>143</v>
      </c>
      <c r="AP232" s="625">
        <v>139</v>
      </c>
      <c r="AQ232" s="623">
        <v>87</v>
      </c>
      <c r="AR232" s="624">
        <v>22</v>
      </c>
      <c r="AS232" s="625">
        <v>7</v>
      </c>
      <c r="AT232" s="623">
        <v>17</v>
      </c>
      <c r="AU232" s="624">
        <v>160</v>
      </c>
      <c r="AV232" s="627">
        <v>111</v>
      </c>
      <c r="AW232" s="623">
        <v>52</v>
      </c>
      <c r="AX232" s="628">
        <v>1</v>
      </c>
      <c r="AY232" s="629">
        <v>862</v>
      </c>
      <c r="AZ232" s="620">
        <v>8</v>
      </c>
      <c r="BA232" s="623">
        <v>24</v>
      </c>
      <c r="BB232" s="624">
        <v>62</v>
      </c>
      <c r="BC232" s="620">
        <v>29</v>
      </c>
      <c r="BD232" s="623">
        <v>109</v>
      </c>
      <c r="BE232" s="624">
        <v>76</v>
      </c>
      <c r="BF232" s="620">
        <v>19</v>
      </c>
      <c r="BG232" s="623">
        <v>55</v>
      </c>
      <c r="BH232" s="624">
        <v>142</v>
      </c>
      <c r="BI232" s="630">
        <v>128</v>
      </c>
      <c r="BJ232" s="623">
        <v>22</v>
      </c>
      <c r="BK232" s="688">
        <v>4</v>
      </c>
      <c r="BL232" s="688">
        <v>3</v>
      </c>
      <c r="BM232" s="688">
        <v>39</v>
      </c>
      <c r="BN232" s="688">
        <v>153</v>
      </c>
      <c r="BO232" s="688">
        <v>75</v>
      </c>
      <c r="BP232" s="688">
        <v>78</v>
      </c>
      <c r="BQ232" s="688">
        <v>65</v>
      </c>
      <c r="BR232" s="688">
        <v>56</v>
      </c>
      <c r="BS232" s="688">
        <v>56</v>
      </c>
      <c r="BT232" s="688">
        <v>120</v>
      </c>
      <c r="BU232" s="688">
        <v>70</v>
      </c>
      <c r="BV232" s="688">
        <v>74</v>
      </c>
      <c r="BW232" s="688">
        <v>41</v>
      </c>
      <c r="BX232" s="688">
        <v>31</v>
      </c>
      <c r="BY232" s="734">
        <v>73</v>
      </c>
      <c r="BZ232" s="734">
        <v>86</v>
      </c>
      <c r="CA232" s="734">
        <v>52</v>
      </c>
      <c r="CB232" s="734">
        <v>73</v>
      </c>
      <c r="CC232" s="734">
        <v>71</v>
      </c>
      <c r="CD232" s="734">
        <v>98</v>
      </c>
      <c r="CE232" s="734">
        <v>45</v>
      </c>
      <c r="CF232" s="734">
        <v>103</v>
      </c>
      <c r="CG232" s="734">
        <v>69</v>
      </c>
      <c r="CH232" s="734">
        <v>36</v>
      </c>
      <c r="CI232" s="734">
        <v>4</v>
      </c>
      <c r="CJ232" s="734">
        <v>2</v>
      </c>
      <c r="CK232" s="620">
        <v>60</v>
      </c>
      <c r="CL232" s="632">
        <v>81</v>
      </c>
      <c r="CM232" s="632">
        <v>66</v>
      </c>
      <c r="CN232" s="632">
        <v>45</v>
      </c>
      <c r="CO232" s="632">
        <v>32</v>
      </c>
      <c r="CP232" s="632">
        <v>62</v>
      </c>
      <c r="CQ232" s="632">
        <v>48</v>
      </c>
      <c r="CR232" s="632">
        <v>81</v>
      </c>
      <c r="CS232" s="632">
        <v>86</v>
      </c>
      <c r="CT232" s="632">
        <v>21</v>
      </c>
      <c r="CU232" s="632">
        <v>23</v>
      </c>
      <c r="CV232" s="632">
        <v>4</v>
      </c>
      <c r="CW232" s="632">
        <v>75</v>
      </c>
      <c r="CX232" s="632">
        <v>68</v>
      </c>
      <c r="CY232" s="632">
        <v>81</v>
      </c>
      <c r="CZ232" s="632">
        <v>49</v>
      </c>
      <c r="DA232" s="632">
        <v>35</v>
      </c>
      <c r="DB232" s="632">
        <v>39</v>
      </c>
      <c r="DC232" s="632">
        <v>13</v>
      </c>
      <c r="DD232" s="632">
        <v>59</v>
      </c>
      <c r="DE232" s="632">
        <v>39</v>
      </c>
      <c r="DF232" s="632">
        <v>17</v>
      </c>
      <c r="DG232" s="632">
        <v>32</v>
      </c>
      <c r="DH232" s="632">
        <v>14</v>
      </c>
      <c r="DI232" s="632">
        <v>61</v>
      </c>
      <c r="DJ232" s="632">
        <v>32</v>
      </c>
      <c r="DK232" s="632">
        <v>17</v>
      </c>
      <c r="DL232" s="632">
        <v>23</v>
      </c>
      <c r="DM232" s="632">
        <v>39</v>
      </c>
      <c r="DN232" s="632">
        <v>47</v>
      </c>
      <c r="DO232" s="632">
        <v>25</v>
      </c>
      <c r="DP232" s="632">
        <v>80</v>
      </c>
      <c r="DQ232" s="632">
        <v>78</v>
      </c>
      <c r="DR232" s="632">
        <v>48</v>
      </c>
      <c r="DS232" s="632">
        <v>12</v>
      </c>
      <c r="DT232" s="632">
        <v>3</v>
      </c>
      <c r="DU232" s="632">
        <v>42</v>
      </c>
      <c r="DV232" s="632">
        <v>71</v>
      </c>
    </row>
    <row r="233" spans="1:126" s="1" customFormat="1" ht="20.25">
      <c r="A233" s="111"/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1733" t="s">
        <v>779</v>
      </c>
      <c r="N233" s="637" t="s">
        <v>55</v>
      </c>
      <c r="O233" s="629" t="s">
        <v>55</v>
      </c>
      <c r="P233" s="629" t="s">
        <v>55</v>
      </c>
      <c r="Q233" s="629" t="s">
        <v>55</v>
      </c>
      <c r="R233" s="629" t="s">
        <v>259</v>
      </c>
      <c r="S233" s="629">
        <v>84</v>
      </c>
      <c r="T233" s="720">
        <v>162</v>
      </c>
      <c r="U233" s="720">
        <v>236</v>
      </c>
      <c r="V233" s="720">
        <v>24</v>
      </c>
      <c r="W233" s="619">
        <v>0</v>
      </c>
      <c r="X233" s="619">
        <v>0</v>
      </c>
      <c r="Y233" s="619">
        <v>0</v>
      </c>
      <c r="Z233" s="622">
        <v>0</v>
      </c>
      <c r="AA233" s="623">
        <v>0</v>
      </c>
      <c r="AB233" s="624">
        <v>0</v>
      </c>
      <c r="AC233" s="625">
        <v>0</v>
      </c>
      <c r="AD233" s="623">
        <v>0</v>
      </c>
      <c r="AE233" s="628">
        <v>0</v>
      </c>
      <c r="AF233" s="625">
        <v>0</v>
      </c>
      <c r="AG233" s="626">
        <v>0</v>
      </c>
      <c r="AH233" s="624">
        <v>0</v>
      </c>
      <c r="AI233" s="625">
        <v>0</v>
      </c>
      <c r="AJ233" s="626">
        <v>0</v>
      </c>
      <c r="AK233" s="628">
        <v>0</v>
      </c>
      <c r="AL233" s="619">
        <v>0</v>
      </c>
      <c r="AM233" s="622">
        <v>0</v>
      </c>
      <c r="AN233" s="623">
        <v>0</v>
      </c>
      <c r="AO233" s="628">
        <v>0</v>
      </c>
      <c r="AP233" s="625">
        <v>0</v>
      </c>
      <c r="AQ233" s="623">
        <v>0</v>
      </c>
      <c r="AR233" s="624">
        <v>0</v>
      </c>
      <c r="AS233" s="625">
        <v>0</v>
      </c>
      <c r="AT233" s="623">
        <v>0</v>
      </c>
      <c r="AU233" s="624">
        <v>0</v>
      </c>
      <c r="AV233" s="627">
        <v>0</v>
      </c>
      <c r="AW233" s="623">
        <v>0</v>
      </c>
      <c r="AX233" s="628">
        <v>0</v>
      </c>
      <c r="AY233" s="629">
        <v>0</v>
      </c>
      <c r="AZ233" s="620">
        <v>0</v>
      </c>
      <c r="BA233" s="623">
        <v>0</v>
      </c>
      <c r="BB233" s="624">
        <v>0</v>
      </c>
      <c r="BC233" s="620">
        <v>0</v>
      </c>
      <c r="BD233" s="623">
        <v>0</v>
      </c>
      <c r="BE233" s="624">
        <v>0</v>
      </c>
      <c r="BF233" s="620">
        <v>0</v>
      </c>
      <c r="BG233" s="623">
        <v>0</v>
      </c>
      <c r="BH233" s="624">
        <v>0</v>
      </c>
      <c r="BI233" s="630">
        <v>0</v>
      </c>
      <c r="BJ233" s="623">
        <v>0</v>
      </c>
      <c r="BK233" s="688">
        <v>0</v>
      </c>
      <c r="BL233" s="688">
        <v>0</v>
      </c>
      <c r="BM233" s="688">
        <v>0</v>
      </c>
      <c r="BN233" s="688">
        <v>0</v>
      </c>
      <c r="BO233" s="688">
        <v>0</v>
      </c>
      <c r="BP233" s="688">
        <v>0</v>
      </c>
      <c r="BQ233" s="688">
        <v>0</v>
      </c>
      <c r="BR233" s="688">
        <v>0</v>
      </c>
      <c r="BS233" s="688">
        <v>0</v>
      </c>
      <c r="BT233" s="688">
        <v>0</v>
      </c>
      <c r="BU233" s="688">
        <v>0</v>
      </c>
      <c r="BV233" s="688">
        <v>0</v>
      </c>
      <c r="BW233" s="688">
        <v>0</v>
      </c>
      <c r="BX233" s="688">
        <v>0</v>
      </c>
      <c r="BY233" s="734">
        <v>0</v>
      </c>
      <c r="BZ233" s="734">
        <v>0</v>
      </c>
      <c r="CA233" s="734">
        <v>0</v>
      </c>
      <c r="CB233" s="734">
        <v>0</v>
      </c>
      <c r="CC233" s="734">
        <v>0</v>
      </c>
      <c r="CD233" s="734">
        <v>0</v>
      </c>
      <c r="CE233" s="734">
        <v>0</v>
      </c>
      <c r="CF233" s="734">
        <v>0</v>
      </c>
      <c r="CG233" s="734">
        <v>0</v>
      </c>
      <c r="CH233" s="734">
        <v>0</v>
      </c>
      <c r="CI233" s="734">
        <v>0</v>
      </c>
      <c r="CJ233" s="734">
        <v>0</v>
      </c>
      <c r="CK233" s="620">
        <v>0</v>
      </c>
      <c r="CL233" s="632">
        <v>0</v>
      </c>
      <c r="CM233" s="632">
        <v>0</v>
      </c>
      <c r="CN233" s="632">
        <v>0</v>
      </c>
      <c r="CO233" s="632">
        <v>0</v>
      </c>
      <c r="CP233" s="632">
        <v>0</v>
      </c>
      <c r="CQ233" s="632">
        <v>0</v>
      </c>
      <c r="CR233" s="632">
        <v>0</v>
      </c>
      <c r="CS233" s="632">
        <v>0</v>
      </c>
      <c r="CT233" s="632">
        <v>0</v>
      </c>
      <c r="CU233" s="632">
        <v>0</v>
      </c>
      <c r="CV233" s="632">
        <v>0</v>
      </c>
      <c r="CW233" s="632">
        <v>0</v>
      </c>
      <c r="CX233" s="632">
        <v>0</v>
      </c>
      <c r="CY233" s="632">
        <v>0</v>
      </c>
      <c r="CZ233" s="632">
        <v>0</v>
      </c>
      <c r="DA233" s="632">
        <v>0</v>
      </c>
      <c r="DB233" s="632">
        <v>0</v>
      </c>
      <c r="DC233" s="632">
        <v>0</v>
      </c>
      <c r="DD233" s="632">
        <v>0</v>
      </c>
      <c r="DE233" s="632">
        <v>0</v>
      </c>
      <c r="DF233" s="632">
        <v>0</v>
      </c>
      <c r="DG233" s="632">
        <v>0</v>
      </c>
      <c r="DH233" s="632">
        <v>0</v>
      </c>
      <c r="DI233" s="632">
        <v>0</v>
      </c>
      <c r="DJ233" s="632">
        <v>0</v>
      </c>
      <c r="DK233" s="632">
        <v>0</v>
      </c>
      <c r="DL233" s="632">
        <v>0</v>
      </c>
      <c r="DM233" s="632">
        <v>0</v>
      </c>
      <c r="DN233" s="632">
        <v>0</v>
      </c>
      <c r="DO233" s="632">
        <v>0</v>
      </c>
      <c r="DP233" s="632">
        <v>0</v>
      </c>
      <c r="DQ233" s="632">
        <v>0</v>
      </c>
      <c r="DR233" s="632">
        <v>0</v>
      </c>
      <c r="DS233" s="632">
        <v>0</v>
      </c>
      <c r="DT233" s="632">
        <v>0</v>
      </c>
      <c r="DU233" s="632">
        <v>0</v>
      </c>
      <c r="DV233" s="632">
        <v>0</v>
      </c>
    </row>
    <row r="234" spans="1:126" s="1" customFormat="1" ht="21" thickBot="1">
      <c r="A234" s="1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734" t="s">
        <v>884</v>
      </c>
      <c r="N234" s="638"/>
      <c r="O234" s="638"/>
      <c r="P234" s="638"/>
      <c r="Q234" s="638"/>
      <c r="R234" s="639" t="s">
        <v>55</v>
      </c>
      <c r="S234" s="639">
        <v>17</v>
      </c>
      <c r="T234" s="726">
        <v>26</v>
      </c>
      <c r="U234" s="726">
        <v>0</v>
      </c>
      <c r="V234" s="726">
        <v>0</v>
      </c>
      <c r="W234" s="642">
        <v>0</v>
      </c>
      <c r="X234" s="642">
        <v>0</v>
      </c>
      <c r="Y234" s="644">
        <v>0</v>
      </c>
      <c r="Z234" s="645">
        <v>0</v>
      </c>
      <c r="AA234" s="646">
        <v>0</v>
      </c>
      <c r="AB234" s="647">
        <v>0</v>
      </c>
      <c r="AC234" s="648">
        <v>0</v>
      </c>
      <c r="AD234" s="646">
        <v>0</v>
      </c>
      <c r="AE234" s="651">
        <v>0</v>
      </c>
      <c r="AF234" s="648">
        <v>0</v>
      </c>
      <c r="AG234" s="649">
        <v>0</v>
      </c>
      <c r="AH234" s="647">
        <v>0</v>
      </c>
      <c r="AI234" s="648">
        <v>0</v>
      </c>
      <c r="AJ234" s="649">
        <v>0</v>
      </c>
      <c r="AK234" s="651">
        <v>0</v>
      </c>
      <c r="AL234" s="644">
        <v>0</v>
      </c>
      <c r="AM234" s="645">
        <v>0</v>
      </c>
      <c r="AN234" s="646">
        <v>0</v>
      </c>
      <c r="AO234" s="651">
        <v>0</v>
      </c>
      <c r="AP234" s="648">
        <v>0</v>
      </c>
      <c r="AQ234" s="646">
        <v>0</v>
      </c>
      <c r="AR234" s="647">
        <v>0</v>
      </c>
      <c r="AS234" s="648">
        <v>0</v>
      </c>
      <c r="AT234" s="646">
        <v>37</v>
      </c>
      <c r="AU234" s="647">
        <v>0</v>
      </c>
      <c r="AV234" s="650">
        <v>0</v>
      </c>
      <c r="AW234" s="646">
        <v>0</v>
      </c>
      <c r="AX234" s="651">
        <v>0</v>
      </c>
      <c r="AY234" s="639">
        <v>37</v>
      </c>
      <c r="AZ234" s="643">
        <v>0</v>
      </c>
      <c r="BA234" s="646">
        <v>0</v>
      </c>
      <c r="BB234" s="647">
        <v>0</v>
      </c>
      <c r="BC234" s="643">
        <v>0</v>
      </c>
      <c r="BD234" s="646">
        <v>14</v>
      </c>
      <c r="BE234" s="647">
        <v>34</v>
      </c>
      <c r="BF234" s="643">
        <v>10</v>
      </c>
      <c r="BG234" s="646">
        <v>2</v>
      </c>
      <c r="BH234" s="647">
        <v>4</v>
      </c>
      <c r="BI234" s="652">
        <v>0</v>
      </c>
      <c r="BJ234" s="646">
        <v>0</v>
      </c>
      <c r="BK234" s="690">
        <v>0</v>
      </c>
      <c r="BL234" s="690">
        <v>0</v>
      </c>
      <c r="BM234" s="690">
        <v>0</v>
      </c>
      <c r="BN234" s="690">
        <v>0</v>
      </c>
      <c r="BO234" s="690">
        <v>3</v>
      </c>
      <c r="BP234" s="690">
        <v>15</v>
      </c>
      <c r="BQ234" s="690">
        <v>0</v>
      </c>
      <c r="BR234" s="690">
        <v>1</v>
      </c>
      <c r="BS234" s="690">
        <v>0</v>
      </c>
      <c r="BT234" s="690">
        <v>0</v>
      </c>
      <c r="BU234" s="690">
        <v>0</v>
      </c>
      <c r="BV234" s="690">
        <v>0</v>
      </c>
      <c r="BW234" s="690">
        <v>0</v>
      </c>
      <c r="BX234" s="690">
        <v>0</v>
      </c>
      <c r="BY234" s="735">
        <v>0</v>
      </c>
      <c r="BZ234" s="735">
        <v>0</v>
      </c>
      <c r="CA234" s="735">
        <v>0</v>
      </c>
      <c r="CB234" s="735">
        <v>0</v>
      </c>
      <c r="CC234" s="735">
        <v>15</v>
      </c>
      <c r="CD234" s="735">
        <v>2</v>
      </c>
      <c r="CE234" s="735">
        <v>1</v>
      </c>
      <c r="CF234" s="735">
        <v>0</v>
      </c>
      <c r="CG234" s="735">
        <v>0</v>
      </c>
      <c r="CH234" s="735">
        <v>0</v>
      </c>
      <c r="CI234" s="735">
        <v>0</v>
      </c>
      <c r="CJ234" s="735">
        <v>0</v>
      </c>
      <c r="CK234" s="643">
        <v>0</v>
      </c>
      <c r="CL234" s="654">
        <v>0</v>
      </c>
      <c r="CM234" s="654">
        <v>0</v>
      </c>
      <c r="CN234" s="654">
        <v>0</v>
      </c>
      <c r="CO234" s="654">
        <v>15</v>
      </c>
      <c r="CP234" s="654">
        <v>3</v>
      </c>
      <c r="CQ234" s="654">
        <v>0</v>
      </c>
      <c r="CR234" s="654">
        <v>0</v>
      </c>
      <c r="CS234" s="654">
        <v>0</v>
      </c>
      <c r="CT234" s="654">
        <v>0</v>
      </c>
      <c r="CU234" s="654">
        <v>0</v>
      </c>
      <c r="CV234" s="654">
        <v>0</v>
      </c>
      <c r="CW234" s="654">
        <v>0</v>
      </c>
      <c r="CX234" s="654">
        <v>0</v>
      </c>
      <c r="CY234" s="654">
        <v>0</v>
      </c>
      <c r="CZ234" s="654">
        <v>0</v>
      </c>
      <c r="DA234" s="654">
        <v>13</v>
      </c>
      <c r="DB234" s="654">
        <v>2</v>
      </c>
      <c r="DC234" s="654">
        <v>0</v>
      </c>
      <c r="DD234" s="654">
        <v>0</v>
      </c>
      <c r="DE234" s="654">
        <v>0</v>
      </c>
      <c r="DF234" s="654">
        <v>0</v>
      </c>
      <c r="DG234" s="654">
        <v>0</v>
      </c>
      <c r="DH234" s="654">
        <v>0</v>
      </c>
      <c r="DI234" s="654">
        <v>0</v>
      </c>
      <c r="DJ234" s="654">
        <v>0</v>
      </c>
      <c r="DK234" s="654">
        <v>0</v>
      </c>
      <c r="DL234" s="654">
        <v>0</v>
      </c>
      <c r="DM234" s="654">
        <v>0</v>
      </c>
      <c r="DN234" s="654">
        <v>0</v>
      </c>
      <c r="DO234" s="654">
        <v>0</v>
      </c>
      <c r="DP234" s="654">
        <v>0</v>
      </c>
      <c r="DQ234" s="654">
        <v>0</v>
      </c>
      <c r="DR234" s="654">
        <v>0</v>
      </c>
      <c r="DS234" s="654">
        <v>0</v>
      </c>
      <c r="DT234" s="654">
        <v>0</v>
      </c>
      <c r="DU234" s="654">
        <v>0</v>
      </c>
      <c r="DV234" s="654">
        <v>0</v>
      </c>
    </row>
    <row r="235" spans="1:126" s="1" customFormat="1" ht="21" hidden="1" customHeight="1" thickBot="1">
      <c r="A235" s="249" t="str">
        <f>DV213</f>
        <v>limanowski</v>
      </c>
      <c r="B235" s="250">
        <f>SUM(BL235:DV235)</f>
        <v>0</v>
      </c>
      <c r="C235" s="250">
        <f>SUM(BL236:DV236)</f>
        <v>0</v>
      </c>
      <c r="D235" s="250">
        <f>SUM(BL237:DV237)</f>
        <v>0</v>
      </c>
      <c r="E235" s="250">
        <f>SUM(BL238:DV238)</f>
        <v>0</v>
      </c>
      <c r="F235" s="250">
        <f>SUM(BL239:DV239)</f>
        <v>0</v>
      </c>
      <c r="G235" s="250">
        <f>SUM(BL240:DV240)</f>
        <v>0</v>
      </c>
      <c r="H235" s="250">
        <f>SUM(BL241:DV241)</f>
        <v>0</v>
      </c>
      <c r="I235" s="250">
        <f>SUM(BL242:DV242)</f>
        <v>0</v>
      </c>
      <c r="J235" s="250"/>
      <c r="K235" s="250"/>
      <c r="L235" s="250"/>
      <c r="M235" s="738" t="s">
        <v>1724</v>
      </c>
      <c r="N235" s="656"/>
      <c r="O235" s="656"/>
      <c r="P235" s="656"/>
      <c r="Q235" s="656"/>
      <c r="R235" s="656"/>
      <c r="S235" s="656"/>
      <c r="T235" s="657"/>
      <c r="U235" s="656"/>
      <c r="V235" s="658"/>
      <c r="W235" s="659"/>
      <c r="X235" s="660"/>
      <c r="Y235" s="661"/>
      <c r="Z235" s="660"/>
      <c r="AA235" s="662"/>
      <c r="AB235" s="663"/>
      <c r="AC235" s="664"/>
      <c r="AD235" s="662"/>
      <c r="AE235" s="663"/>
      <c r="AF235" s="664"/>
      <c r="AG235" s="660"/>
      <c r="AH235" s="663"/>
      <c r="AI235" s="665"/>
      <c r="AJ235" s="662"/>
      <c r="AK235" s="666"/>
      <c r="AL235" s="661"/>
      <c r="AM235" s="660"/>
      <c r="AN235" s="662"/>
      <c r="AO235" s="663"/>
      <c r="AP235" s="664"/>
      <c r="AQ235" s="662"/>
      <c r="AR235" s="663"/>
      <c r="AS235" s="664"/>
      <c r="AT235" s="660"/>
      <c r="AU235" s="663"/>
      <c r="AV235" s="665"/>
      <c r="AW235" s="662"/>
      <c r="AX235" s="666"/>
      <c r="AY235" s="658"/>
      <c r="AZ235" s="667"/>
      <c r="BA235" s="662"/>
      <c r="BB235" s="663"/>
      <c r="BC235" s="667"/>
      <c r="BD235" s="662"/>
      <c r="BE235" s="663"/>
      <c r="BF235" s="667"/>
      <c r="BG235" s="668"/>
      <c r="BH235" s="668"/>
      <c r="BI235" s="668"/>
      <c r="BJ235" s="668"/>
      <c r="BK235" s="668"/>
      <c r="BL235" s="668"/>
      <c r="BM235" s="668"/>
      <c r="BN235" s="655">
        <v>0</v>
      </c>
      <c r="BO235" s="655">
        <v>0</v>
      </c>
      <c r="BP235" s="655">
        <v>0</v>
      </c>
      <c r="BQ235" s="655">
        <v>0</v>
      </c>
      <c r="BR235" s="655">
        <v>0</v>
      </c>
      <c r="BS235" s="655">
        <v>0</v>
      </c>
      <c r="BT235" s="655">
        <v>0</v>
      </c>
      <c r="BU235" s="655">
        <v>0</v>
      </c>
      <c r="BV235" s="655">
        <v>0</v>
      </c>
      <c r="BW235" s="655">
        <v>0</v>
      </c>
      <c r="BX235" s="655">
        <v>0</v>
      </c>
      <c r="BY235" s="655">
        <v>0</v>
      </c>
      <c r="BZ235" s="655">
        <v>0</v>
      </c>
      <c r="CA235" s="655">
        <v>0</v>
      </c>
      <c r="CB235" s="655">
        <v>0</v>
      </c>
      <c r="CC235" s="655">
        <v>0</v>
      </c>
      <c r="CD235" s="655">
        <v>0</v>
      </c>
      <c r="CE235" s="655">
        <v>0</v>
      </c>
      <c r="CF235" s="655">
        <v>0</v>
      </c>
      <c r="CG235" s="655">
        <v>0</v>
      </c>
      <c r="CH235" s="655">
        <v>0</v>
      </c>
      <c r="CI235" s="655">
        <v>0</v>
      </c>
      <c r="CJ235" s="655">
        <v>0</v>
      </c>
      <c r="CK235" s="669">
        <v>0</v>
      </c>
      <c r="CL235" s="670">
        <v>0</v>
      </c>
      <c r="CM235" s="670">
        <v>0</v>
      </c>
      <c r="CN235" s="670">
        <v>0</v>
      </c>
      <c r="CO235" s="670">
        <v>0</v>
      </c>
      <c r="CP235" s="670">
        <v>0</v>
      </c>
      <c r="CQ235" s="670">
        <v>0</v>
      </c>
      <c r="CR235" s="670">
        <v>0</v>
      </c>
      <c r="CS235" s="670">
        <v>0</v>
      </c>
      <c r="CT235" s="670">
        <v>0</v>
      </c>
      <c r="CU235" s="670">
        <v>0</v>
      </c>
      <c r="CV235" s="670">
        <v>0</v>
      </c>
      <c r="CW235" s="670">
        <v>0</v>
      </c>
      <c r="CX235" s="670">
        <v>0</v>
      </c>
      <c r="CY235" s="670">
        <v>0</v>
      </c>
      <c r="CZ235" s="670">
        <v>0</v>
      </c>
      <c r="DA235" s="670">
        <v>0</v>
      </c>
      <c r="DB235" s="670">
        <v>0</v>
      </c>
      <c r="DC235" s="670">
        <v>0</v>
      </c>
      <c r="DD235" s="670">
        <v>0</v>
      </c>
      <c r="DE235" s="670">
        <v>0</v>
      </c>
      <c r="DF235" s="670">
        <v>0</v>
      </c>
      <c r="DG235" s="670">
        <v>0</v>
      </c>
      <c r="DH235" s="670">
        <v>0</v>
      </c>
      <c r="DI235" s="670">
        <v>0</v>
      </c>
      <c r="DJ235" s="670">
        <v>0</v>
      </c>
      <c r="DK235" s="670">
        <v>0</v>
      </c>
      <c r="DL235" s="670">
        <v>0</v>
      </c>
      <c r="DM235" s="670">
        <v>0</v>
      </c>
      <c r="DN235" s="670">
        <v>0</v>
      </c>
      <c r="DO235" s="670">
        <v>0</v>
      </c>
      <c r="DP235" s="670">
        <v>0</v>
      </c>
      <c r="DQ235" s="670">
        <v>0</v>
      </c>
      <c r="DR235" s="670">
        <v>0</v>
      </c>
      <c r="DS235" s="670">
        <v>0</v>
      </c>
      <c r="DT235" s="670">
        <v>0</v>
      </c>
      <c r="DU235" s="670">
        <v>0</v>
      </c>
      <c r="DV235" s="670">
        <v>0</v>
      </c>
    </row>
    <row r="236" spans="1:126" s="1" customFormat="1" ht="21" hidden="1" customHeight="1" thickBot="1">
      <c r="A236" s="1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655" t="s">
        <v>1725</v>
      </c>
      <c r="N236" s="656"/>
      <c r="O236" s="656"/>
      <c r="P236" s="656"/>
      <c r="Q236" s="656"/>
      <c r="R236" s="656"/>
      <c r="S236" s="656"/>
      <c r="T236" s="657"/>
      <c r="U236" s="656"/>
      <c r="V236" s="658"/>
      <c r="W236" s="659"/>
      <c r="X236" s="660"/>
      <c r="Y236" s="661"/>
      <c r="Z236" s="660"/>
      <c r="AA236" s="662"/>
      <c r="AB236" s="663"/>
      <c r="AC236" s="664"/>
      <c r="AD236" s="662"/>
      <c r="AE236" s="663"/>
      <c r="AF236" s="664"/>
      <c r="AG236" s="660"/>
      <c r="AH236" s="663"/>
      <c r="AI236" s="665"/>
      <c r="AJ236" s="662"/>
      <c r="AK236" s="666"/>
      <c r="AL236" s="661"/>
      <c r="AM236" s="660"/>
      <c r="AN236" s="662"/>
      <c r="AO236" s="663"/>
      <c r="AP236" s="664"/>
      <c r="AQ236" s="662"/>
      <c r="AR236" s="663"/>
      <c r="AS236" s="664"/>
      <c r="AT236" s="660"/>
      <c r="AU236" s="663"/>
      <c r="AV236" s="665"/>
      <c r="AW236" s="662"/>
      <c r="AX236" s="666"/>
      <c r="AY236" s="658"/>
      <c r="AZ236" s="667"/>
      <c r="BA236" s="662"/>
      <c r="BB236" s="663"/>
      <c r="BC236" s="667"/>
      <c r="BD236" s="662"/>
      <c r="BE236" s="663"/>
      <c r="BF236" s="667"/>
      <c r="BG236" s="668"/>
      <c r="BH236" s="668"/>
      <c r="BI236" s="668"/>
      <c r="BJ236" s="668"/>
      <c r="BK236" s="668"/>
      <c r="BL236" s="668"/>
      <c r="BM236" s="668"/>
      <c r="BN236" s="655">
        <v>0</v>
      </c>
      <c r="BO236" s="655">
        <v>0</v>
      </c>
      <c r="BP236" s="655">
        <v>0</v>
      </c>
      <c r="BQ236" s="655">
        <v>0</v>
      </c>
      <c r="BR236" s="655">
        <v>0</v>
      </c>
      <c r="BS236" s="655">
        <v>0</v>
      </c>
      <c r="BT236" s="655">
        <v>0</v>
      </c>
      <c r="BU236" s="655">
        <v>0</v>
      </c>
      <c r="BV236" s="655">
        <v>0</v>
      </c>
      <c r="BW236" s="655">
        <v>0</v>
      </c>
      <c r="BX236" s="655">
        <v>0</v>
      </c>
      <c r="BY236" s="655">
        <v>0</v>
      </c>
      <c r="BZ236" s="655">
        <v>0</v>
      </c>
      <c r="CA236" s="655">
        <v>0</v>
      </c>
      <c r="CB236" s="655">
        <v>0</v>
      </c>
      <c r="CC236" s="655">
        <v>0</v>
      </c>
      <c r="CD236" s="655">
        <v>0</v>
      </c>
      <c r="CE236" s="655">
        <v>0</v>
      </c>
      <c r="CF236" s="655">
        <v>0</v>
      </c>
      <c r="CG236" s="655">
        <v>0</v>
      </c>
      <c r="CH236" s="655">
        <v>0</v>
      </c>
      <c r="CI236" s="655">
        <v>0</v>
      </c>
      <c r="CJ236" s="655">
        <v>0</v>
      </c>
      <c r="CK236" s="669">
        <v>0</v>
      </c>
      <c r="CL236" s="671">
        <v>0</v>
      </c>
      <c r="CM236" s="671">
        <v>0</v>
      </c>
      <c r="CN236" s="671">
        <v>0</v>
      </c>
      <c r="CO236" s="671">
        <v>0</v>
      </c>
      <c r="CP236" s="671">
        <v>0</v>
      </c>
      <c r="CQ236" s="671">
        <v>0</v>
      </c>
      <c r="CR236" s="671">
        <v>0</v>
      </c>
      <c r="CS236" s="671">
        <v>0</v>
      </c>
      <c r="CT236" s="671">
        <v>0</v>
      </c>
      <c r="CU236" s="671">
        <v>0</v>
      </c>
      <c r="CV236" s="671">
        <v>0</v>
      </c>
      <c r="CW236" s="671">
        <v>0</v>
      </c>
      <c r="CX236" s="671">
        <v>0</v>
      </c>
      <c r="CY236" s="671">
        <v>0</v>
      </c>
      <c r="CZ236" s="671">
        <v>0</v>
      </c>
      <c r="DA236" s="671">
        <v>0</v>
      </c>
      <c r="DB236" s="671">
        <v>0</v>
      </c>
      <c r="DC236" s="671">
        <v>0</v>
      </c>
      <c r="DD236" s="671">
        <v>0</v>
      </c>
      <c r="DE236" s="671">
        <v>0</v>
      </c>
      <c r="DF236" s="671">
        <v>0</v>
      </c>
      <c r="DG236" s="671">
        <v>0</v>
      </c>
      <c r="DH236" s="671">
        <v>0</v>
      </c>
      <c r="DI236" s="671">
        <v>0</v>
      </c>
      <c r="DJ236" s="671">
        <v>0</v>
      </c>
      <c r="DK236" s="671">
        <v>0</v>
      </c>
      <c r="DL236" s="671">
        <v>0</v>
      </c>
      <c r="DM236" s="671">
        <v>0</v>
      </c>
      <c r="DN236" s="671">
        <v>0</v>
      </c>
      <c r="DO236" s="671">
        <v>0</v>
      </c>
      <c r="DP236" s="671">
        <v>0</v>
      </c>
      <c r="DQ236" s="671">
        <v>0</v>
      </c>
      <c r="DR236" s="671">
        <v>0</v>
      </c>
      <c r="DS236" s="671">
        <v>0</v>
      </c>
      <c r="DT236" s="671">
        <v>0</v>
      </c>
      <c r="DU236" s="671">
        <v>0</v>
      </c>
      <c r="DV236" s="671">
        <v>0</v>
      </c>
    </row>
    <row r="237" spans="1:126" s="1" customFormat="1" ht="21" hidden="1" customHeight="1" thickBot="1">
      <c r="A237" s="1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672" t="s">
        <v>1726</v>
      </c>
      <c r="N237" s="656"/>
      <c r="O237" s="656"/>
      <c r="P237" s="656"/>
      <c r="Q237" s="656"/>
      <c r="R237" s="656"/>
      <c r="S237" s="656"/>
      <c r="T237" s="657"/>
      <c r="U237" s="656"/>
      <c r="V237" s="658"/>
      <c r="W237" s="659"/>
      <c r="X237" s="660"/>
      <c r="Y237" s="661"/>
      <c r="Z237" s="660"/>
      <c r="AA237" s="662"/>
      <c r="AB237" s="663"/>
      <c r="AC237" s="664"/>
      <c r="AD237" s="662"/>
      <c r="AE237" s="663"/>
      <c r="AF237" s="664"/>
      <c r="AG237" s="660"/>
      <c r="AH237" s="663"/>
      <c r="AI237" s="665"/>
      <c r="AJ237" s="662"/>
      <c r="AK237" s="666"/>
      <c r="AL237" s="661"/>
      <c r="AM237" s="660"/>
      <c r="AN237" s="662"/>
      <c r="AO237" s="663"/>
      <c r="AP237" s="664"/>
      <c r="AQ237" s="662"/>
      <c r="AR237" s="663"/>
      <c r="AS237" s="664"/>
      <c r="AT237" s="660"/>
      <c r="AU237" s="663"/>
      <c r="AV237" s="665"/>
      <c r="AW237" s="662"/>
      <c r="AX237" s="666"/>
      <c r="AY237" s="658"/>
      <c r="AZ237" s="667"/>
      <c r="BA237" s="662"/>
      <c r="BB237" s="663"/>
      <c r="BC237" s="667"/>
      <c r="BD237" s="662"/>
      <c r="BE237" s="663"/>
      <c r="BF237" s="667"/>
      <c r="BG237" s="668"/>
      <c r="BH237" s="668"/>
      <c r="BI237" s="668"/>
      <c r="BJ237" s="668"/>
      <c r="BK237" s="668"/>
      <c r="BL237" s="668"/>
      <c r="BM237" s="668"/>
      <c r="BN237" s="672">
        <v>0</v>
      </c>
      <c r="BO237" s="672">
        <v>0</v>
      </c>
      <c r="BP237" s="672">
        <v>0</v>
      </c>
      <c r="BQ237" s="672">
        <v>0</v>
      </c>
      <c r="BR237" s="672">
        <v>0</v>
      </c>
      <c r="BS237" s="672">
        <v>0</v>
      </c>
      <c r="BT237" s="672">
        <v>0</v>
      </c>
      <c r="BU237" s="672">
        <v>0</v>
      </c>
      <c r="BV237" s="672">
        <v>0</v>
      </c>
      <c r="BW237" s="672">
        <v>0</v>
      </c>
      <c r="BX237" s="672">
        <v>0</v>
      </c>
      <c r="BY237" s="672">
        <v>0</v>
      </c>
      <c r="BZ237" s="672">
        <v>0</v>
      </c>
      <c r="CA237" s="672">
        <v>0</v>
      </c>
      <c r="CB237" s="672">
        <v>0</v>
      </c>
      <c r="CC237" s="672">
        <v>0</v>
      </c>
      <c r="CD237" s="672">
        <v>0</v>
      </c>
      <c r="CE237" s="672">
        <v>0</v>
      </c>
      <c r="CF237" s="672">
        <v>0</v>
      </c>
      <c r="CG237" s="672">
        <v>0</v>
      </c>
      <c r="CH237" s="672">
        <v>0</v>
      </c>
      <c r="CI237" s="672">
        <v>0</v>
      </c>
      <c r="CJ237" s="672">
        <v>0</v>
      </c>
      <c r="CK237" s="673">
        <v>0</v>
      </c>
      <c r="CL237" s="674">
        <v>0</v>
      </c>
      <c r="CM237" s="674">
        <v>0</v>
      </c>
      <c r="CN237" s="674">
        <v>0</v>
      </c>
      <c r="CO237" s="674">
        <v>0</v>
      </c>
      <c r="CP237" s="674">
        <v>0</v>
      </c>
      <c r="CQ237" s="674">
        <v>0</v>
      </c>
      <c r="CR237" s="674">
        <v>0</v>
      </c>
      <c r="CS237" s="674">
        <v>0</v>
      </c>
      <c r="CT237" s="674">
        <v>0</v>
      </c>
      <c r="CU237" s="674">
        <v>0</v>
      </c>
      <c r="CV237" s="674">
        <v>0</v>
      </c>
      <c r="CW237" s="674">
        <v>0</v>
      </c>
      <c r="CX237" s="674">
        <v>0</v>
      </c>
      <c r="CY237" s="674">
        <v>0</v>
      </c>
      <c r="CZ237" s="674">
        <v>0</v>
      </c>
      <c r="DA237" s="674">
        <v>0</v>
      </c>
      <c r="DB237" s="674">
        <v>0</v>
      </c>
      <c r="DC237" s="674">
        <v>0</v>
      </c>
      <c r="DD237" s="674">
        <v>0</v>
      </c>
      <c r="DE237" s="674">
        <v>0</v>
      </c>
      <c r="DF237" s="674">
        <v>0</v>
      </c>
      <c r="DG237" s="674">
        <v>0</v>
      </c>
      <c r="DH237" s="674">
        <v>0</v>
      </c>
      <c r="DI237" s="674">
        <v>0</v>
      </c>
      <c r="DJ237" s="674">
        <v>0</v>
      </c>
      <c r="DK237" s="674">
        <v>0</v>
      </c>
      <c r="DL237" s="674">
        <v>0</v>
      </c>
      <c r="DM237" s="674">
        <v>0</v>
      </c>
      <c r="DN237" s="674">
        <v>0</v>
      </c>
      <c r="DO237" s="674">
        <v>0</v>
      </c>
      <c r="DP237" s="674">
        <v>0</v>
      </c>
      <c r="DQ237" s="674">
        <v>0</v>
      </c>
      <c r="DR237" s="674">
        <v>0</v>
      </c>
      <c r="DS237" s="674">
        <v>0</v>
      </c>
      <c r="DT237" s="674">
        <v>0</v>
      </c>
      <c r="DU237" s="674">
        <v>0</v>
      </c>
      <c r="DV237" s="674">
        <v>0</v>
      </c>
    </row>
    <row r="238" spans="1:126" s="1" customFormat="1" ht="21" hidden="1" customHeight="1" thickBot="1">
      <c r="A238" s="1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672" t="s">
        <v>1727</v>
      </c>
      <c r="N238" s="656"/>
      <c r="O238" s="656"/>
      <c r="P238" s="656"/>
      <c r="Q238" s="656"/>
      <c r="R238" s="656"/>
      <c r="S238" s="656"/>
      <c r="T238" s="657"/>
      <c r="U238" s="656"/>
      <c r="V238" s="658"/>
      <c r="W238" s="659"/>
      <c r="X238" s="660"/>
      <c r="Y238" s="661"/>
      <c r="Z238" s="660"/>
      <c r="AA238" s="662"/>
      <c r="AB238" s="663"/>
      <c r="AC238" s="664"/>
      <c r="AD238" s="662"/>
      <c r="AE238" s="663"/>
      <c r="AF238" s="664"/>
      <c r="AG238" s="660"/>
      <c r="AH238" s="663"/>
      <c r="AI238" s="665"/>
      <c r="AJ238" s="662"/>
      <c r="AK238" s="666"/>
      <c r="AL238" s="661"/>
      <c r="AM238" s="660"/>
      <c r="AN238" s="662"/>
      <c r="AO238" s="663"/>
      <c r="AP238" s="664"/>
      <c r="AQ238" s="662"/>
      <c r="AR238" s="663"/>
      <c r="AS238" s="664"/>
      <c r="AT238" s="660"/>
      <c r="AU238" s="663"/>
      <c r="AV238" s="665"/>
      <c r="AW238" s="662"/>
      <c r="AX238" s="666"/>
      <c r="AY238" s="658"/>
      <c r="AZ238" s="667"/>
      <c r="BA238" s="662"/>
      <c r="BB238" s="663"/>
      <c r="BC238" s="667"/>
      <c r="BD238" s="662"/>
      <c r="BE238" s="663"/>
      <c r="BF238" s="667"/>
      <c r="BG238" s="668"/>
      <c r="BH238" s="668"/>
      <c r="BI238" s="668"/>
      <c r="BJ238" s="668"/>
      <c r="BK238" s="668"/>
      <c r="BL238" s="668"/>
      <c r="BM238" s="668"/>
      <c r="BN238" s="672">
        <v>0</v>
      </c>
      <c r="BO238" s="672">
        <v>0</v>
      </c>
      <c r="BP238" s="672">
        <v>0</v>
      </c>
      <c r="BQ238" s="672">
        <v>0</v>
      </c>
      <c r="BR238" s="672">
        <v>0</v>
      </c>
      <c r="BS238" s="672">
        <v>0</v>
      </c>
      <c r="BT238" s="672">
        <v>0</v>
      </c>
      <c r="BU238" s="672">
        <v>0</v>
      </c>
      <c r="BV238" s="672">
        <v>0</v>
      </c>
      <c r="BW238" s="672">
        <v>0</v>
      </c>
      <c r="BX238" s="672">
        <v>0</v>
      </c>
      <c r="BY238" s="672">
        <v>0</v>
      </c>
      <c r="BZ238" s="672">
        <v>0</v>
      </c>
      <c r="CA238" s="672">
        <v>0</v>
      </c>
      <c r="CB238" s="672">
        <v>0</v>
      </c>
      <c r="CC238" s="672">
        <v>0</v>
      </c>
      <c r="CD238" s="672">
        <v>0</v>
      </c>
      <c r="CE238" s="672">
        <v>0</v>
      </c>
      <c r="CF238" s="672">
        <v>0</v>
      </c>
      <c r="CG238" s="672">
        <v>0</v>
      </c>
      <c r="CH238" s="672">
        <v>0</v>
      </c>
      <c r="CI238" s="672">
        <v>0</v>
      </c>
      <c r="CJ238" s="672">
        <v>0</v>
      </c>
      <c r="CK238" s="673">
        <v>0</v>
      </c>
      <c r="CL238" s="674">
        <v>0</v>
      </c>
      <c r="CM238" s="674">
        <v>0</v>
      </c>
      <c r="CN238" s="674">
        <v>0</v>
      </c>
      <c r="CO238" s="674">
        <v>0</v>
      </c>
      <c r="CP238" s="674">
        <v>0</v>
      </c>
      <c r="CQ238" s="674">
        <v>0</v>
      </c>
      <c r="CR238" s="674">
        <v>0</v>
      </c>
      <c r="CS238" s="674">
        <v>0</v>
      </c>
      <c r="CT238" s="674">
        <v>0</v>
      </c>
      <c r="CU238" s="674">
        <v>0</v>
      </c>
      <c r="CV238" s="674">
        <v>0</v>
      </c>
      <c r="CW238" s="674">
        <v>0</v>
      </c>
      <c r="CX238" s="674">
        <v>0</v>
      </c>
      <c r="CY238" s="674">
        <v>0</v>
      </c>
      <c r="CZ238" s="674">
        <v>0</v>
      </c>
      <c r="DA238" s="674">
        <v>0</v>
      </c>
      <c r="DB238" s="674">
        <v>0</v>
      </c>
      <c r="DC238" s="674">
        <v>0</v>
      </c>
      <c r="DD238" s="674">
        <v>0</v>
      </c>
      <c r="DE238" s="674">
        <v>0</v>
      </c>
      <c r="DF238" s="674">
        <v>0</v>
      </c>
      <c r="DG238" s="674">
        <v>0</v>
      </c>
      <c r="DH238" s="674">
        <v>0</v>
      </c>
      <c r="DI238" s="674">
        <v>0</v>
      </c>
      <c r="DJ238" s="674">
        <v>0</v>
      </c>
      <c r="DK238" s="674">
        <v>0</v>
      </c>
      <c r="DL238" s="674">
        <v>0</v>
      </c>
      <c r="DM238" s="674">
        <v>0</v>
      </c>
      <c r="DN238" s="674">
        <v>0</v>
      </c>
      <c r="DO238" s="674">
        <v>0</v>
      </c>
      <c r="DP238" s="674">
        <v>0</v>
      </c>
      <c r="DQ238" s="674">
        <v>0</v>
      </c>
      <c r="DR238" s="674">
        <v>0</v>
      </c>
      <c r="DS238" s="674">
        <v>0</v>
      </c>
      <c r="DT238" s="674">
        <v>0</v>
      </c>
      <c r="DU238" s="674">
        <v>0</v>
      </c>
      <c r="DV238" s="674">
        <v>0</v>
      </c>
    </row>
    <row r="239" spans="1:126" s="1" customFormat="1" ht="21" hidden="1" customHeight="1" thickBot="1">
      <c r="A239" s="24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675" t="s">
        <v>1397</v>
      </c>
      <c r="N239" s="656"/>
      <c r="O239" s="656"/>
      <c r="P239" s="656"/>
      <c r="Q239" s="656"/>
      <c r="R239" s="656"/>
      <c r="S239" s="656"/>
      <c r="T239" s="657"/>
      <c r="U239" s="656"/>
      <c r="V239" s="658"/>
      <c r="W239" s="659"/>
      <c r="X239" s="660"/>
      <c r="Y239" s="661"/>
      <c r="Z239" s="660"/>
      <c r="AA239" s="662"/>
      <c r="AB239" s="663"/>
      <c r="AC239" s="664"/>
      <c r="AD239" s="662"/>
      <c r="AE239" s="663"/>
      <c r="AF239" s="664"/>
      <c r="AG239" s="660"/>
      <c r="AH239" s="663"/>
      <c r="AI239" s="665"/>
      <c r="AJ239" s="662"/>
      <c r="AK239" s="666"/>
      <c r="AL239" s="661"/>
      <c r="AM239" s="660"/>
      <c r="AN239" s="662"/>
      <c r="AO239" s="663"/>
      <c r="AP239" s="664"/>
      <c r="AQ239" s="662"/>
      <c r="AR239" s="663"/>
      <c r="AS239" s="664"/>
      <c r="AT239" s="660"/>
      <c r="AU239" s="663"/>
      <c r="AV239" s="665"/>
      <c r="AW239" s="662"/>
      <c r="AX239" s="666"/>
      <c r="AY239" s="658"/>
      <c r="AZ239" s="667"/>
      <c r="BA239" s="662"/>
      <c r="BB239" s="663"/>
      <c r="BC239" s="667"/>
      <c r="BD239" s="662"/>
      <c r="BE239" s="663"/>
      <c r="BF239" s="667"/>
      <c r="BG239" s="668"/>
      <c r="BH239" s="668"/>
      <c r="BI239" s="668"/>
      <c r="BJ239" s="668"/>
      <c r="BK239" s="668"/>
      <c r="BL239" s="668"/>
      <c r="BM239" s="668"/>
      <c r="BN239" s="675">
        <v>0</v>
      </c>
      <c r="BO239" s="675">
        <v>0</v>
      </c>
      <c r="BP239" s="675">
        <v>0</v>
      </c>
      <c r="BQ239" s="675">
        <v>0</v>
      </c>
      <c r="BR239" s="675">
        <v>0</v>
      </c>
      <c r="BS239" s="675">
        <v>0</v>
      </c>
      <c r="BT239" s="675">
        <v>0</v>
      </c>
      <c r="BU239" s="675">
        <v>0</v>
      </c>
      <c r="BV239" s="675">
        <v>0</v>
      </c>
      <c r="BW239" s="675">
        <v>0</v>
      </c>
      <c r="BX239" s="675">
        <v>0</v>
      </c>
      <c r="BY239" s="675">
        <v>0</v>
      </c>
      <c r="BZ239" s="675">
        <v>0</v>
      </c>
      <c r="CA239" s="675">
        <v>0</v>
      </c>
      <c r="CB239" s="675">
        <v>0</v>
      </c>
      <c r="CC239" s="675">
        <v>0</v>
      </c>
      <c r="CD239" s="675">
        <v>0</v>
      </c>
      <c r="CE239" s="675">
        <v>0</v>
      </c>
      <c r="CF239" s="675">
        <v>0</v>
      </c>
      <c r="CG239" s="675">
        <v>0</v>
      </c>
      <c r="CH239" s="675">
        <v>0</v>
      </c>
      <c r="CI239" s="675">
        <v>0</v>
      </c>
      <c r="CJ239" s="675">
        <v>0</v>
      </c>
      <c r="CK239" s="676">
        <v>0</v>
      </c>
      <c r="CL239" s="677">
        <v>0</v>
      </c>
      <c r="CM239" s="677">
        <v>0</v>
      </c>
      <c r="CN239" s="677">
        <v>0</v>
      </c>
      <c r="CO239" s="677">
        <v>0</v>
      </c>
      <c r="CP239" s="677">
        <v>0</v>
      </c>
      <c r="CQ239" s="677">
        <v>0</v>
      </c>
      <c r="CR239" s="677">
        <v>0</v>
      </c>
      <c r="CS239" s="677">
        <v>0</v>
      </c>
      <c r="CT239" s="677">
        <v>0</v>
      </c>
      <c r="CU239" s="677">
        <v>0</v>
      </c>
      <c r="CV239" s="677">
        <v>0</v>
      </c>
      <c r="CW239" s="677">
        <v>0</v>
      </c>
      <c r="CX239" s="677">
        <v>0</v>
      </c>
      <c r="CY239" s="677">
        <v>0</v>
      </c>
      <c r="CZ239" s="677">
        <v>0</v>
      </c>
      <c r="DA239" s="677">
        <v>0</v>
      </c>
      <c r="DB239" s="677">
        <v>0</v>
      </c>
      <c r="DC239" s="677">
        <v>0</v>
      </c>
      <c r="DD239" s="677">
        <v>0</v>
      </c>
      <c r="DE239" s="677">
        <v>0</v>
      </c>
      <c r="DF239" s="677">
        <v>0</v>
      </c>
      <c r="DG239" s="677">
        <v>0</v>
      </c>
      <c r="DH239" s="677">
        <v>0</v>
      </c>
      <c r="DI239" s="677">
        <v>0</v>
      </c>
      <c r="DJ239" s="677">
        <v>0</v>
      </c>
      <c r="DK239" s="677">
        <v>0</v>
      </c>
      <c r="DL239" s="677">
        <v>0</v>
      </c>
      <c r="DM239" s="677">
        <v>0</v>
      </c>
      <c r="DN239" s="677">
        <v>0</v>
      </c>
      <c r="DO239" s="677">
        <v>0</v>
      </c>
      <c r="DP239" s="677">
        <v>0</v>
      </c>
      <c r="DQ239" s="677">
        <v>0</v>
      </c>
      <c r="DR239" s="677">
        <v>0</v>
      </c>
      <c r="DS239" s="677">
        <v>0</v>
      </c>
      <c r="DT239" s="677">
        <v>0</v>
      </c>
      <c r="DU239" s="677">
        <v>0</v>
      </c>
      <c r="DV239" s="677">
        <v>0</v>
      </c>
    </row>
    <row r="240" spans="1:126" s="1" customFormat="1" ht="21" hidden="1" customHeight="1" thickBot="1">
      <c r="A240" s="24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675" t="s">
        <v>1398</v>
      </c>
      <c r="N240" s="656"/>
      <c r="O240" s="656"/>
      <c r="P240" s="656"/>
      <c r="Q240" s="656"/>
      <c r="R240" s="656"/>
      <c r="S240" s="656"/>
      <c r="T240" s="657"/>
      <c r="U240" s="656"/>
      <c r="V240" s="658"/>
      <c r="W240" s="659"/>
      <c r="X240" s="660"/>
      <c r="Y240" s="661"/>
      <c r="Z240" s="660"/>
      <c r="AA240" s="662"/>
      <c r="AB240" s="663"/>
      <c r="AC240" s="664"/>
      <c r="AD240" s="662"/>
      <c r="AE240" s="663"/>
      <c r="AF240" s="664"/>
      <c r="AG240" s="660"/>
      <c r="AH240" s="663"/>
      <c r="AI240" s="665"/>
      <c r="AJ240" s="662"/>
      <c r="AK240" s="666"/>
      <c r="AL240" s="661"/>
      <c r="AM240" s="660"/>
      <c r="AN240" s="662"/>
      <c r="AO240" s="663"/>
      <c r="AP240" s="664"/>
      <c r="AQ240" s="662"/>
      <c r="AR240" s="663"/>
      <c r="AS240" s="664"/>
      <c r="AT240" s="660"/>
      <c r="AU240" s="663"/>
      <c r="AV240" s="665"/>
      <c r="AW240" s="662"/>
      <c r="AX240" s="666"/>
      <c r="AY240" s="658"/>
      <c r="AZ240" s="667"/>
      <c r="BA240" s="662"/>
      <c r="BB240" s="663"/>
      <c r="BC240" s="667"/>
      <c r="BD240" s="662"/>
      <c r="BE240" s="663"/>
      <c r="BF240" s="667"/>
      <c r="BG240" s="668"/>
      <c r="BH240" s="668"/>
      <c r="BI240" s="668"/>
      <c r="BJ240" s="668"/>
      <c r="BK240" s="668"/>
      <c r="BL240" s="668"/>
      <c r="BM240" s="668"/>
      <c r="BN240" s="675">
        <v>0</v>
      </c>
      <c r="BO240" s="675">
        <v>0</v>
      </c>
      <c r="BP240" s="675">
        <v>0</v>
      </c>
      <c r="BQ240" s="675">
        <v>0</v>
      </c>
      <c r="BR240" s="675">
        <v>0</v>
      </c>
      <c r="BS240" s="675">
        <v>0</v>
      </c>
      <c r="BT240" s="675">
        <v>0</v>
      </c>
      <c r="BU240" s="675">
        <v>0</v>
      </c>
      <c r="BV240" s="675">
        <v>0</v>
      </c>
      <c r="BW240" s="675">
        <v>0</v>
      </c>
      <c r="BX240" s="675">
        <v>0</v>
      </c>
      <c r="BY240" s="675">
        <v>0</v>
      </c>
      <c r="BZ240" s="675">
        <v>0</v>
      </c>
      <c r="CA240" s="675">
        <v>0</v>
      </c>
      <c r="CB240" s="675">
        <v>0</v>
      </c>
      <c r="CC240" s="675">
        <v>0</v>
      </c>
      <c r="CD240" s="675">
        <v>0</v>
      </c>
      <c r="CE240" s="675">
        <v>0</v>
      </c>
      <c r="CF240" s="675">
        <v>0</v>
      </c>
      <c r="CG240" s="675">
        <v>0</v>
      </c>
      <c r="CH240" s="675">
        <v>0</v>
      </c>
      <c r="CI240" s="675">
        <v>0</v>
      </c>
      <c r="CJ240" s="675">
        <v>0</v>
      </c>
      <c r="CK240" s="676">
        <v>0</v>
      </c>
      <c r="CL240" s="677">
        <v>0</v>
      </c>
      <c r="CM240" s="677">
        <v>0</v>
      </c>
      <c r="CN240" s="677">
        <v>0</v>
      </c>
      <c r="CO240" s="677">
        <v>0</v>
      </c>
      <c r="CP240" s="677">
        <v>0</v>
      </c>
      <c r="CQ240" s="677">
        <v>0</v>
      </c>
      <c r="CR240" s="677">
        <v>0</v>
      </c>
      <c r="CS240" s="677">
        <v>0</v>
      </c>
      <c r="CT240" s="677">
        <v>0</v>
      </c>
      <c r="CU240" s="677">
        <v>0</v>
      </c>
      <c r="CV240" s="677">
        <v>0</v>
      </c>
      <c r="CW240" s="677">
        <v>0</v>
      </c>
      <c r="CX240" s="677">
        <v>0</v>
      </c>
      <c r="CY240" s="677">
        <v>0</v>
      </c>
      <c r="CZ240" s="677">
        <v>0</v>
      </c>
      <c r="DA240" s="677">
        <v>0</v>
      </c>
      <c r="DB240" s="677">
        <v>0</v>
      </c>
      <c r="DC240" s="677">
        <v>0</v>
      </c>
      <c r="DD240" s="677">
        <v>0</v>
      </c>
      <c r="DE240" s="677">
        <v>0</v>
      </c>
      <c r="DF240" s="677">
        <v>0</v>
      </c>
      <c r="DG240" s="677">
        <v>0</v>
      </c>
      <c r="DH240" s="677">
        <v>0</v>
      </c>
      <c r="DI240" s="677">
        <v>0</v>
      </c>
      <c r="DJ240" s="677">
        <v>0</v>
      </c>
      <c r="DK240" s="677">
        <v>0</v>
      </c>
      <c r="DL240" s="677">
        <v>0</v>
      </c>
      <c r="DM240" s="677">
        <v>0</v>
      </c>
      <c r="DN240" s="677">
        <v>0</v>
      </c>
      <c r="DO240" s="677">
        <v>0</v>
      </c>
      <c r="DP240" s="677">
        <v>0</v>
      </c>
      <c r="DQ240" s="677">
        <v>0</v>
      </c>
      <c r="DR240" s="677">
        <v>0</v>
      </c>
      <c r="DS240" s="677">
        <v>0</v>
      </c>
      <c r="DT240" s="677">
        <v>0</v>
      </c>
      <c r="DU240" s="677">
        <v>0</v>
      </c>
      <c r="DV240" s="677">
        <v>0</v>
      </c>
    </row>
    <row r="241" spans="1:126" s="1" customFormat="1" ht="21" hidden="1" customHeight="1" thickBot="1">
      <c r="A241" s="24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678" t="s">
        <v>1399</v>
      </c>
      <c r="N241" s="656"/>
      <c r="O241" s="656"/>
      <c r="P241" s="656"/>
      <c r="Q241" s="656"/>
      <c r="R241" s="656"/>
      <c r="S241" s="656"/>
      <c r="T241" s="657"/>
      <c r="U241" s="656"/>
      <c r="V241" s="658"/>
      <c r="W241" s="659"/>
      <c r="X241" s="660"/>
      <c r="Y241" s="661"/>
      <c r="Z241" s="660"/>
      <c r="AA241" s="662"/>
      <c r="AB241" s="663"/>
      <c r="AC241" s="664"/>
      <c r="AD241" s="662"/>
      <c r="AE241" s="663"/>
      <c r="AF241" s="664"/>
      <c r="AG241" s="660"/>
      <c r="AH241" s="663"/>
      <c r="AI241" s="665"/>
      <c r="AJ241" s="662"/>
      <c r="AK241" s="666"/>
      <c r="AL241" s="661"/>
      <c r="AM241" s="660"/>
      <c r="AN241" s="662"/>
      <c r="AO241" s="663"/>
      <c r="AP241" s="664"/>
      <c r="AQ241" s="662"/>
      <c r="AR241" s="663"/>
      <c r="AS241" s="664"/>
      <c r="AT241" s="660"/>
      <c r="AU241" s="663"/>
      <c r="AV241" s="665"/>
      <c r="AW241" s="662"/>
      <c r="AX241" s="666"/>
      <c r="AY241" s="658"/>
      <c r="AZ241" s="667"/>
      <c r="BA241" s="662"/>
      <c r="BB241" s="663"/>
      <c r="BC241" s="667"/>
      <c r="BD241" s="662"/>
      <c r="BE241" s="663"/>
      <c r="BF241" s="667"/>
      <c r="BG241" s="668"/>
      <c r="BH241" s="668"/>
      <c r="BI241" s="668"/>
      <c r="BJ241" s="668"/>
      <c r="BK241" s="668"/>
      <c r="BL241" s="668"/>
      <c r="BM241" s="668"/>
      <c r="BN241" s="678">
        <v>0</v>
      </c>
      <c r="BO241" s="678">
        <v>0</v>
      </c>
      <c r="BP241" s="678">
        <v>0</v>
      </c>
      <c r="BQ241" s="678">
        <v>0</v>
      </c>
      <c r="BR241" s="678">
        <v>0</v>
      </c>
      <c r="BS241" s="678">
        <v>0</v>
      </c>
      <c r="BT241" s="678">
        <v>0</v>
      </c>
      <c r="BU241" s="678">
        <v>0</v>
      </c>
      <c r="BV241" s="678">
        <v>0</v>
      </c>
      <c r="BW241" s="678">
        <v>0</v>
      </c>
      <c r="BX241" s="678">
        <v>0</v>
      </c>
      <c r="BY241" s="678">
        <v>0</v>
      </c>
      <c r="BZ241" s="678">
        <v>0</v>
      </c>
      <c r="CA241" s="678">
        <v>0</v>
      </c>
      <c r="CB241" s="678">
        <v>0</v>
      </c>
      <c r="CC241" s="678">
        <v>0</v>
      </c>
      <c r="CD241" s="678">
        <v>0</v>
      </c>
      <c r="CE241" s="678">
        <v>0</v>
      </c>
      <c r="CF241" s="678">
        <v>0</v>
      </c>
      <c r="CG241" s="678">
        <v>0</v>
      </c>
      <c r="CH241" s="678">
        <v>0</v>
      </c>
      <c r="CI241" s="678">
        <v>0</v>
      </c>
      <c r="CJ241" s="678">
        <v>0</v>
      </c>
      <c r="CK241" s="679">
        <v>0</v>
      </c>
      <c r="CL241" s="680">
        <v>0</v>
      </c>
      <c r="CM241" s="680">
        <v>0</v>
      </c>
      <c r="CN241" s="680">
        <v>0</v>
      </c>
      <c r="CO241" s="680">
        <v>0</v>
      </c>
      <c r="CP241" s="680">
        <v>0</v>
      </c>
      <c r="CQ241" s="680">
        <v>0</v>
      </c>
      <c r="CR241" s="680">
        <v>0</v>
      </c>
      <c r="CS241" s="680">
        <v>0</v>
      </c>
      <c r="CT241" s="680">
        <v>0</v>
      </c>
      <c r="CU241" s="680">
        <v>0</v>
      </c>
      <c r="CV241" s="680">
        <v>0</v>
      </c>
      <c r="CW241" s="680">
        <v>0</v>
      </c>
      <c r="CX241" s="680">
        <v>0</v>
      </c>
      <c r="CY241" s="680">
        <v>0</v>
      </c>
      <c r="CZ241" s="680">
        <v>0</v>
      </c>
      <c r="DA241" s="680">
        <v>0</v>
      </c>
      <c r="DB241" s="680">
        <v>0</v>
      </c>
      <c r="DC241" s="680">
        <v>0</v>
      </c>
      <c r="DD241" s="680">
        <v>0</v>
      </c>
      <c r="DE241" s="680">
        <v>0</v>
      </c>
      <c r="DF241" s="680">
        <v>0</v>
      </c>
      <c r="DG241" s="680">
        <v>0</v>
      </c>
      <c r="DH241" s="680">
        <v>0</v>
      </c>
      <c r="DI241" s="680">
        <v>0</v>
      </c>
      <c r="DJ241" s="680">
        <v>0</v>
      </c>
      <c r="DK241" s="680">
        <v>0</v>
      </c>
      <c r="DL241" s="680">
        <v>0</v>
      </c>
      <c r="DM241" s="680">
        <v>0</v>
      </c>
      <c r="DN241" s="680">
        <v>0</v>
      </c>
      <c r="DO241" s="680">
        <v>0</v>
      </c>
      <c r="DP241" s="680">
        <v>0</v>
      </c>
      <c r="DQ241" s="680">
        <v>0</v>
      </c>
      <c r="DR241" s="680">
        <v>0</v>
      </c>
      <c r="DS241" s="680">
        <v>0</v>
      </c>
      <c r="DT241" s="680">
        <v>0</v>
      </c>
      <c r="DU241" s="680">
        <v>0</v>
      </c>
      <c r="DV241" s="680">
        <v>0</v>
      </c>
    </row>
    <row r="242" spans="1:126" s="1" customFormat="1" ht="21" hidden="1" customHeight="1" thickBot="1">
      <c r="A242" s="24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678" t="s">
        <v>1400</v>
      </c>
      <c r="N242" s="656"/>
      <c r="O242" s="656"/>
      <c r="P242" s="656"/>
      <c r="Q242" s="656"/>
      <c r="R242" s="656"/>
      <c r="S242" s="656"/>
      <c r="T242" s="657"/>
      <c r="U242" s="656"/>
      <c r="V242" s="658"/>
      <c r="W242" s="659"/>
      <c r="X242" s="660"/>
      <c r="Y242" s="661"/>
      <c r="Z242" s="660"/>
      <c r="AA242" s="662"/>
      <c r="AB242" s="663"/>
      <c r="AC242" s="664"/>
      <c r="AD242" s="662"/>
      <c r="AE242" s="663"/>
      <c r="AF242" s="664"/>
      <c r="AG242" s="660"/>
      <c r="AH242" s="663"/>
      <c r="AI242" s="665"/>
      <c r="AJ242" s="662"/>
      <c r="AK242" s="666"/>
      <c r="AL242" s="661"/>
      <c r="AM242" s="660"/>
      <c r="AN242" s="662"/>
      <c r="AO242" s="663"/>
      <c r="AP242" s="664"/>
      <c r="AQ242" s="662"/>
      <c r="AR242" s="663"/>
      <c r="AS242" s="664"/>
      <c r="AT242" s="660"/>
      <c r="AU242" s="663"/>
      <c r="AV242" s="665"/>
      <c r="AW242" s="662"/>
      <c r="AX242" s="666"/>
      <c r="AY242" s="658"/>
      <c r="AZ242" s="667"/>
      <c r="BA242" s="662"/>
      <c r="BB242" s="663"/>
      <c r="BC242" s="667"/>
      <c r="BD242" s="662"/>
      <c r="BE242" s="663"/>
      <c r="BF242" s="667"/>
      <c r="BG242" s="668"/>
      <c r="BH242" s="668"/>
      <c r="BI242" s="668"/>
      <c r="BJ242" s="668"/>
      <c r="BK242" s="668"/>
      <c r="BL242" s="668"/>
      <c r="BM242" s="668"/>
      <c r="BN242" s="678">
        <v>0</v>
      </c>
      <c r="BO242" s="678">
        <v>0</v>
      </c>
      <c r="BP242" s="678">
        <v>0</v>
      </c>
      <c r="BQ242" s="678">
        <v>0</v>
      </c>
      <c r="BR242" s="678">
        <v>0</v>
      </c>
      <c r="BS242" s="678">
        <v>0</v>
      </c>
      <c r="BT242" s="678">
        <v>0</v>
      </c>
      <c r="BU242" s="678">
        <v>0</v>
      </c>
      <c r="BV242" s="678">
        <v>0</v>
      </c>
      <c r="BW242" s="678">
        <v>0</v>
      </c>
      <c r="BX242" s="678">
        <v>0</v>
      </c>
      <c r="BY242" s="678">
        <v>0</v>
      </c>
      <c r="BZ242" s="678">
        <v>0</v>
      </c>
      <c r="CA242" s="678">
        <v>0</v>
      </c>
      <c r="CB242" s="678">
        <v>0</v>
      </c>
      <c r="CC242" s="678">
        <v>0</v>
      </c>
      <c r="CD242" s="678">
        <v>0</v>
      </c>
      <c r="CE242" s="678">
        <v>0</v>
      </c>
      <c r="CF242" s="678">
        <v>0</v>
      </c>
      <c r="CG242" s="678">
        <v>0</v>
      </c>
      <c r="CH242" s="678">
        <v>0</v>
      </c>
      <c r="CI242" s="678">
        <v>0</v>
      </c>
      <c r="CJ242" s="678">
        <v>0</v>
      </c>
      <c r="CK242" s="679">
        <v>0</v>
      </c>
      <c r="CL242" s="681">
        <v>0</v>
      </c>
      <c r="CM242" s="681">
        <v>0</v>
      </c>
      <c r="CN242" s="681">
        <v>0</v>
      </c>
      <c r="CO242" s="681">
        <v>0</v>
      </c>
      <c r="CP242" s="681">
        <v>0</v>
      </c>
      <c r="CQ242" s="681">
        <v>0</v>
      </c>
      <c r="CR242" s="681">
        <v>0</v>
      </c>
      <c r="CS242" s="681">
        <v>0</v>
      </c>
      <c r="CT242" s="681">
        <v>0</v>
      </c>
      <c r="CU242" s="681">
        <v>0</v>
      </c>
      <c r="CV242" s="681">
        <v>0</v>
      </c>
      <c r="CW242" s="681">
        <v>0</v>
      </c>
      <c r="CX242" s="681">
        <v>0</v>
      </c>
      <c r="CY242" s="681">
        <v>0</v>
      </c>
      <c r="CZ242" s="681">
        <v>0</v>
      </c>
      <c r="DA242" s="681">
        <v>0</v>
      </c>
      <c r="DB242" s="681">
        <v>0</v>
      </c>
      <c r="DC242" s="681">
        <v>0</v>
      </c>
      <c r="DD242" s="681">
        <v>0</v>
      </c>
      <c r="DE242" s="681">
        <v>0</v>
      </c>
      <c r="DF242" s="681">
        <v>0</v>
      </c>
      <c r="DG242" s="681">
        <v>0</v>
      </c>
      <c r="DH242" s="681">
        <v>0</v>
      </c>
      <c r="DI242" s="681">
        <v>0</v>
      </c>
      <c r="DJ242" s="681">
        <v>0</v>
      </c>
      <c r="DK242" s="681">
        <v>0</v>
      </c>
      <c r="DL242" s="681">
        <v>0</v>
      </c>
      <c r="DM242" s="681">
        <v>0</v>
      </c>
      <c r="DN242" s="681">
        <v>0</v>
      </c>
      <c r="DO242" s="681">
        <v>0</v>
      </c>
      <c r="DP242" s="681">
        <v>0</v>
      </c>
      <c r="DQ242" s="681">
        <v>0</v>
      </c>
      <c r="DR242" s="681">
        <v>0</v>
      </c>
      <c r="DS242" s="681">
        <v>0</v>
      </c>
      <c r="DT242" s="681">
        <v>0</v>
      </c>
      <c r="DU242" s="681">
        <v>0</v>
      </c>
      <c r="DV242" s="681"/>
    </row>
    <row r="243" spans="1:126" s="1" customFormat="1" ht="21" thickBot="1">
      <c r="A243" s="24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726" t="s">
        <v>389</v>
      </c>
      <c r="N243" s="696"/>
      <c r="O243" s="696"/>
      <c r="P243" s="696"/>
      <c r="Q243" s="696"/>
      <c r="R243" s="696"/>
      <c r="S243" s="696"/>
      <c r="T243" s="697"/>
      <c r="U243" s="697"/>
      <c r="V243" s="697"/>
      <c r="W243" s="698"/>
      <c r="X243" s="698"/>
      <c r="Y243" s="539"/>
      <c r="Z243" s="540"/>
      <c r="AA243" s="540"/>
      <c r="AB243" s="541"/>
      <c r="AC243" s="542"/>
      <c r="AD243" s="540"/>
      <c r="AE243" s="541"/>
      <c r="AF243" s="542"/>
      <c r="AG243" s="540"/>
      <c r="AH243" s="541"/>
      <c r="AI243" s="542"/>
      <c r="AJ243" s="540"/>
      <c r="AK243" s="541"/>
      <c r="AL243" s="539"/>
      <c r="AM243" s="540"/>
      <c r="AN243" s="540"/>
      <c r="AO243" s="541"/>
      <c r="AP243" s="542"/>
      <c r="AQ243" s="540"/>
      <c r="AR243" s="541"/>
      <c r="AS243" s="542"/>
      <c r="AT243" s="540"/>
      <c r="AU243" s="541"/>
      <c r="AV243" s="542"/>
      <c r="AW243" s="540"/>
      <c r="AX243" s="541"/>
      <c r="AY243" s="659"/>
      <c r="AZ243" s="543"/>
      <c r="BA243" s="540"/>
      <c r="BB243" s="541"/>
      <c r="BC243" s="543"/>
      <c r="BD243" s="540"/>
      <c r="BE243" s="541"/>
      <c r="BF243" s="543"/>
      <c r="BG243" s="543"/>
      <c r="BH243" s="543"/>
      <c r="BI243" s="543"/>
      <c r="BJ243" s="543"/>
      <c r="BK243" s="543"/>
      <c r="BL243" s="543"/>
      <c r="BM243" s="543"/>
      <c r="BN243" s="544" t="s">
        <v>1379</v>
      </c>
      <c r="BO243" s="544" t="s">
        <v>1379</v>
      </c>
      <c r="BP243" s="544" t="s">
        <v>1379</v>
      </c>
      <c r="BQ243" s="544" t="s">
        <v>1379</v>
      </c>
      <c r="BR243" s="544" t="s">
        <v>1379</v>
      </c>
      <c r="BS243" s="544" t="s">
        <v>1379</v>
      </c>
      <c r="BT243" s="544" t="s">
        <v>1379</v>
      </c>
      <c r="BU243" s="544" t="s">
        <v>1379</v>
      </c>
      <c r="BV243" s="544" t="s">
        <v>1379</v>
      </c>
      <c r="BW243" s="544" t="s">
        <v>1379</v>
      </c>
      <c r="BX243" s="544" t="s">
        <v>1379</v>
      </c>
      <c r="BY243" s="545" t="s">
        <v>1379</v>
      </c>
      <c r="BZ243" s="545" t="s">
        <v>1379</v>
      </c>
      <c r="CA243" s="545" t="s">
        <v>1379</v>
      </c>
      <c r="CB243" s="545" t="s">
        <v>1379</v>
      </c>
      <c r="CC243" s="545" t="s">
        <v>1379</v>
      </c>
      <c r="CD243" s="545" t="s">
        <v>1379</v>
      </c>
      <c r="CE243" s="545" t="s">
        <v>1379</v>
      </c>
      <c r="CF243" s="545" t="s">
        <v>1379</v>
      </c>
      <c r="CG243" s="545" t="s">
        <v>1379</v>
      </c>
      <c r="CH243" s="545" t="s">
        <v>1379</v>
      </c>
      <c r="CI243" s="545" t="s">
        <v>1379</v>
      </c>
      <c r="CJ243" s="545" t="s">
        <v>1379</v>
      </c>
      <c r="CK243" s="545" t="s">
        <v>1379</v>
      </c>
      <c r="CL243" s="545" t="s">
        <v>1379</v>
      </c>
      <c r="CM243" s="545" t="s">
        <v>1379</v>
      </c>
      <c r="CN243" s="545" t="s">
        <v>1379</v>
      </c>
      <c r="CO243" s="545" t="s">
        <v>1379</v>
      </c>
      <c r="CP243" s="545" t="s">
        <v>1379</v>
      </c>
      <c r="CQ243" s="545" t="s">
        <v>1379</v>
      </c>
      <c r="CR243" s="545" t="s">
        <v>1379</v>
      </c>
      <c r="CS243" s="545" t="s">
        <v>1379</v>
      </c>
      <c r="CT243" s="545" t="s">
        <v>1379</v>
      </c>
      <c r="CU243" s="545" t="s">
        <v>1379</v>
      </c>
      <c r="CV243" s="545" t="s">
        <v>1379</v>
      </c>
      <c r="CW243" s="545" t="s">
        <v>1379</v>
      </c>
      <c r="CX243" s="545" t="s">
        <v>1379</v>
      </c>
      <c r="CY243" s="545" t="s">
        <v>1379</v>
      </c>
      <c r="CZ243" s="545" t="s">
        <v>1379</v>
      </c>
      <c r="DA243" s="545" t="s">
        <v>1379</v>
      </c>
      <c r="DB243" s="545" t="s">
        <v>1379</v>
      </c>
      <c r="DC243" s="545" t="s">
        <v>1379</v>
      </c>
      <c r="DD243" s="545" t="s">
        <v>1379</v>
      </c>
      <c r="DE243" s="545" t="s">
        <v>1379</v>
      </c>
      <c r="DF243" s="545" t="s">
        <v>1379</v>
      </c>
      <c r="DG243" s="545" t="s">
        <v>1379</v>
      </c>
      <c r="DH243" s="545" t="s">
        <v>1379</v>
      </c>
      <c r="DI243" s="545" t="s">
        <v>1379</v>
      </c>
      <c r="DJ243" s="545" t="s">
        <v>1379</v>
      </c>
      <c r="DK243" s="545" t="s">
        <v>1379</v>
      </c>
      <c r="DL243" s="545" t="s">
        <v>1379</v>
      </c>
      <c r="DM243" s="545" t="s">
        <v>1379</v>
      </c>
      <c r="DN243" s="545" t="s">
        <v>1379</v>
      </c>
      <c r="DO243" s="545" t="s">
        <v>1379</v>
      </c>
      <c r="DP243" s="545" t="s">
        <v>1379</v>
      </c>
      <c r="DQ243" s="545" t="s">
        <v>1379</v>
      </c>
      <c r="DR243" s="545" t="s">
        <v>1379</v>
      </c>
      <c r="DS243" s="545" t="s">
        <v>1379</v>
      </c>
      <c r="DT243" s="545" t="s">
        <v>1379</v>
      </c>
      <c r="DU243" s="545" t="s">
        <v>1379</v>
      </c>
      <c r="DV243" s="545" t="s">
        <v>1379</v>
      </c>
    </row>
    <row r="244" spans="1:126" s="1" customFormat="1" ht="21" thickBot="1">
      <c r="A244" s="249"/>
      <c r="B244" s="111" t="str">
        <f>M243</f>
        <v>9. PUP MIECHÓW</v>
      </c>
      <c r="C244" s="244">
        <f>DV246</f>
        <v>5</v>
      </c>
      <c r="D244" s="111"/>
      <c r="E244" s="249">
        <f>DV244</f>
        <v>1092</v>
      </c>
      <c r="F244" s="249">
        <f>DV247</f>
        <v>546</v>
      </c>
      <c r="G244" s="249">
        <f>DV252</f>
        <v>128</v>
      </c>
      <c r="H244" s="249">
        <f>DV254</f>
        <v>60</v>
      </c>
      <c r="I244" s="111"/>
      <c r="J244" s="1759">
        <f>DV249</f>
        <v>335</v>
      </c>
      <c r="K244" s="1759">
        <f>DV251</f>
        <v>236</v>
      </c>
      <c r="L244" s="1760">
        <f>DV253</f>
        <v>180</v>
      </c>
      <c r="M244" s="1727" t="s">
        <v>74</v>
      </c>
      <c r="N244" s="860">
        <v>3037</v>
      </c>
      <c r="O244" s="546">
        <v>3098</v>
      </c>
      <c r="P244" s="546">
        <v>3222</v>
      </c>
      <c r="Q244" s="547">
        <v>2911</v>
      </c>
      <c r="R244" s="547">
        <v>2675</v>
      </c>
      <c r="S244" s="547">
        <v>2218</v>
      </c>
      <c r="T244" s="699">
        <v>1632</v>
      </c>
      <c r="U244" s="699">
        <v>1415</v>
      </c>
      <c r="V244" s="699">
        <v>1835</v>
      </c>
      <c r="W244" s="546">
        <v>2006</v>
      </c>
      <c r="X244" s="546">
        <v>2378</v>
      </c>
      <c r="Y244" s="546">
        <v>2433</v>
      </c>
      <c r="Z244" s="551">
        <v>2608</v>
      </c>
      <c r="AA244" s="552">
        <v>2662</v>
      </c>
      <c r="AB244" s="553">
        <v>2628</v>
      </c>
      <c r="AC244" s="554">
        <v>2526</v>
      </c>
      <c r="AD244" s="552">
        <v>2460</v>
      </c>
      <c r="AE244" s="557">
        <v>2395</v>
      </c>
      <c r="AF244" s="554">
        <v>2376</v>
      </c>
      <c r="AG244" s="555">
        <v>2376</v>
      </c>
      <c r="AH244" s="553">
        <v>2425</v>
      </c>
      <c r="AI244" s="554">
        <v>2464</v>
      </c>
      <c r="AJ244" s="555">
        <v>2537</v>
      </c>
      <c r="AK244" s="557">
        <v>2534</v>
      </c>
      <c r="AL244" s="546">
        <v>2534</v>
      </c>
      <c r="AM244" s="551">
        <v>2619</v>
      </c>
      <c r="AN244" s="552">
        <v>2562</v>
      </c>
      <c r="AO244" s="557">
        <v>2418</v>
      </c>
      <c r="AP244" s="554">
        <v>2337</v>
      </c>
      <c r="AQ244" s="552">
        <v>2237</v>
      </c>
      <c r="AR244" s="553">
        <v>2121</v>
      </c>
      <c r="AS244" s="554">
        <v>2099</v>
      </c>
      <c r="AT244" s="552">
        <v>2128</v>
      </c>
      <c r="AU244" s="553">
        <v>2051</v>
      </c>
      <c r="AV244" s="556">
        <v>1941</v>
      </c>
      <c r="AW244" s="552">
        <v>1950</v>
      </c>
      <c r="AX244" s="557">
        <v>2010</v>
      </c>
      <c r="AY244" s="546">
        <v>2010</v>
      </c>
      <c r="AZ244" s="550">
        <v>2180</v>
      </c>
      <c r="BA244" s="552">
        <v>2207</v>
      </c>
      <c r="BB244" s="553">
        <v>2100</v>
      </c>
      <c r="BC244" s="550">
        <v>2022</v>
      </c>
      <c r="BD244" s="552">
        <v>1959</v>
      </c>
      <c r="BE244" s="553">
        <v>1899</v>
      </c>
      <c r="BF244" s="550">
        <v>1920</v>
      </c>
      <c r="BG244" s="552">
        <v>1918</v>
      </c>
      <c r="BH244" s="553">
        <v>1884</v>
      </c>
      <c r="BI244" s="683">
        <v>1849</v>
      </c>
      <c r="BJ244" s="552">
        <v>1869</v>
      </c>
      <c r="BK244" s="683">
        <v>1872</v>
      </c>
      <c r="BL244" s="683">
        <v>1959</v>
      </c>
      <c r="BM244" s="683">
        <v>1988</v>
      </c>
      <c r="BN244" s="683">
        <v>1902</v>
      </c>
      <c r="BO244" s="683">
        <v>1783</v>
      </c>
      <c r="BP244" s="683">
        <v>1742</v>
      </c>
      <c r="BQ244" s="683">
        <v>1713</v>
      </c>
      <c r="BR244" s="683">
        <v>1639</v>
      </c>
      <c r="BS244" s="683">
        <v>1653</v>
      </c>
      <c r="BT244" s="700">
        <v>1545</v>
      </c>
      <c r="BU244" s="683">
        <v>1502</v>
      </c>
      <c r="BV244" s="700">
        <v>1385</v>
      </c>
      <c r="BW244" s="683">
        <v>1397</v>
      </c>
      <c r="BX244" s="700">
        <v>1473</v>
      </c>
      <c r="BY244" s="550">
        <v>1445</v>
      </c>
      <c r="BZ244" s="560">
        <v>1409</v>
      </c>
      <c r="CA244" s="550">
        <v>1339</v>
      </c>
      <c r="CB244" s="560">
        <v>1305</v>
      </c>
      <c r="CC244" s="550">
        <v>1268</v>
      </c>
      <c r="CD244" s="560">
        <v>1229</v>
      </c>
      <c r="CE244" s="550">
        <v>1262</v>
      </c>
      <c r="CF244" s="560">
        <v>1214</v>
      </c>
      <c r="CG244" s="550">
        <v>1206</v>
      </c>
      <c r="CH244" s="560">
        <v>1188</v>
      </c>
      <c r="CI244" s="560">
        <v>1162</v>
      </c>
      <c r="CJ244" s="560">
        <v>1260</v>
      </c>
      <c r="CK244" s="701">
        <v>1205</v>
      </c>
      <c r="CL244" s="560">
        <v>1156</v>
      </c>
      <c r="CM244" s="560">
        <v>1112</v>
      </c>
      <c r="CN244" s="560">
        <v>1099</v>
      </c>
      <c r="CO244" s="560">
        <v>1065</v>
      </c>
      <c r="CP244" s="560">
        <v>1072</v>
      </c>
      <c r="CQ244" s="560">
        <v>1043</v>
      </c>
      <c r="CR244" s="560">
        <v>996</v>
      </c>
      <c r="CS244" s="560">
        <v>956</v>
      </c>
      <c r="CT244" s="560">
        <v>938</v>
      </c>
      <c r="CU244" s="560">
        <v>945</v>
      </c>
      <c r="CV244" s="560">
        <v>1030</v>
      </c>
      <c r="CW244" s="560">
        <v>1023</v>
      </c>
      <c r="CX244" s="560">
        <v>979</v>
      </c>
      <c r="CY244" s="560">
        <v>946</v>
      </c>
      <c r="CZ244" s="560">
        <v>901</v>
      </c>
      <c r="DA244" s="560">
        <v>878</v>
      </c>
      <c r="DB244" s="560">
        <v>868</v>
      </c>
      <c r="DC244" s="560">
        <v>872</v>
      </c>
      <c r="DD244" s="560">
        <v>866</v>
      </c>
      <c r="DE244" s="560">
        <v>806</v>
      </c>
      <c r="DF244" s="560">
        <v>832</v>
      </c>
      <c r="DG244" s="560">
        <v>814</v>
      </c>
      <c r="DH244" s="560">
        <v>881</v>
      </c>
      <c r="DI244" s="560">
        <v>916</v>
      </c>
      <c r="DJ244" s="560">
        <v>910</v>
      </c>
      <c r="DK244" s="560">
        <v>966</v>
      </c>
      <c r="DL244" s="560">
        <v>998</v>
      </c>
      <c r="DM244" s="560">
        <v>1045</v>
      </c>
      <c r="DN244" s="560">
        <v>1089</v>
      </c>
      <c r="DO244" s="560">
        <v>1080</v>
      </c>
      <c r="DP244" s="560">
        <v>1087</v>
      </c>
      <c r="DQ244" s="560">
        <v>1033</v>
      </c>
      <c r="DR244" s="560">
        <v>1071</v>
      </c>
      <c r="DS244" s="560">
        <v>1064</v>
      </c>
      <c r="DT244" s="560">
        <v>1144</v>
      </c>
      <c r="DU244" s="560">
        <v>1144</v>
      </c>
      <c r="DV244" s="560">
        <v>1092</v>
      </c>
    </row>
    <row r="245" spans="1:126" s="1" customFormat="1" ht="20.25">
      <c r="A245" s="249"/>
      <c r="B245" s="2"/>
      <c r="C245" s="2"/>
      <c r="D245" s="2"/>
      <c r="E245" s="2"/>
      <c r="F245" s="2"/>
      <c r="G245" s="2"/>
      <c r="H245" s="2"/>
      <c r="I245" s="111" t="s">
        <v>1362</v>
      </c>
      <c r="J245" s="111"/>
      <c r="K245" s="111"/>
      <c r="L245" s="111"/>
      <c r="M245" s="1728" t="s">
        <v>18</v>
      </c>
      <c r="N245" s="761">
        <v>101</v>
      </c>
      <c r="O245" s="561">
        <v>100.94493320299772</v>
      </c>
      <c r="P245" s="561">
        <v>105.12234910277326</v>
      </c>
      <c r="Q245" s="562">
        <v>90.34761018001241</v>
      </c>
      <c r="R245" s="562">
        <v>100.63957863054928</v>
      </c>
      <c r="S245" s="562">
        <v>100.49841413683734</v>
      </c>
      <c r="T245" s="702">
        <v>101.6822429906542</v>
      </c>
      <c r="U245" s="702">
        <v>100.85531004989308</v>
      </c>
      <c r="V245" s="702">
        <v>107.18457943925233</v>
      </c>
      <c r="W245" s="561">
        <v>107.27272727272728</v>
      </c>
      <c r="X245" s="561">
        <v>103.61655773420479</v>
      </c>
      <c r="Y245" s="561">
        <v>102.57166947723439</v>
      </c>
      <c r="Z245" s="566">
        <f t="shared" ref="Z245:AK245" si="52">(Z244/Y244)*100</f>
        <v>107.19276613234689</v>
      </c>
      <c r="AA245" s="567">
        <f t="shared" si="52"/>
        <v>102.07055214723925</v>
      </c>
      <c r="AB245" s="703">
        <f t="shared" si="52"/>
        <v>98.722764838467313</v>
      </c>
      <c r="AC245" s="569">
        <f t="shared" si="52"/>
        <v>96.118721461187221</v>
      </c>
      <c r="AD245" s="567">
        <f t="shared" si="52"/>
        <v>97.387173396674584</v>
      </c>
      <c r="AE245" s="568">
        <f t="shared" si="52"/>
        <v>97.357723577235774</v>
      </c>
      <c r="AF245" s="569">
        <f t="shared" si="52"/>
        <v>99.206680584551137</v>
      </c>
      <c r="AG245" s="567">
        <f t="shared" si="52"/>
        <v>100</v>
      </c>
      <c r="AH245" s="568">
        <f t="shared" si="52"/>
        <v>102.06228956228955</v>
      </c>
      <c r="AI245" s="569">
        <f t="shared" si="52"/>
        <v>101.60824742268042</v>
      </c>
      <c r="AJ245" s="567">
        <f t="shared" si="52"/>
        <v>102.96266233766234</v>
      </c>
      <c r="AK245" s="568">
        <f t="shared" si="52"/>
        <v>99.881750098541588</v>
      </c>
      <c r="AL245" s="561">
        <v>99.881750098541588</v>
      </c>
      <c r="AM245" s="566">
        <f t="shared" ref="AM245:AX245" si="53">(AM244/AL244)*100</f>
        <v>103.35438042620365</v>
      </c>
      <c r="AN245" s="567">
        <f t="shared" si="53"/>
        <v>97.823596792668951</v>
      </c>
      <c r="AO245" s="568">
        <f t="shared" si="53"/>
        <v>94.379391100702577</v>
      </c>
      <c r="AP245" s="569">
        <f t="shared" si="53"/>
        <v>96.650124069478906</v>
      </c>
      <c r="AQ245" s="567">
        <f t="shared" si="53"/>
        <v>95.721009841677358</v>
      </c>
      <c r="AR245" s="568">
        <f t="shared" si="53"/>
        <v>94.81448368350469</v>
      </c>
      <c r="AS245" s="569">
        <f t="shared" si="53"/>
        <v>98.962753418198972</v>
      </c>
      <c r="AT245" s="567">
        <f t="shared" si="53"/>
        <v>101.38161029061459</v>
      </c>
      <c r="AU245" s="568">
        <f t="shared" si="53"/>
        <v>96.381578947368425</v>
      </c>
      <c r="AV245" s="569">
        <f t="shared" si="53"/>
        <v>94.636762554851288</v>
      </c>
      <c r="AW245" s="567">
        <f t="shared" si="53"/>
        <v>100.46367851622875</v>
      </c>
      <c r="AX245" s="568">
        <f t="shared" si="53"/>
        <v>103.07692307692307</v>
      </c>
      <c r="AY245" s="561">
        <v>103.07692307692307</v>
      </c>
      <c r="AZ245" s="565">
        <f>(AZ244/AX244)*100</f>
        <v>108.45771144278606</v>
      </c>
      <c r="BA245" s="567">
        <f t="shared" ref="BA245:BP245" si="54">(BA244/AZ244)*100</f>
        <v>101.23853211009175</v>
      </c>
      <c r="BB245" s="568">
        <f t="shared" si="54"/>
        <v>95.151789759855006</v>
      </c>
      <c r="BC245" s="565">
        <f t="shared" si="54"/>
        <v>96.285714285714292</v>
      </c>
      <c r="BD245" s="567">
        <f t="shared" si="54"/>
        <v>96.884272997032639</v>
      </c>
      <c r="BE245" s="568">
        <f t="shared" si="54"/>
        <v>96.937212863705966</v>
      </c>
      <c r="BF245" s="565">
        <f t="shared" si="54"/>
        <v>101.10584518167455</v>
      </c>
      <c r="BG245" s="567">
        <f>(BG244/BF244)*100</f>
        <v>99.895833333333329</v>
      </c>
      <c r="BH245" s="568">
        <f t="shared" si="54"/>
        <v>98.227320125130348</v>
      </c>
      <c r="BI245" s="568">
        <f t="shared" si="54"/>
        <v>98.14225053078556</v>
      </c>
      <c r="BJ245" s="568">
        <f t="shared" si="54"/>
        <v>101.08166576527853</v>
      </c>
      <c r="BK245" s="568">
        <f t="shared" si="54"/>
        <v>100.16051364365973</v>
      </c>
      <c r="BL245" s="568">
        <f t="shared" si="54"/>
        <v>104.6474358974359</v>
      </c>
      <c r="BM245" s="568">
        <f t="shared" si="54"/>
        <v>101.48034711587546</v>
      </c>
      <c r="BN245" s="568">
        <f t="shared" si="54"/>
        <v>95.674044265593565</v>
      </c>
      <c r="BO245" s="568">
        <f t="shared" si="54"/>
        <v>93.743427970557306</v>
      </c>
      <c r="BP245" s="568">
        <f t="shared" si="54"/>
        <v>97.700504767246215</v>
      </c>
      <c r="BQ245" s="568">
        <f t="shared" ref="BQ245:CE245" si="55">(BQ244/BP244)*100</f>
        <v>98.335246842709537</v>
      </c>
      <c r="BR245" s="568">
        <f t="shared" si="55"/>
        <v>95.680093403385868</v>
      </c>
      <c r="BS245" s="570">
        <f t="shared" si="55"/>
        <v>100.85417937766931</v>
      </c>
      <c r="BT245" s="571">
        <f t="shared" si="55"/>
        <v>93.46642468239564</v>
      </c>
      <c r="BU245" s="565">
        <f t="shared" si="55"/>
        <v>97.216828478964402</v>
      </c>
      <c r="BV245" s="571">
        <f t="shared" si="55"/>
        <v>92.210386151797607</v>
      </c>
      <c r="BW245" s="565">
        <f t="shared" si="55"/>
        <v>100.86642599277977</v>
      </c>
      <c r="BX245" s="571">
        <f t="shared" si="55"/>
        <v>105.4402290622763</v>
      </c>
      <c r="BY245" s="565">
        <f t="shared" si="55"/>
        <v>98.099117447386291</v>
      </c>
      <c r="BZ245" s="571">
        <f t="shared" si="55"/>
        <v>97.508650519031136</v>
      </c>
      <c r="CA245" s="565">
        <f t="shared" si="55"/>
        <v>95.031937544357703</v>
      </c>
      <c r="CB245" s="571">
        <f t="shared" si="55"/>
        <v>97.460791635548915</v>
      </c>
      <c r="CC245" s="565">
        <f t="shared" si="55"/>
        <v>97.164750957854409</v>
      </c>
      <c r="CD245" s="571">
        <f t="shared" si="55"/>
        <v>96.924290220820183</v>
      </c>
      <c r="CE245" s="565">
        <f t="shared" si="55"/>
        <v>102.68510984540275</v>
      </c>
      <c r="CF245" s="571">
        <f t="shared" ref="CF245:CP245" si="56">(CF244/CE244)*100</f>
        <v>96.196513470681452</v>
      </c>
      <c r="CG245" s="565">
        <f t="shared" si="56"/>
        <v>99.341021416803954</v>
      </c>
      <c r="CH245" s="571">
        <f t="shared" si="56"/>
        <v>98.507462686567166</v>
      </c>
      <c r="CI245" s="565">
        <f t="shared" si="56"/>
        <v>97.81144781144782</v>
      </c>
      <c r="CJ245" s="571">
        <f t="shared" si="56"/>
        <v>108.43373493975903</v>
      </c>
      <c r="CK245" s="565">
        <f t="shared" si="56"/>
        <v>95.634920634920633</v>
      </c>
      <c r="CL245" s="571">
        <f t="shared" si="56"/>
        <v>95.933609958506224</v>
      </c>
      <c r="CM245" s="571">
        <f t="shared" si="56"/>
        <v>96.193771626297575</v>
      </c>
      <c r="CN245" s="571">
        <f t="shared" si="56"/>
        <v>98.830935251798564</v>
      </c>
      <c r="CO245" s="571">
        <f t="shared" si="56"/>
        <v>96.906278434940845</v>
      </c>
      <c r="CP245" s="571">
        <f t="shared" si="56"/>
        <v>100.65727699530515</v>
      </c>
      <c r="CQ245" s="571">
        <f t="shared" ref="CQ245:DE245" si="57">(CQ244/CP244)*100</f>
        <v>97.294776119402982</v>
      </c>
      <c r="CR245" s="571">
        <f t="shared" si="57"/>
        <v>95.493767976989446</v>
      </c>
      <c r="CS245" s="571">
        <f t="shared" si="57"/>
        <v>95.98393574297188</v>
      </c>
      <c r="CT245" s="571">
        <f t="shared" si="57"/>
        <v>98.11715481171548</v>
      </c>
      <c r="CU245" s="571">
        <f t="shared" si="57"/>
        <v>100.74626865671641</v>
      </c>
      <c r="CV245" s="571">
        <f t="shared" si="57"/>
        <v>108.994708994709</v>
      </c>
      <c r="CW245" s="571">
        <f t="shared" si="57"/>
        <v>99.320388349514559</v>
      </c>
      <c r="CX245" s="571">
        <f t="shared" si="57"/>
        <v>95.6989247311828</v>
      </c>
      <c r="CY245" s="571">
        <f t="shared" si="57"/>
        <v>96.629213483146074</v>
      </c>
      <c r="CZ245" s="571">
        <f t="shared" si="57"/>
        <v>95.243128964059196</v>
      </c>
      <c r="DA245" s="571">
        <f t="shared" si="57"/>
        <v>97.447280799112107</v>
      </c>
      <c r="DB245" s="571">
        <f t="shared" si="57"/>
        <v>98.861047835990888</v>
      </c>
      <c r="DC245" s="571">
        <f t="shared" si="57"/>
        <v>100.46082949308757</v>
      </c>
      <c r="DD245" s="571">
        <f t="shared" si="57"/>
        <v>99.311926605504581</v>
      </c>
      <c r="DE245" s="571">
        <f t="shared" si="57"/>
        <v>93.071593533487302</v>
      </c>
      <c r="DF245" s="571">
        <f t="shared" ref="DF245:DV245" si="58">(DF244/DE244)*100</f>
        <v>103.2258064516129</v>
      </c>
      <c r="DG245" s="571">
        <f t="shared" si="58"/>
        <v>97.836538461538453</v>
      </c>
      <c r="DH245" s="571">
        <f t="shared" si="58"/>
        <v>108.23095823095824</v>
      </c>
      <c r="DI245" s="571">
        <f t="shared" si="58"/>
        <v>103.97275822928491</v>
      </c>
      <c r="DJ245" s="571">
        <f t="shared" si="58"/>
        <v>99.344978165938869</v>
      </c>
      <c r="DK245" s="571">
        <f t="shared" si="58"/>
        <v>106.15384615384616</v>
      </c>
      <c r="DL245" s="571">
        <f t="shared" si="58"/>
        <v>103.31262939958592</v>
      </c>
      <c r="DM245" s="571">
        <f t="shared" si="58"/>
        <v>104.70941883767534</v>
      </c>
      <c r="DN245" s="571">
        <f t="shared" si="58"/>
        <v>104.21052631578947</v>
      </c>
      <c r="DO245" s="571">
        <f t="shared" si="58"/>
        <v>99.173553719008268</v>
      </c>
      <c r="DP245" s="571">
        <f t="shared" si="58"/>
        <v>100.64814814814815</v>
      </c>
      <c r="DQ245" s="571">
        <f t="shared" si="58"/>
        <v>95.032198712051525</v>
      </c>
      <c r="DR245" s="571">
        <f t="shared" si="58"/>
        <v>103.6786060019361</v>
      </c>
      <c r="DS245" s="571">
        <f t="shared" si="58"/>
        <v>99.346405228758172</v>
      </c>
      <c r="DT245" s="571">
        <f t="shared" si="58"/>
        <v>107.51879699248121</v>
      </c>
      <c r="DU245" s="571">
        <f t="shared" si="58"/>
        <v>100</v>
      </c>
      <c r="DV245" s="571">
        <f t="shared" si="58"/>
        <v>95.454545454545453</v>
      </c>
    </row>
    <row r="246" spans="1:126" s="1" customFormat="1" ht="20.25">
      <c r="A246" s="249"/>
      <c r="B246" s="2"/>
      <c r="C246" s="2"/>
      <c r="D246" s="2"/>
      <c r="E246" s="2"/>
      <c r="F246" s="2"/>
      <c r="G246" s="2"/>
      <c r="H246" s="2"/>
      <c r="I246" s="111" t="s">
        <v>1362</v>
      </c>
      <c r="J246" s="111"/>
      <c r="K246" s="111"/>
      <c r="L246" s="111"/>
      <c r="M246" s="1729" t="s">
        <v>76</v>
      </c>
      <c r="N246" s="774">
        <v>10</v>
      </c>
      <c r="O246" s="572">
        <v>10.199999999999999</v>
      </c>
      <c r="P246" s="572">
        <v>10.6</v>
      </c>
      <c r="Q246" s="572">
        <v>13.3</v>
      </c>
      <c r="R246" s="692">
        <v>12.3</v>
      </c>
      <c r="S246" s="572">
        <v>10.3</v>
      </c>
      <c r="T246" s="577">
        <v>7.7</v>
      </c>
      <c r="U246" s="577">
        <v>6.6273242471078646</v>
      </c>
      <c r="V246" s="577">
        <v>8.6999999999999993</v>
      </c>
      <c r="W246" s="574">
        <v>9.6999999999999993</v>
      </c>
      <c r="X246" s="574">
        <v>11.3</v>
      </c>
      <c r="Y246" s="574">
        <v>11.3</v>
      </c>
      <c r="Z246" s="576">
        <f>'zestawienie stopa na powiaty'!FB12</f>
        <v>12</v>
      </c>
      <c r="AA246" s="577">
        <f>'zestawienie stopa na powiaty'!FC12</f>
        <v>12.2</v>
      </c>
      <c r="AB246" s="578">
        <f>'zestawienie stopa na powiaty'!FD12</f>
        <v>12.1</v>
      </c>
      <c r="AC246" s="576">
        <f>'zestawienie stopa na powiaty'!FE12</f>
        <v>11.7</v>
      </c>
      <c r="AD246" s="577">
        <f>'zestawienie stopa na powiaty'!FF12</f>
        <v>11.4</v>
      </c>
      <c r="AE246" s="578">
        <f>'zestawienie stopa na powiaty'!FG12</f>
        <v>11.1</v>
      </c>
      <c r="AF246" s="579">
        <f>'zestawienie stopa na powiaty'!FH12</f>
        <v>11.1</v>
      </c>
      <c r="AG246" s="577">
        <f>'zestawienie stopa na powiaty'!FI12</f>
        <v>11.1</v>
      </c>
      <c r="AH246" s="578">
        <f>'zestawienie stopa na powiaty'!FJ12</f>
        <v>11.3</v>
      </c>
      <c r="AI246" s="579">
        <f>'zestawienie stopa na powiaty'!FK12</f>
        <v>11.4</v>
      </c>
      <c r="AJ246" s="577">
        <f>'zestawienie stopa na powiaty'!FL12</f>
        <v>11.7</v>
      </c>
      <c r="AK246" s="578">
        <f>'zestawienie stopa na powiaty'!FM12</f>
        <v>11.7</v>
      </c>
      <c r="AL246" s="574">
        <v>11.7</v>
      </c>
      <c r="AM246" s="576">
        <f>'zestawienie stopa na powiaty'!FO12</f>
        <v>12</v>
      </c>
      <c r="AN246" s="577">
        <f>'zestawienie stopa na powiaty'!FP12</f>
        <v>11.8</v>
      </c>
      <c r="AO246" s="578">
        <f>'zestawienie stopa na powiaty'!FQ12</f>
        <v>11.2</v>
      </c>
      <c r="AP246" s="576">
        <f>'zestawienie stopa na powiaty'!FR12</f>
        <v>10.9</v>
      </c>
      <c r="AQ246" s="577">
        <f>'zestawienie stopa na powiaty'!FS12</f>
        <v>10.5</v>
      </c>
      <c r="AR246" s="578">
        <f>'zestawienie stopa na powiaty'!FT12</f>
        <v>10</v>
      </c>
      <c r="AS246" s="579">
        <f>'zestawienie stopa na powiaty'!FU12</f>
        <v>9.9</v>
      </c>
      <c r="AT246" s="577">
        <f>'zestawienie stopa na powiaty'!FV12</f>
        <v>10</v>
      </c>
      <c r="AU246" s="578">
        <f>'zestawienie stopa na powiaty'!FW12</f>
        <v>9.6999999999999993</v>
      </c>
      <c r="AV246" s="579">
        <f>'zestawienie stopa na powiaty'!FX12</f>
        <v>9.1999999999999993</v>
      </c>
      <c r="AW246" s="577">
        <f>'zestawienie stopa na powiaty'!FY12</f>
        <v>9.1999999999999993</v>
      </c>
      <c r="AX246" s="578">
        <f>'zestawienie stopa na powiaty'!FZ12</f>
        <v>9.4</v>
      </c>
      <c r="AY246" s="574">
        <v>9.5</v>
      </c>
      <c r="AZ246" s="575">
        <f>'zestawienie stopa na powiaty'!GA12</f>
        <v>10.1</v>
      </c>
      <c r="BA246" s="577">
        <f>'zestawienie stopa na powiaty'!GB12</f>
        <v>10.199999999999999</v>
      </c>
      <c r="BB246" s="578">
        <f>'zestawienie stopa na powiaty'!GC12</f>
        <v>9.8000000000000007</v>
      </c>
      <c r="BC246" s="575">
        <f>'zestawienie stopa na powiaty'!GD12</f>
        <v>9.4</v>
      </c>
      <c r="BD246" s="577">
        <f>'zestawienie stopa na powiaty'!GE12</f>
        <v>9.1999999999999993</v>
      </c>
      <c r="BE246" s="578">
        <f>'zestawienie stopa na powiaty'!GF12</f>
        <v>8.9</v>
      </c>
      <c r="BF246" s="575">
        <f>'zestawienie stopa na powiaty'!GG12</f>
        <v>9</v>
      </c>
      <c r="BG246" s="577">
        <f>'zestawienie stopa na powiaty'!GH12</f>
        <v>9</v>
      </c>
      <c r="BH246" s="578">
        <f>'zestawienie stopa na powiaty'!GI12</f>
        <v>8.8000000000000007</v>
      </c>
      <c r="BI246" s="578">
        <f>'zestawienie stopa na powiaty'!GJ12</f>
        <v>8.6999999999999993</v>
      </c>
      <c r="BJ246" s="578">
        <f>'zestawienie stopa na powiaty'!GK12</f>
        <v>8.8000000000000007</v>
      </c>
      <c r="BK246" s="578">
        <f>'zestawienie stopa na powiaty'!GL12</f>
        <v>8.8000000000000007</v>
      </c>
      <c r="BL246" s="578">
        <f>'zestawienie stopa na powiaty'!GM12</f>
        <v>9.1</v>
      </c>
      <c r="BM246" s="578">
        <f>'zestawienie stopa na powiaty'!GN12</f>
        <v>9.1999999999999993</v>
      </c>
      <c r="BN246" s="578">
        <f>'zestawienie stopa na powiaty'!GO12</f>
        <v>8.9</v>
      </c>
      <c r="BO246" s="578">
        <f>'zestawienie stopa na powiaty'!GP12</f>
        <v>8.3000000000000007</v>
      </c>
      <c r="BP246" s="578">
        <f>'zestawienie stopa na powiaty'!GQ12</f>
        <v>8.1999999999999993</v>
      </c>
      <c r="BQ246" s="578">
        <f>'zestawienie stopa na powiaty'!GR12</f>
        <v>8</v>
      </c>
      <c r="BR246" s="578">
        <f>'zestawienie stopa na powiaty'!GS12</f>
        <v>7.7</v>
      </c>
      <c r="BS246" s="580">
        <f>'zestawienie stopa na powiaty'!GT12</f>
        <v>7.8</v>
      </c>
      <c r="BT246" s="706">
        <f>'zestawienie stopa na powiaty'!GU12</f>
        <v>7.3</v>
      </c>
      <c r="BU246" s="575">
        <f>'zestawienie stopa na powiaty'!GV12</f>
        <v>7.1</v>
      </c>
      <c r="BV246" s="706">
        <f>'zestawienie stopa na powiaty'!GW12</f>
        <v>6.6</v>
      </c>
      <c r="BW246" s="575">
        <f>'zestawienie stopa na powiaty'!GX12</f>
        <v>6.6</v>
      </c>
      <c r="BX246" s="706">
        <f>'zestawienie stopa na powiaty'!GY12</f>
        <v>6.9</v>
      </c>
      <c r="BY246" s="575">
        <f>'zestawienie stopa na powiaty'!GZ12</f>
        <v>6.8</v>
      </c>
      <c r="BZ246" s="706">
        <f>'zestawienie stopa na powiaty'!HA12</f>
        <v>6.6</v>
      </c>
      <c r="CA246" s="575">
        <f>'zestawienie stopa na powiaty'!HB12</f>
        <v>6.3</v>
      </c>
      <c r="CB246" s="706">
        <f>'zestawienie stopa na powiaty'!HC12</f>
        <v>6.2</v>
      </c>
      <c r="CC246" s="575">
        <f>'zestawienie stopa na powiaty'!HD12</f>
        <v>6</v>
      </c>
      <c r="CD246" s="706">
        <f>'zestawienie stopa na powiaty'!HE12</f>
        <v>5.8</v>
      </c>
      <c r="CE246" s="575">
        <f>'zestawienie stopa na powiaty'!HF12</f>
        <v>6</v>
      </c>
      <c r="CF246" s="706">
        <f>'zestawienie stopa na powiaty'!HG12</f>
        <v>5.7</v>
      </c>
      <c r="CG246" s="706">
        <f>'zestawienie stopa na powiaty'!HH12</f>
        <v>5.6</v>
      </c>
      <c r="CH246" s="706">
        <f>'zestawienie stopa na powiaty'!HI12</f>
        <v>5.5</v>
      </c>
      <c r="CI246" s="706">
        <f>'zestawienie stopa na powiaty'!HJ12</f>
        <v>5.4</v>
      </c>
      <c r="CJ246" s="706">
        <f>'zestawienie stopa na powiaty'!HK12</f>
        <v>5.8</v>
      </c>
      <c r="CK246" s="707">
        <f>'zestawienie stopa na powiaty'!HL12</f>
        <v>5.6</v>
      </c>
      <c r="CL246" s="706">
        <f>'zestawienie stopa na powiaty'!HM12</f>
        <v>5.4</v>
      </c>
      <c r="CM246" s="706">
        <f>'zestawienie stopa na powiaty'!HN12</f>
        <v>5.2</v>
      </c>
      <c r="CN246" s="706">
        <f>'zestawienie stopa na powiaty'!HO12</f>
        <v>5.0999999999999996</v>
      </c>
      <c r="CO246" s="706">
        <f>'zestawienie stopa na powiaty'!HP12</f>
        <v>4.9000000000000004</v>
      </c>
      <c r="CP246" s="706">
        <f>'zestawienie stopa na powiaty'!HQ12</f>
        <v>5</v>
      </c>
      <c r="CQ246" s="706">
        <f>'zestawienie stopa na powiaty'!HR12</f>
        <v>4.8</v>
      </c>
      <c r="CR246" s="706">
        <f>'zestawienie stopa na powiaty'!HS12</f>
        <v>4.5999999999999996</v>
      </c>
      <c r="CS246" s="706">
        <f>'zestawienie stopa na powiaty'!HT12</f>
        <v>4.5</v>
      </c>
      <c r="CT246" s="706">
        <f>'zestawienie stopa na powiaty'!HU12</f>
        <v>4.4000000000000004</v>
      </c>
      <c r="CU246" s="706">
        <f>'zestawienie stopa na powiaty'!HV12</f>
        <v>4.4000000000000004</v>
      </c>
      <c r="CV246" s="706">
        <f>'zestawienie stopa na powiaty'!HW12</f>
        <v>4.8</v>
      </c>
      <c r="CW246" s="706">
        <f>'zestawienie stopa na powiaty'!HX12</f>
        <v>4.7</v>
      </c>
      <c r="CX246" s="706">
        <f>'zestawienie stopa na powiaty'!HY12</f>
        <v>4.5</v>
      </c>
      <c r="CY246" s="706">
        <f>'zestawienie stopa na powiaty'!HZ12</f>
        <v>4.4000000000000004</v>
      </c>
      <c r="CZ246" s="706">
        <f>'zestawienie stopa na powiaty'!IA12</f>
        <v>4.2</v>
      </c>
      <c r="DA246" s="706">
        <f>'zestawienie stopa na powiaty'!IB12</f>
        <v>4.0999999999999996</v>
      </c>
      <c r="DB246" s="706">
        <f>'zestawienie stopa na powiaty'!IC12</f>
        <v>4.0999999999999996</v>
      </c>
      <c r="DC246" s="706">
        <f>'zestawienie stopa na powiaty'!ID12</f>
        <v>4.0999999999999996</v>
      </c>
      <c r="DD246" s="706">
        <f>'zestawienie stopa na powiaty'!IE12</f>
        <v>4</v>
      </c>
      <c r="DE246" s="706">
        <f>'zestawienie stopa na powiaty'!IF12</f>
        <v>3.8</v>
      </c>
      <c r="DF246" s="706">
        <f>'zestawienie stopa na powiaty'!IG12</f>
        <v>3.9</v>
      </c>
      <c r="DG246" s="706">
        <f>'zestawienie stopa na powiaty'!IH12</f>
        <v>3.8</v>
      </c>
      <c r="DH246" s="706">
        <f>'zestawienie stopa na powiaty'!II12</f>
        <v>4.0999999999999996</v>
      </c>
      <c r="DI246" s="706">
        <f>'zestawienie stopa na powiaty'!IJ12</f>
        <v>4.2</v>
      </c>
      <c r="DJ246" s="706">
        <f>'zestawienie stopa na powiaty'!IK12</f>
        <v>4.2</v>
      </c>
      <c r="DK246" s="706">
        <f>'zestawienie stopa na powiaty'!IL12</f>
        <v>4.5</v>
      </c>
      <c r="DL246" s="706">
        <f>'zestawienie stopa na powiaty'!IM12</f>
        <v>4.5999999999999996</v>
      </c>
      <c r="DM246" s="706">
        <f>'zestawienie stopa na powiaty'!IN12</f>
        <v>4.8</v>
      </c>
      <c r="DN246" s="706">
        <f>'zestawienie stopa na powiaty'!IO12</f>
        <v>5</v>
      </c>
      <c r="DO246" s="706">
        <f>'zestawienie stopa na powiaty'!IP12</f>
        <v>5</v>
      </c>
      <c r="DP246" s="706">
        <f>'zestawienie stopa na powiaty'!IQ12</f>
        <v>5</v>
      </c>
      <c r="DQ246" s="706">
        <f>'zestawienie stopa na powiaty'!IR12</f>
        <v>4.8</v>
      </c>
      <c r="DR246" s="706">
        <f>'zestawienie stopa na powiaty'!IS12</f>
        <v>4.9000000000000004</v>
      </c>
      <c r="DS246" s="706">
        <f>'zestawienie stopa na powiaty'!IT12</f>
        <v>4.9000000000000004</v>
      </c>
      <c r="DT246" s="706">
        <f>'zestawienie stopa na powiaty'!IU12</f>
        <v>5.3</v>
      </c>
      <c r="DU246" s="706">
        <f>'zestawienie stopa na powiaty'!IV12</f>
        <v>5.3</v>
      </c>
      <c r="DV246" s="706">
        <f>'zestawienie stopa na powiaty'!IW12</f>
        <v>5</v>
      </c>
    </row>
    <row r="247" spans="1:126" s="1" customFormat="1" ht="21" thickBot="1">
      <c r="A247" s="249" t="str">
        <f>DV243</f>
        <v>miechowski</v>
      </c>
      <c r="B247" s="249">
        <f>DV265</f>
        <v>0</v>
      </c>
      <c r="C247" s="249">
        <f>DV266</f>
        <v>0</v>
      </c>
      <c r="D247" s="249">
        <f>DV267</f>
        <v>0</v>
      </c>
      <c r="E247" s="249">
        <f>DV268</f>
        <v>0</v>
      </c>
      <c r="F247" s="249">
        <f>DV269</f>
        <v>0</v>
      </c>
      <c r="G247" s="249">
        <f>DV270</f>
        <v>0</v>
      </c>
      <c r="H247" s="249">
        <f>DV271</f>
        <v>0</v>
      </c>
      <c r="I247" s="249">
        <f>DV272</f>
        <v>0</v>
      </c>
      <c r="J247" s="249"/>
      <c r="K247" s="249"/>
      <c r="L247" s="249"/>
      <c r="M247" s="1730" t="s">
        <v>20</v>
      </c>
      <c r="N247" s="779">
        <v>1522</v>
      </c>
      <c r="O247" s="582">
        <v>1481</v>
      </c>
      <c r="P247" s="582">
        <v>1509</v>
      </c>
      <c r="Q247" s="583">
        <v>1412</v>
      </c>
      <c r="R247" s="583">
        <v>1329</v>
      </c>
      <c r="S247" s="583">
        <v>1172</v>
      </c>
      <c r="T247" s="708">
        <v>893</v>
      </c>
      <c r="U247" s="708">
        <v>763</v>
      </c>
      <c r="V247" s="708">
        <v>907</v>
      </c>
      <c r="W247" s="582">
        <v>999</v>
      </c>
      <c r="X247" s="582">
        <v>1304</v>
      </c>
      <c r="Y247" s="582">
        <v>1219</v>
      </c>
      <c r="Z247" s="587">
        <v>1288</v>
      </c>
      <c r="AA247" s="588">
        <v>1297</v>
      </c>
      <c r="AB247" s="589">
        <v>1249</v>
      </c>
      <c r="AC247" s="590">
        <v>1201</v>
      </c>
      <c r="AD247" s="588">
        <v>1183</v>
      </c>
      <c r="AE247" s="593">
        <v>1164</v>
      </c>
      <c r="AF247" s="590">
        <v>1163</v>
      </c>
      <c r="AG247" s="591">
        <v>1203</v>
      </c>
      <c r="AH247" s="589">
        <v>1200</v>
      </c>
      <c r="AI247" s="590">
        <v>1207</v>
      </c>
      <c r="AJ247" s="591">
        <v>1234</v>
      </c>
      <c r="AK247" s="593">
        <v>1224</v>
      </c>
      <c r="AL247" s="582">
        <v>1224</v>
      </c>
      <c r="AM247" s="587">
        <v>1234</v>
      </c>
      <c r="AN247" s="588">
        <v>1200</v>
      </c>
      <c r="AO247" s="593">
        <v>1140</v>
      </c>
      <c r="AP247" s="590">
        <v>1103</v>
      </c>
      <c r="AQ247" s="588">
        <v>1062</v>
      </c>
      <c r="AR247" s="589">
        <v>1021</v>
      </c>
      <c r="AS247" s="590">
        <v>1069</v>
      </c>
      <c r="AT247" s="588">
        <v>1098</v>
      </c>
      <c r="AU247" s="589">
        <v>1041</v>
      </c>
      <c r="AV247" s="592">
        <v>979</v>
      </c>
      <c r="AW247" s="588">
        <v>991</v>
      </c>
      <c r="AX247" s="593">
        <v>1005</v>
      </c>
      <c r="AY247" s="582">
        <v>1005</v>
      </c>
      <c r="AZ247" s="586">
        <v>1079</v>
      </c>
      <c r="BA247" s="588">
        <v>1067</v>
      </c>
      <c r="BB247" s="589">
        <v>992</v>
      </c>
      <c r="BC247" s="586">
        <v>948</v>
      </c>
      <c r="BD247" s="588">
        <v>922</v>
      </c>
      <c r="BE247" s="589">
        <v>908</v>
      </c>
      <c r="BF247" s="586">
        <v>904</v>
      </c>
      <c r="BG247" s="588">
        <v>922</v>
      </c>
      <c r="BH247" s="589">
        <v>903</v>
      </c>
      <c r="BI247" s="686">
        <v>882</v>
      </c>
      <c r="BJ247" s="588">
        <v>901</v>
      </c>
      <c r="BK247" s="686">
        <v>904</v>
      </c>
      <c r="BL247" s="686">
        <v>933</v>
      </c>
      <c r="BM247" s="686">
        <v>919</v>
      </c>
      <c r="BN247" s="686">
        <v>897</v>
      </c>
      <c r="BO247" s="686">
        <v>841</v>
      </c>
      <c r="BP247" s="686">
        <v>826</v>
      </c>
      <c r="BQ247" s="686">
        <v>831</v>
      </c>
      <c r="BR247" s="686">
        <v>809</v>
      </c>
      <c r="BS247" s="686">
        <v>832</v>
      </c>
      <c r="BT247" s="709">
        <v>768</v>
      </c>
      <c r="BU247" s="686">
        <v>757</v>
      </c>
      <c r="BV247" s="709">
        <v>723</v>
      </c>
      <c r="BW247" s="686">
        <v>733</v>
      </c>
      <c r="BX247" s="709">
        <v>769</v>
      </c>
      <c r="BY247" s="586">
        <v>741</v>
      </c>
      <c r="BZ247" s="596">
        <v>727</v>
      </c>
      <c r="CA247" s="586">
        <v>684</v>
      </c>
      <c r="CB247" s="596">
        <v>669</v>
      </c>
      <c r="CC247" s="586">
        <v>645</v>
      </c>
      <c r="CD247" s="596">
        <v>647</v>
      </c>
      <c r="CE247" s="586">
        <v>670</v>
      </c>
      <c r="CF247" s="596">
        <v>646</v>
      </c>
      <c r="CG247" s="586">
        <v>639</v>
      </c>
      <c r="CH247" s="596">
        <v>636</v>
      </c>
      <c r="CI247" s="596">
        <v>620</v>
      </c>
      <c r="CJ247" s="596">
        <v>657</v>
      </c>
      <c r="CK247" s="710">
        <v>628</v>
      </c>
      <c r="CL247" s="596">
        <v>606</v>
      </c>
      <c r="CM247" s="596">
        <v>585</v>
      </c>
      <c r="CN247" s="596">
        <v>579</v>
      </c>
      <c r="CO247" s="596">
        <v>582</v>
      </c>
      <c r="CP247" s="596">
        <v>591</v>
      </c>
      <c r="CQ247" s="596">
        <v>582</v>
      </c>
      <c r="CR247" s="596">
        <v>535</v>
      </c>
      <c r="CS247" s="596">
        <v>523</v>
      </c>
      <c r="CT247" s="596">
        <v>507</v>
      </c>
      <c r="CU247" s="596">
        <v>513</v>
      </c>
      <c r="CV247" s="596">
        <v>552</v>
      </c>
      <c r="CW247" s="596">
        <v>529</v>
      </c>
      <c r="CX247" s="596">
        <v>513</v>
      </c>
      <c r="CY247" s="596">
        <v>485</v>
      </c>
      <c r="CZ247" s="596">
        <v>459</v>
      </c>
      <c r="DA247" s="596">
        <v>469</v>
      </c>
      <c r="DB247" s="596">
        <v>482</v>
      </c>
      <c r="DC247" s="596">
        <v>481</v>
      </c>
      <c r="DD247" s="596">
        <v>476</v>
      </c>
      <c r="DE247" s="596">
        <v>457</v>
      </c>
      <c r="DF247" s="596">
        <v>481</v>
      </c>
      <c r="DG247" s="596">
        <v>457</v>
      </c>
      <c r="DH247" s="596">
        <v>490</v>
      </c>
      <c r="DI247" s="596">
        <v>495</v>
      </c>
      <c r="DJ247" s="596">
        <v>490</v>
      </c>
      <c r="DK247" s="596">
        <v>515</v>
      </c>
      <c r="DL247" s="596">
        <v>534</v>
      </c>
      <c r="DM247" s="596">
        <v>548</v>
      </c>
      <c r="DN247" s="596">
        <v>572</v>
      </c>
      <c r="DO247" s="596">
        <v>549</v>
      </c>
      <c r="DP247" s="596">
        <v>549</v>
      </c>
      <c r="DQ247" s="596">
        <v>529</v>
      </c>
      <c r="DR247" s="596">
        <v>537</v>
      </c>
      <c r="DS247" s="596">
        <v>534</v>
      </c>
      <c r="DT247" s="596">
        <v>574</v>
      </c>
      <c r="DU247" s="596">
        <v>577</v>
      </c>
      <c r="DV247" s="596">
        <v>546</v>
      </c>
    </row>
    <row r="248" spans="1:126" s="1" customFormat="1" ht="21" thickBot="1">
      <c r="A248" s="111"/>
      <c r="B248" s="1753" t="s">
        <v>1366</v>
      </c>
      <c r="C248" s="1754" t="s">
        <v>1366</v>
      </c>
      <c r="D248" s="1755" t="s">
        <v>1367</v>
      </c>
      <c r="E248" s="1755" t="s">
        <v>1367</v>
      </c>
      <c r="F248" s="1756" t="s">
        <v>1368</v>
      </c>
      <c r="G248" s="1756" t="s">
        <v>1368</v>
      </c>
      <c r="H248" s="1757" t="s">
        <v>1369</v>
      </c>
      <c r="I248" s="1687" t="s">
        <v>1369</v>
      </c>
      <c r="J248" s="1709"/>
      <c r="K248" s="1709"/>
      <c r="L248" s="1709"/>
      <c r="M248" s="1730" t="s">
        <v>22</v>
      </c>
      <c r="N248" s="779">
        <v>292</v>
      </c>
      <c r="O248" s="582">
        <v>285</v>
      </c>
      <c r="P248" s="582">
        <v>331</v>
      </c>
      <c r="Q248" s="583">
        <v>178</v>
      </c>
      <c r="R248" s="583">
        <v>186</v>
      </c>
      <c r="S248" s="583">
        <v>176</v>
      </c>
      <c r="T248" s="708">
        <v>166</v>
      </c>
      <c r="U248" s="708">
        <v>145</v>
      </c>
      <c r="V248" s="708">
        <v>172</v>
      </c>
      <c r="W248" s="582">
        <v>184</v>
      </c>
      <c r="X248" s="582">
        <v>174</v>
      </c>
      <c r="Y248" s="582">
        <v>202</v>
      </c>
      <c r="Z248" s="587">
        <v>242</v>
      </c>
      <c r="AA248" s="588">
        <v>244</v>
      </c>
      <c r="AB248" s="589">
        <v>243</v>
      </c>
      <c r="AC248" s="590">
        <v>216</v>
      </c>
      <c r="AD248" s="588">
        <v>203</v>
      </c>
      <c r="AE248" s="593">
        <v>173</v>
      </c>
      <c r="AF248" s="590">
        <v>150</v>
      </c>
      <c r="AG248" s="591">
        <v>139</v>
      </c>
      <c r="AH248" s="589">
        <v>131</v>
      </c>
      <c r="AI248" s="590">
        <v>146</v>
      </c>
      <c r="AJ248" s="591">
        <v>153</v>
      </c>
      <c r="AK248" s="593">
        <v>159</v>
      </c>
      <c r="AL248" s="582">
        <v>159</v>
      </c>
      <c r="AM248" s="587">
        <v>187</v>
      </c>
      <c r="AN248" s="588">
        <v>192</v>
      </c>
      <c r="AO248" s="593">
        <v>190</v>
      </c>
      <c r="AP248" s="590">
        <v>173</v>
      </c>
      <c r="AQ248" s="588">
        <v>162</v>
      </c>
      <c r="AR248" s="589">
        <v>152</v>
      </c>
      <c r="AS248" s="590">
        <v>147</v>
      </c>
      <c r="AT248" s="588">
        <v>150</v>
      </c>
      <c r="AU248" s="589">
        <v>162</v>
      </c>
      <c r="AV248" s="592">
        <v>146</v>
      </c>
      <c r="AW248" s="588">
        <v>137</v>
      </c>
      <c r="AX248" s="593">
        <v>152</v>
      </c>
      <c r="AY248" s="582">
        <v>152</v>
      </c>
      <c r="AZ248" s="586">
        <v>185</v>
      </c>
      <c r="BA248" s="588">
        <v>183</v>
      </c>
      <c r="BB248" s="589">
        <v>168</v>
      </c>
      <c r="BC248" s="586">
        <v>173</v>
      </c>
      <c r="BD248" s="588">
        <v>164</v>
      </c>
      <c r="BE248" s="589">
        <v>165</v>
      </c>
      <c r="BF248" s="586">
        <v>155</v>
      </c>
      <c r="BG248" s="588">
        <v>155</v>
      </c>
      <c r="BH248" s="589">
        <v>172</v>
      </c>
      <c r="BI248" s="686">
        <v>149</v>
      </c>
      <c r="BJ248" s="588">
        <v>145</v>
      </c>
      <c r="BK248" s="686">
        <v>127</v>
      </c>
      <c r="BL248" s="686">
        <v>144</v>
      </c>
      <c r="BM248" s="686">
        <v>154</v>
      </c>
      <c r="BN248" s="686">
        <v>147</v>
      </c>
      <c r="BO248" s="686">
        <v>132</v>
      </c>
      <c r="BP248" s="686">
        <v>126</v>
      </c>
      <c r="BQ248" s="686">
        <v>123</v>
      </c>
      <c r="BR248" s="686">
        <v>109</v>
      </c>
      <c r="BS248" s="686">
        <v>92</v>
      </c>
      <c r="BT248" s="709">
        <v>89</v>
      </c>
      <c r="BU248" s="686">
        <v>91</v>
      </c>
      <c r="BV248" s="709">
        <v>84</v>
      </c>
      <c r="BW248" s="686">
        <v>90</v>
      </c>
      <c r="BX248" s="709">
        <v>113</v>
      </c>
      <c r="BY248" s="586">
        <v>121</v>
      </c>
      <c r="BZ248" s="596">
        <v>118</v>
      </c>
      <c r="CA248" s="586">
        <v>129</v>
      </c>
      <c r="CB248" s="596">
        <v>126</v>
      </c>
      <c r="CC248" s="586">
        <v>115</v>
      </c>
      <c r="CD248" s="596">
        <v>103</v>
      </c>
      <c r="CE248" s="586">
        <v>111</v>
      </c>
      <c r="CF248" s="596">
        <v>100</v>
      </c>
      <c r="CG248" s="586">
        <v>91</v>
      </c>
      <c r="CH248" s="596">
        <v>94</v>
      </c>
      <c r="CI248" s="596">
        <v>103</v>
      </c>
      <c r="CJ248" s="596">
        <v>118</v>
      </c>
      <c r="CK248" s="710">
        <v>120</v>
      </c>
      <c r="CL248" s="596">
        <v>109</v>
      </c>
      <c r="CM248" s="596">
        <v>113</v>
      </c>
      <c r="CN248" s="596">
        <v>106</v>
      </c>
      <c r="CO248" s="596">
        <v>96</v>
      </c>
      <c r="CP248" s="596">
        <v>83</v>
      </c>
      <c r="CQ248" s="596">
        <v>83</v>
      </c>
      <c r="CR248" s="596">
        <v>73</v>
      </c>
      <c r="CS248" s="596">
        <v>69</v>
      </c>
      <c r="CT248" s="596">
        <v>61</v>
      </c>
      <c r="CU248" s="596">
        <v>61</v>
      </c>
      <c r="CV248" s="596">
        <v>71</v>
      </c>
      <c r="CW248" s="596">
        <v>78</v>
      </c>
      <c r="CX248" s="596">
        <v>78</v>
      </c>
      <c r="CY248" s="596">
        <v>88</v>
      </c>
      <c r="CZ248" s="596">
        <v>85</v>
      </c>
      <c r="DA248" s="596">
        <v>90</v>
      </c>
      <c r="DB248" s="596">
        <v>91</v>
      </c>
      <c r="DC248" s="596">
        <v>83</v>
      </c>
      <c r="DD248" s="596">
        <v>78</v>
      </c>
      <c r="DE248" s="596">
        <v>80</v>
      </c>
      <c r="DF248" s="596">
        <v>84</v>
      </c>
      <c r="DG248" s="596">
        <v>88</v>
      </c>
      <c r="DH248" s="596">
        <v>97</v>
      </c>
      <c r="DI248" s="596">
        <v>99</v>
      </c>
      <c r="DJ248" s="596">
        <v>89</v>
      </c>
      <c r="DK248" s="596">
        <v>104</v>
      </c>
      <c r="DL248" s="596">
        <v>106</v>
      </c>
      <c r="DM248" s="596">
        <v>100</v>
      </c>
      <c r="DN248" s="596">
        <v>100</v>
      </c>
      <c r="DO248" s="596">
        <v>89</v>
      </c>
      <c r="DP248" s="596">
        <v>96</v>
      </c>
      <c r="DQ248" s="596">
        <v>94</v>
      </c>
      <c r="DR248" s="596">
        <v>108</v>
      </c>
      <c r="DS248" s="596">
        <v>105</v>
      </c>
      <c r="DT248" s="596">
        <v>130</v>
      </c>
      <c r="DU248" s="596">
        <v>125</v>
      </c>
      <c r="DV248" s="596">
        <v>121</v>
      </c>
    </row>
    <row r="249" spans="1:126" s="1" customFormat="1" ht="20.25">
      <c r="A249" s="24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730" t="s">
        <v>1317</v>
      </c>
      <c r="N249" s="794"/>
      <c r="O249" s="597"/>
      <c r="P249" s="597"/>
      <c r="Q249" s="598"/>
      <c r="R249" s="598"/>
      <c r="S249" s="598"/>
      <c r="T249" s="711"/>
      <c r="U249" s="711"/>
      <c r="V249" s="711"/>
      <c r="W249" s="597"/>
      <c r="X249" s="597"/>
      <c r="Y249" s="582"/>
      <c r="Z249" s="587"/>
      <c r="AA249" s="588"/>
      <c r="AB249" s="589"/>
      <c r="AC249" s="590"/>
      <c r="AD249" s="588"/>
      <c r="AE249" s="593"/>
      <c r="AF249" s="590"/>
      <c r="AG249" s="591"/>
      <c r="AH249" s="589"/>
      <c r="AI249" s="590"/>
      <c r="AJ249" s="591"/>
      <c r="AK249" s="593"/>
      <c r="AL249" s="582"/>
      <c r="AM249" s="587"/>
      <c r="AN249" s="588"/>
      <c r="AO249" s="593"/>
      <c r="AP249" s="590"/>
      <c r="AQ249" s="588"/>
      <c r="AR249" s="589"/>
      <c r="AS249" s="590"/>
      <c r="AT249" s="588"/>
      <c r="AU249" s="589"/>
      <c r="AV249" s="592"/>
      <c r="AW249" s="588"/>
      <c r="AX249" s="593"/>
      <c r="AY249" s="583" t="s">
        <v>55</v>
      </c>
      <c r="AZ249" s="586">
        <v>1026</v>
      </c>
      <c r="BA249" s="588">
        <v>1034</v>
      </c>
      <c r="BB249" s="589">
        <v>934</v>
      </c>
      <c r="BC249" s="586">
        <v>844</v>
      </c>
      <c r="BD249" s="588">
        <v>810</v>
      </c>
      <c r="BE249" s="589">
        <v>775</v>
      </c>
      <c r="BF249" s="586">
        <v>780</v>
      </c>
      <c r="BG249" s="588">
        <v>781</v>
      </c>
      <c r="BH249" s="589">
        <v>762</v>
      </c>
      <c r="BI249" s="686">
        <v>727</v>
      </c>
      <c r="BJ249" s="588">
        <v>728</v>
      </c>
      <c r="BK249" s="686">
        <v>740</v>
      </c>
      <c r="BL249" s="686">
        <v>811</v>
      </c>
      <c r="BM249" s="686">
        <v>822</v>
      </c>
      <c r="BN249" s="686">
        <v>779</v>
      </c>
      <c r="BO249" s="686">
        <v>707</v>
      </c>
      <c r="BP249" s="686">
        <v>692</v>
      </c>
      <c r="BQ249" s="686">
        <v>675</v>
      </c>
      <c r="BR249" s="686">
        <v>659</v>
      </c>
      <c r="BS249" s="686">
        <v>670</v>
      </c>
      <c r="BT249" s="709">
        <v>602</v>
      </c>
      <c r="BU249" s="686">
        <v>581</v>
      </c>
      <c r="BV249" s="709">
        <v>516</v>
      </c>
      <c r="BW249" s="686">
        <v>539</v>
      </c>
      <c r="BX249" s="709">
        <v>597</v>
      </c>
      <c r="BY249" s="586">
        <v>565</v>
      </c>
      <c r="BZ249" s="596">
        <v>540</v>
      </c>
      <c r="CA249" s="586">
        <v>497</v>
      </c>
      <c r="CB249" s="596">
        <v>476</v>
      </c>
      <c r="CC249" s="586">
        <v>468</v>
      </c>
      <c r="CD249" s="596">
        <v>445</v>
      </c>
      <c r="CE249" s="586">
        <v>470</v>
      </c>
      <c r="CF249" s="596">
        <v>445</v>
      </c>
      <c r="CG249" s="586">
        <v>461</v>
      </c>
      <c r="CH249" s="596">
        <v>431</v>
      </c>
      <c r="CI249" s="596">
        <v>396</v>
      </c>
      <c r="CJ249" s="596">
        <v>425</v>
      </c>
      <c r="CK249" s="710">
        <v>390</v>
      </c>
      <c r="CL249" s="596">
        <v>351</v>
      </c>
      <c r="CM249" s="596">
        <v>343</v>
      </c>
      <c r="CN249" s="596">
        <v>353</v>
      </c>
      <c r="CO249" s="596">
        <v>366</v>
      </c>
      <c r="CP249" s="596">
        <v>382</v>
      </c>
      <c r="CQ249" s="596">
        <v>371</v>
      </c>
      <c r="CR249" s="596">
        <v>346</v>
      </c>
      <c r="CS249" s="596">
        <v>331</v>
      </c>
      <c r="CT249" s="596">
        <v>318</v>
      </c>
      <c r="CU249" s="596">
        <v>315</v>
      </c>
      <c r="CV249" s="596">
        <v>359</v>
      </c>
      <c r="CW249" s="596">
        <v>346</v>
      </c>
      <c r="CX249" s="596">
        <v>311</v>
      </c>
      <c r="CY249" s="596">
        <v>293</v>
      </c>
      <c r="CZ249" s="596">
        <v>273</v>
      </c>
      <c r="DA249" s="596">
        <v>256</v>
      </c>
      <c r="DB249" s="596">
        <v>275</v>
      </c>
      <c r="DC249" s="596">
        <v>280</v>
      </c>
      <c r="DD249" s="596">
        <v>290</v>
      </c>
      <c r="DE249" s="596">
        <v>240</v>
      </c>
      <c r="DF249" s="596">
        <v>260</v>
      </c>
      <c r="DG249" s="596">
        <v>224</v>
      </c>
      <c r="DH249" s="596">
        <v>256</v>
      </c>
      <c r="DI249" s="596">
        <v>282</v>
      </c>
      <c r="DJ249" s="596">
        <v>265</v>
      </c>
      <c r="DK249" s="596">
        <v>295</v>
      </c>
      <c r="DL249" s="596">
        <v>309</v>
      </c>
      <c r="DM249" s="596">
        <v>330</v>
      </c>
      <c r="DN249" s="596">
        <v>361</v>
      </c>
      <c r="DO249" s="596">
        <v>353</v>
      </c>
      <c r="DP249" s="596">
        <v>354</v>
      </c>
      <c r="DQ249" s="596">
        <v>325</v>
      </c>
      <c r="DR249" s="596">
        <v>358</v>
      </c>
      <c r="DS249" s="596">
        <v>339</v>
      </c>
      <c r="DT249" s="596">
        <v>377</v>
      </c>
      <c r="DU249" s="596">
        <v>372</v>
      </c>
      <c r="DV249" s="596">
        <v>335</v>
      </c>
    </row>
    <row r="250" spans="1:126" s="1" customFormat="1" ht="20.25">
      <c r="A250" s="24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731" t="s">
        <v>871</v>
      </c>
      <c r="N250" s="798" t="s">
        <v>55</v>
      </c>
      <c r="O250" s="601" t="s">
        <v>55</v>
      </c>
      <c r="P250" s="601" t="s">
        <v>55</v>
      </c>
      <c r="Q250" s="601" t="s">
        <v>55</v>
      </c>
      <c r="R250" s="598">
        <v>946</v>
      </c>
      <c r="S250" s="601">
        <v>799</v>
      </c>
      <c r="T250" s="712">
        <v>515</v>
      </c>
      <c r="U250" s="712">
        <v>368</v>
      </c>
      <c r="V250" s="712">
        <v>673</v>
      </c>
      <c r="W250" s="713">
        <v>701</v>
      </c>
      <c r="X250" s="713">
        <v>879</v>
      </c>
      <c r="Y250" s="583">
        <v>821</v>
      </c>
      <c r="Z250" s="605">
        <v>863</v>
      </c>
      <c r="AA250" s="606">
        <v>862</v>
      </c>
      <c r="AB250" s="607">
        <v>845</v>
      </c>
      <c r="AC250" s="608">
        <v>780</v>
      </c>
      <c r="AD250" s="606">
        <v>783</v>
      </c>
      <c r="AE250" s="611">
        <v>770</v>
      </c>
      <c r="AF250" s="608">
        <v>778</v>
      </c>
      <c r="AG250" s="609">
        <v>810</v>
      </c>
      <c r="AH250" s="607">
        <v>827</v>
      </c>
      <c r="AI250" s="608">
        <v>833</v>
      </c>
      <c r="AJ250" s="609">
        <v>849</v>
      </c>
      <c r="AK250" s="611">
        <v>841</v>
      </c>
      <c r="AL250" s="583">
        <v>841</v>
      </c>
      <c r="AM250" s="605">
        <v>853</v>
      </c>
      <c r="AN250" s="606">
        <v>816</v>
      </c>
      <c r="AO250" s="611">
        <v>707</v>
      </c>
      <c r="AP250" s="608">
        <v>669</v>
      </c>
      <c r="AQ250" s="606">
        <v>638</v>
      </c>
      <c r="AR250" s="607">
        <v>601</v>
      </c>
      <c r="AS250" s="608">
        <v>624</v>
      </c>
      <c r="AT250" s="606">
        <v>653</v>
      </c>
      <c r="AU250" s="607">
        <v>614</v>
      </c>
      <c r="AV250" s="610">
        <v>551</v>
      </c>
      <c r="AW250" s="606">
        <v>550</v>
      </c>
      <c r="AX250" s="611">
        <v>574</v>
      </c>
      <c r="AY250" s="693">
        <v>574</v>
      </c>
      <c r="AZ250" s="604">
        <v>627</v>
      </c>
      <c r="BA250" s="606">
        <v>626</v>
      </c>
      <c r="BB250" s="607">
        <v>539</v>
      </c>
      <c r="BC250" s="604">
        <v>464</v>
      </c>
      <c r="BD250" s="606">
        <v>448</v>
      </c>
      <c r="BE250" s="607">
        <v>413</v>
      </c>
      <c r="BF250" s="604">
        <v>440</v>
      </c>
      <c r="BG250" s="606">
        <v>453</v>
      </c>
      <c r="BH250" s="607">
        <v>448</v>
      </c>
      <c r="BI250" s="687">
        <v>421</v>
      </c>
      <c r="BJ250" s="606">
        <v>426</v>
      </c>
      <c r="BK250" s="687">
        <v>434</v>
      </c>
      <c r="BL250" s="687">
        <v>487</v>
      </c>
      <c r="BM250" s="687">
        <v>490</v>
      </c>
      <c r="BN250" s="687">
        <v>456</v>
      </c>
      <c r="BO250" s="687">
        <v>395</v>
      </c>
      <c r="BP250" s="687">
        <v>407</v>
      </c>
      <c r="BQ250" s="687">
        <v>403</v>
      </c>
      <c r="BR250" s="687">
        <v>397</v>
      </c>
      <c r="BS250" s="687">
        <v>399</v>
      </c>
      <c r="BT250" s="714">
        <v>353</v>
      </c>
      <c r="BU250" s="687">
        <v>340</v>
      </c>
      <c r="BV250" s="714">
        <v>286</v>
      </c>
      <c r="BW250" s="687">
        <v>304</v>
      </c>
      <c r="BX250" s="714">
        <v>345</v>
      </c>
      <c r="BY250" s="604">
        <v>318</v>
      </c>
      <c r="BZ250" s="614">
        <v>315</v>
      </c>
      <c r="CA250" s="604">
        <v>283</v>
      </c>
      <c r="CB250" s="614">
        <v>265</v>
      </c>
      <c r="CC250" s="604">
        <v>269</v>
      </c>
      <c r="CD250" s="614">
        <v>254</v>
      </c>
      <c r="CE250" s="604">
        <v>269</v>
      </c>
      <c r="CF250" s="614">
        <v>258</v>
      </c>
      <c r="CG250" s="604">
        <v>258</v>
      </c>
      <c r="CH250" s="614">
        <v>235</v>
      </c>
      <c r="CI250" s="614">
        <v>212</v>
      </c>
      <c r="CJ250" s="614">
        <v>234</v>
      </c>
      <c r="CK250" s="715">
        <v>212</v>
      </c>
      <c r="CL250" s="614">
        <v>181</v>
      </c>
      <c r="CM250" s="614">
        <v>186</v>
      </c>
      <c r="CN250" s="614">
        <v>196</v>
      </c>
      <c r="CO250" s="614">
        <v>201</v>
      </c>
      <c r="CP250" s="614">
        <v>219</v>
      </c>
      <c r="CQ250" s="614">
        <v>211</v>
      </c>
      <c r="CR250" s="614">
        <v>202</v>
      </c>
      <c r="CS250" s="614">
        <v>187</v>
      </c>
      <c r="CT250" s="614">
        <v>167</v>
      </c>
      <c r="CU250" s="614">
        <v>158</v>
      </c>
      <c r="CV250" s="614">
        <v>182</v>
      </c>
      <c r="CW250" s="614">
        <v>170</v>
      </c>
      <c r="CX250" s="614">
        <v>153</v>
      </c>
      <c r="CY250" s="614">
        <v>148</v>
      </c>
      <c r="CZ250" s="614">
        <v>143</v>
      </c>
      <c r="DA250" s="614">
        <v>140</v>
      </c>
      <c r="DB250" s="614">
        <v>151</v>
      </c>
      <c r="DC250" s="614">
        <v>159</v>
      </c>
      <c r="DD250" s="614">
        <v>167</v>
      </c>
      <c r="DE250" s="614">
        <v>131</v>
      </c>
      <c r="DF250" s="614">
        <v>140</v>
      </c>
      <c r="DG250" s="614">
        <v>116</v>
      </c>
      <c r="DH250" s="614">
        <v>133</v>
      </c>
      <c r="DI250" s="614">
        <v>141</v>
      </c>
      <c r="DJ250" s="614">
        <v>127</v>
      </c>
      <c r="DK250" s="614">
        <v>145</v>
      </c>
      <c r="DL250" s="614">
        <v>162</v>
      </c>
      <c r="DM250" s="614">
        <v>181</v>
      </c>
      <c r="DN250" s="614">
        <v>194</v>
      </c>
      <c r="DO250" s="614">
        <v>202</v>
      </c>
      <c r="DP250" s="614">
        <v>212</v>
      </c>
      <c r="DQ250" s="614">
        <v>194</v>
      </c>
      <c r="DR250" s="614">
        <v>206</v>
      </c>
      <c r="DS250" s="614">
        <v>198</v>
      </c>
      <c r="DT250" s="614">
        <v>215</v>
      </c>
      <c r="DU250" s="614">
        <v>211</v>
      </c>
      <c r="DV250" s="614">
        <v>182</v>
      </c>
    </row>
    <row r="251" spans="1:126" s="1" customFormat="1" ht="21" thickBot="1">
      <c r="A251" s="24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732" t="s">
        <v>1836</v>
      </c>
      <c r="N251" s="1721"/>
      <c r="O251" s="1666"/>
      <c r="P251" s="1667"/>
      <c r="Q251" s="1668"/>
      <c r="R251" s="1666"/>
      <c r="S251" s="1669"/>
      <c r="T251" s="1684"/>
      <c r="U251" s="1671"/>
      <c r="V251" s="1666"/>
      <c r="W251" s="1685"/>
      <c r="X251" s="1685"/>
      <c r="Y251" s="1666"/>
      <c r="Z251" s="1673"/>
      <c r="AA251" s="1674"/>
      <c r="AB251" s="1675"/>
      <c r="AC251" s="1676"/>
      <c r="AD251" s="1674"/>
      <c r="AE251" s="1677"/>
      <c r="AF251" s="1676"/>
      <c r="AG251" s="1678"/>
      <c r="AH251" s="1675"/>
      <c r="AI251" s="1676"/>
      <c r="AJ251" s="1678"/>
      <c r="AK251" s="1677"/>
      <c r="AL251" s="1666"/>
      <c r="AM251" s="1673"/>
      <c r="AN251" s="1674"/>
      <c r="AO251" s="1677"/>
      <c r="AP251" s="1676"/>
      <c r="AQ251" s="1674"/>
      <c r="AR251" s="1675"/>
      <c r="AS251" s="1676"/>
      <c r="AT251" s="1674"/>
      <c r="AU251" s="1675"/>
      <c r="AV251" s="1679"/>
      <c r="AW251" s="1674"/>
      <c r="AX251" s="1677"/>
      <c r="AY251" s="1672"/>
      <c r="AZ251" s="1680"/>
      <c r="BA251" s="1674"/>
      <c r="BB251" s="1675"/>
      <c r="BC251" s="1680"/>
      <c r="BD251" s="1674"/>
      <c r="BE251" s="1675"/>
      <c r="BF251" s="1680"/>
      <c r="BG251" s="1674"/>
      <c r="BH251" s="1675"/>
      <c r="BI251" s="1675"/>
      <c r="BJ251" s="1676"/>
      <c r="BK251" s="1681"/>
      <c r="BL251" s="1681"/>
      <c r="BM251" s="1681"/>
      <c r="BN251" s="1681"/>
      <c r="BO251" s="1681"/>
      <c r="BP251" s="1681"/>
      <c r="BQ251" s="1681"/>
      <c r="BR251" s="1681"/>
      <c r="BS251" s="1681"/>
      <c r="BT251" s="1681"/>
      <c r="BU251" s="1681"/>
      <c r="BV251" s="1681"/>
      <c r="BW251" s="1681"/>
      <c r="BX251" s="1681"/>
      <c r="BY251" s="1682"/>
      <c r="BZ251" s="1682"/>
      <c r="CA251" s="1682"/>
      <c r="CB251" s="1682"/>
      <c r="CC251" s="1682"/>
      <c r="CD251" s="1682"/>
      <c r="CE251" s="1682"/>
      <c r="CF251" s="1682"/>
      <c r="CG251" s="1682"/>
      <c r="CH251" s="1682"/>
      <c r="CI251" s="1682"/>
      <c r="CJ251" s="1682"/>
      <c r="CK251" s="1680"/>
      <c r="CL251" s="1665"/>
      <c r="CM251" s="1665"/>
      <c r="CN251" s="1665"/>
      <c r="CO251" s="1665"/>
      <c r="CP251" s="1665"/>
      <c r="CQ251" s="1665"/>
      <c r="CR251" s="1665"/>
      <c r="CS251" s="1665"/>
      <c r="CT251" s="1665"/>
      <c r="CU251" s="1665"/>
      <c r="CV251" s="1665"/>
      <c r="CW251" s="1665"/>
      <c r="CX251" s="1665"/>
      <c r="CY251" s="1665"/>
      <c r="CZ251" s="1665"/>
      <c r="DA251" s="1665"/>
      <c r="DB251" s="1665"/>
      <c r="DC251" s="1665"/>
      <c r="DD251" s="1665"/>
      <c r="DE251" s="1665"/>
      <c r="DF251" s="1665"/>
      <c r="DG251" s="1665"/>
      <c r="DH251" s="1665"/>
      <c r="DI251" s="1665"/>
      <c r="DJ251" s="1665"/>
      <c r="DK251" s="1665"/>
      <c r="DL251" s="1665"/>
      <c r="DM251" s="1665"/>
      <c r="DN251" s="1665"/>
      <c r="DO251" s="1665"/>
      <c r="DP251" s="1665"/>
      <c r="DQ251" s="1665"/>
      <c r="DR251" s="1665"/>
      <c r="DS251" s="1665"/>
      <c r="DT251" s="1665"/>
      <c r="DU251" s="1665">
        <v>237</v>
      </c>
      <c r="DV251" s="1665">
        <v>236</v>
      </c>
    </row>
    <row r="252" spans="1:126" s="1" customFormat="1" ht="20.25">
      <c r="A252" s="111"/>
      <c r="B252" s="111"/>
      <c r="C252" s="244"/>
      <c r="D252" s="111"/>
      <c r="E252" s="111"/>
      <c r="F252" s="111"/>
      <c r="G252" s="111"/>
      <c r="H252" s="111"/>
      <c r="I252" s="111"/>
      <c r="J252" s="111"/>
      <c r="K252" s="111"/>
      <c r="L252" s="111"/>
      <c r="M252" s="1733" t="s">
        <v>77</v>
      </c>
      <c r="N252" s="637" t="s">
        <v>395</v>
      </c>
      <c r="O252" s="629" t="s">
        <v>396</v>
      </c>
      <c r="P252" s="629" t="s">
        <v>645</v>
      </c>
      <c r="Q252" s="629" t="s">
        <v>861</v>
      </c>
      <c r="R252" s="629" t="s">
        <v>948</v>
      </c>
      <c r="S252" s="616">
        <v>2309</v>
      </c>
      <c r="T252" s="716">
        <v>2371</v>
      </c>
      <c r="U252" s="716">
        <v>2451</v>
      </c>
      <c r="V252" s="716">
        <v>3312</v>
      </c>
      <c r="W252" s="717">
        <v>3756</v>
      </c>
      <c r="X252" s="717">
        <v>2821</v>
      </c>
      <c r="Y252" s="621">
        <v>2583</v>
      </c>
      <c r="Z252" s="622">
        <v>308</v>
      </c>
      <c r="AA252" s="623">
        <v>322</v>
      </c>
      <c r="AB252" s="624">
        <v>171</v>
      </c>
      <c r="AC252" s="625">
        <v>174</v>
      </c>
      <c r="AD252" s="623">
        <v>244</v>
      </c>
      <c r="AE252" s="628">
        <v>225</v>
      </c>
      <c r="AF252" s="625">
        <v>287</v>
      </c>
      <c r="AG252" s="626">
        <v>266</v>
      </c>
      <c r="AH252" s="624">
        <v>298</v>
      </c>
      <c r="AI252" s="625">
        <v>221</v>
      </c>
      <c r="AJ252" s="626">
        <v>248</v>
      </c>
      <c r="AK252" s="628">
        <v>179</v>
      </c>
      <c r="AL252" s="621">
        <v>2943</v>
      </c>
      <c r="AM252" s="622">
        <v>294</v>
      </c>
      <c r="AN252" s="623">
        <v>211</v>
      </c>
      <c r="AO252" s="628">
        <v>190</v>
      </c>
      <c r="AP252" s="625">
        <v>188</v>
      </c>
      <c r="AQ252" s="623">
        <v>209</v>
      </c>
      <c r="AR252" s="624">
        <v>212</v>
      </c>
      <c r="AS252" s="625">
        <v>285</v>
      </c>
      <c r="AT252" s="623">
        <v>276</v>
      </c>
      <c r="AU252" s="624">
        <v>316</v>
      </c>
      <c r="AV252" s="627">
        <v>254</v>
      </c>
      <c r="AW252" s="623">
        <v>238</v>
      </c>
      <c r="AX252" s="628">
        <v>253</v>
      </c>
      <c r="AY252" s="621">
        <v>2926</v>
      </c>
      <c r="AZ252" s="620">
        <v>340</v>
      </c>
      <c r="BA252" s="623">
        <v>211</v>
      </c>
      <c r="BB252" s="624">
        <v>241</v>
      </c>
      <c r="BC252" s="620">
        <v>205</v>
      </c>
      <c r="BD252" s="623">
        <v>186</v>
      </c>
      <c r="BE252" s="624">
        <v>185</v>
      </c>
      <c r="BF252" s="620">
        <v>253</v>
      </c>
      <c r="BG252" s="623">
        <v>184</v>
      </c>
      <c r="BH252" s="624">
        <v>318</v>
      </c>
      <c r="BI252" s="689">
        <v>227</v>
      </c>
      <c r="BJ252" s="623">
        <v>217</v>
      </c>
      <c r="BK252" s="689">
        <v>215</v>
      </c>
      <c r="BL252" s="689">
        <v>237</v>
      </c>
      <c r="BM252" s="689">
        <v>240</v>
      </c>
      <c r="BN252" s="689">
        <v>216</v>
      </c>
      <c r="BO252" s="689">
        <v>157</v>
      </c>
      <c r="BP252" s="689">
        <v>169</v>
      </c>
      <c r="BQ252" s="689">
        <v>171</v>
      </c>
      <c r="BR252" s="689">
        <v>183</v>
      </c>
      <c r="BS252" s="689">
        <v>209</v>
      </c>
      <c r="BT252" s="718">
        <v>224</v>
      </c>
      <c r="BU252" s="689">
        <v>213</v>
      </c>
      <c r="BV252" s="718">
        <v>171</v>
      </c>
      <c r="BW252" s="689">
        <v>219</v>
      </c>
      <c r="BX252" s="718">
        <v>237</v>
      </c>
      <c r="BY252" s="620">
        <v>185</v>
      </c>
      <c r="BZ252" s="632">
        <v>214</v>
      </c>
      <c r="CA252" s="620">
        <v>143</v>
      </c>
      <c r="CB252" s="632">
        <v>168</v>
      </c>
      <c r="CC252" s="620">
        <v>153</v>
      </c>
      <c r="CD252" s="632">
        <v>162</v>
      </c>
      <c r="CE252" s="620">
        <v>180</v>
      </c>
      <c r="CF252" s="632">
        <v>186</v>
      </c>
      <c r="CG252" s="620">
        <v>195</v>
      </c>
      <c r="CH252" s="632">
        <v>179</v>
      </c>
      <c r="CI252" s="632">
        <v>159</v>
      </c>
      <c r="CJ252" s="632">
        <v>256</v>
      </c>
      <c r="CK252" s="719">
        <v>125</v>
      </c>
      <c r="CL252" s="632">
        <v>136</v>
      </c>
      <c r="CM252" s="632">
        <v>121</v>
      </c>
      <c r="CN252" s="632">
        <v>139</v>
      </c>
      <c r="CO252" s="632">
        <v>155</v>
      </c>
      <c r="CP252" s="632">
        <v>142</v>
      </c>
      <c r="CQ252" s="632">
        <v>141</v>
      </c>
      <c r="CR252" s="632">
        <v>153</v>
      </c>
      <c r="CS252" s="632">
        <v>153</v>
      </c>
      <c r="CT252" s="632">
        <v>124</v>
      </c>
      <c r="CU252" s="632">
        <v>136</v>
      </c>
      <c r="CV252" s="632">
        <v>184</v>
      </c>
      <c r="CW252" s="632">
        <v>140</v>
      </c>
      <c r="CX252" s="632">
        <v>130</v>
      </c>
      <c r="CY252" s="632">
        <v>126</v>
      </c>
      <c r="CZ252" s="632">
        <v>108</v>
      </c>
      <c r="DA252" s="632">
        <v>110</v>
      </c>
      <c r="DB252" s="632">
        <v>116</v>
      </c>
      <c r="DC252" s="632">
        <v>127</v>
      </c>
      <c r="DD252" s="632">
        <v>142</v>
      </c>
      <c r="DE252" s="632">
        <v>137</v>
      </c>
      <c r="DF252" s="632">
        <v>121</v>
      </c>
      <c r="DG252" s="632">
        <v>95</v>
      </c>
      <c r="DH252" s="632">
        <v>140</v>
      </c>
      <c r="DI252" s="632">
        <v>150</v>
      </c>
      <c r="DJ252" s="632">
        <v>105</v>
      </c>
      <c r="DK252" s="632">
        <v>110</v>
      </c>
      <c r="DL252" s="632">
        <v>113</v>
      </c>
      <c r="DM252" s="632">
        <v>139</v>
      </c>
      <c r="DN252" s="632">
        <v>139</v>
      </c>
      <c r="DO252" s="632">
        <v>127</v>
      </c>
      <c r="DP252" s="632">
        <v>172</v>
      </c>
      <c r="DQ252" s="632">
        <v>120</v>
      </c>
      <c r="DR252" s="632">
        <v>122</v>
      </c>
      <c r="DS252" s="632">
        <v>120</v>
      </c>
      <c r="DT252" s="632">
        <v>163</v>
      </c>
      <c r="DU252" s="632">
        <v>136</v>
      </c>
      <c r="DV252" s="632">
        <v>128</v>
      </c>
    </row>
    <row r="253" spans="1:126" s="1" customFormat="1" ht="20.25">
      <c r="A253" s="111"/>
      <c r="B253" s="2"/>
      <c r="C253" s="2"/>
      <c r="D253" s="2"/>
      <c r="E253" s="2"/>
      <c r="F253" s="2"/>
      <c r="G253" s="2"/>
      <c r="H253" s="2"/>
      <c r="I253" s="111"/>
      <c r="J253" s="111"/>
      <c r="K253" s="111"/>
      <c r="L253" s="111"/>
      <c r="M253" s="1733" t="s">
        <v>89</v>
      </c>
      <c r="N253" s="637" t="s">
        <v>404</v>
      </c>
      <c r="O253" s="629" t="s">
        <v>405</v>
      </c>
      <c r="P253" s="629" t="s">
        <v>590</v>
      </c>
      <c r="Q253" s="629" t="s">
        <v>862</v>
      </c>
      <c r="R253" s="629" t="s">
        <v>949</v>
      </c>
      <c r="S253" s="616">
        <v>2766</v>
      </c>
      <c r="T253" s="716">
        <v>2957</v>
      </c>
      <c r="U253" s="716">
        <v>2668</v>
      </c>
      <c r="V253" s="716">
        <v>2892</v>
      </c>
      <c r="W253" s="635">
        <v>3585</v>
      </c>
      <c r="X253" s="635">
        <v>2449</v>
      </c>
      <c r="Y253" s="619">
        <v>2528</v>
      </c>
      <c r="Z253" s="622">
        <v>133</v>
      </c>
      <c r="AA253" s="623">
        <v>268</v>
      </c>
      <c r="AB253" s="624">
        <v>205</v>
      </c>
      <c r="AC253" s="625">
        <v>276</v>
      </c>
      <c r="AD253" s="623">
        <v>310</v>
      </c>
      <c r="AE253" s="628">
        <v>290</v>
      </c>
      <c r="AF253" s="625">
        <v>306</v>
      </c>
      <c r="AG253" s="626">
        <v>266</v>
      </c>
      <c r="AH253" s="624">
        <v>249</v>
      </c>
      <c r="AI253" s="625">
        <v>182</v>
      </c>
      <c r="AJ253" s="626">
        <v>175</v>
      </c>
      <c r="AK253" s="628">
        <v>182</v>
      </c>
      <c r="AL253" s="619">
        <v>2842</v>
      </c>
      <c r="AM253" s="622">
        <v>209</v>
      </c>
      <c r="AN253" s="623">
        <v>268</v>
      </c>
      <c r="AO253" s="628">
        <v>334</v>
      </c>
      <c r="AP253" s="625">
        <v>269</v>
      </c>
      <c r="AQ253" s="623">
        <v>309</v>
      </c>
      <c r="AR253" s="624">
        <v>328</v>
      </c>
      <c r="AS253" s="625">
        <v>307</v>
      </c>
      <c r="AT253" s="623">
        <v>247</v>
      </c>
      <c r="AU253" s="624">
        <v>393</v>
      </c>
      <c r="AV253" s="627">
        <v>364</v>
      </c>
      <c r="AW253" s="623">
        <v>229</v>
      </c>
      <c r="AX253" s="628">
        <v>193</v>
      </c>
      <c r="AY253" s="619">
        <v>3450</v>
      </c>
      <c r="AZ253" s="620">
        <v>170</v>
      </c>
      <c r="BA253" s="623">
        <v>184</v>
      </c>
      <c r="BB253" s="624">
        <v>348</v>
      </c>
      <c r="BC253" s="620">
        <v>283</v>
      </c>
      <c r="BD253" s="623">
        <v>249</v>
      </c>
      <c r="BE253" s="624">
        <v>245</v>
      </c>
      <c r="BF253" s="620">
        <v>232</v>
      </c>
      <c r="BG253" s="623">
        <v>186</v>
      </c>
      <c r="BH253" s="624">
        <v>352</v>
      </c>
      <c r="BI253" s="689">
        <v>262</v>
      </c>
      <c r="BJ253" s="623">
        <v>197</v>
      </c>
      <c r="BK253" s="689">
        <v>212</v>
      </c>
      <c r="BL253" s="689">
        <v>150</v>
      </c>
      <c r="BM253" s="689">
        <v>211</v>
      </c>
      <c r="BN253" s="689">
        <v>302</v>
      </c>
      <c r="BO253" s="689">
        <v>276</v>
      </c>
      <c r="BP253" s="689">
        <v>210</v>
      </c>
      <c r="BQ253" s="689">
        <v>200</v>
      </c>
      <c r="BR253" s="689">
        <v>257</v>
      </c>
      <c r="BS253" s="689">
        <v>195</v>
      </c>
      <c r="BT253" s="718">
        <v>332</v>
      </c>
      <c r="BU253" s="689">
        <v>256</v>
      </c>
      <c r="BV253" s="718">
        <v>288</v>
      </c>
      <c r="BW253" s="689">
        <v>207</v>
      </c>
      <c r="BX253" s="718">
        <v>161</v>
      </c>
      <c r="BY253" s="620">
        <v>213</v>
      </c>
      <c r="BZ253" s="632">
        <v>250</v>
      </c>
      <c r="CA253" s="620">
        <v>213</v>
      </c>
      <c r="CB253" s="632">
        <v>202</v>
      </c>
      <c r="CC253" s="620">
        <v>190</v>
      </c>
      <c r="CD253" s="632">
        <v>201</v>
      </c>
      <c r="CE253" s="620">
        <v>147</v>
      </c>
      <c r="CF253" s="632">
        <v>234</v>
      </c>
      <c r="CG253" s="620">
        <v>203</v>
      </c>
      <c r="CH253" s="632">
        <v>197</v>
      </c>
      <c r="CI253" s="632">
        <v>185</v>
      </c>
      <c r="CJ253" s="632">
        <v>158</v>
      </c>
      <c r="CK253" s="719">
        <v>180</v>
      </c>
      <c r="CL253" s="632">
        <v>185</v>
      </c>
      <c r="CM253" s="632">
        <v>165</v>
      </c>
      <c r="CN253" s="632">
        <v>152</v>
      </c>
      <c r="CO253" s="632">
        <v>189</v>
      </c>
      <c r="CP253" s="632">
        <v>135</v>
      </c>
      <c r="CQ253" s="632">
        <v>170</v>
      </c>
      <c r="CR253" s="632">
        <v>200</v>
      </c>
      <c r="CS253" s="632">
        <v>193</v>
      </c>
      <c r="CT253" s="632">
        <v>142</v>
      </c>
      <c r="CU253" s="632">
        <v>129</v>
      </c>
      <c r="CV253" s="632">
        <v>99</v>
      </c>
      <c r="CW253" s="632">
        <v>147</v>
      </c>
      <c r="CX253" s="632">
        <v>174</v>
      </c>
      <c r="CY253" s="632">
        <v>159</v>
      </c>
      <c r="CZ253" s="632">
        <v>153</v>
      </c>
      <c r="DA253" s="632">
        <v>133</v>
      </c>
      <c r="DB253" s="632">
        <v>126</v>
      </c>
      <c r="DC253" s="632">
        <v>123</v>
      </c>
      <c r="DD253" s="632">
        <v>148</v>
      </c>
      <c r="DE253" s="632">
        <v>197</v>
      </c>
      <c r="DF253" s="632">
        <v>95</v>
      </c>
      <c r="DG253" s="632">
        <v>113</v>
      </c>
      <c r="DH253" s="632">
        <v>73</v>
      </c>
      <c r="DI253" s="632">
        <v>115</v>
      </c>
      <c r="DJ253" s="632">
        <v>111</v>
      </c>
      <c r="DK253" s="632">
        <v>54</v>
      </c>
      <c r="DL253" s="632">
        <v>81</v>
      </c>
      <c r="DM253" s="632">
        <v>92</v>
      </c>
      <c r="DN253" s="632">
        <v>95</v>
      </c>
      <c r="DO253" s="632">
        <v>136</v>
      </c>
      <c r="DP253" s="632">
        <v>165</v>
      </c>
      <c r="DQ253" s="632">
        <v>174</v>
      </c>
      <c r="DR253" s="632">
        <v>84</v>
      </c>
      <c r="DS253" s="632">
        <v>127</v>
      </c>
      <c r="DT253" s="632">
        <v>83</v>
      </c>
      <c r="DU253" s="632">
        <v>136</v>
      </c>
      <c r="DV253" s="632">
        <v>180</v>
      </c>
    </row>
    <row r="254" spans="1:126" s="1" customFormat="1" ht="20.25">
      <c r="A254" s="111"/>
      <c r="B254" s="2"/>
      <c r="C254" s="2"/>
      <c r="D254" s="2"/>
      <c r="E254" s="2"/>
      <c r="F254" s="2"/>
      <c r="G254" s="2"/>
      <c r="H254" s="2"/>
      <c r="I254" s="111"/>
      <c r="J254" s="111"/>
      <c r="K254" s="111"/>
      <c r="L254" s="111"/>
      <c r="M254" s="1733" t="s">
        <v>100</v>
      </c>
      <c r="N254" s="637" t="s">
        <v>413</v>
      </c>
      <c r="O254" s="629" t="s">
        <v>414</v>
      </c>
      <c r="P254" s="629" t="s">
        <v>646</v>
      </c>
      <c r="Q254" s="629" t="s">
        <v>863</v>
      </c>
      <c r="R254" s="629" t="s">
        <v>718</v>
      </c>
      <c r="S254" s="616">
        <v>732</v>
      </c>
      <c r="T254" s="716">
        <v>948</v>
      </c>
      <c r="U254" s="716">
        <v>1012</v>
      </c>
      <c r="V254" s="716">
        <v>1269</v>
      </c>
      <c r="W254" s="635">
        <v>1929</v>
      </c>
      <c r="X254" s="635">
        <v>817</v>
      </c>
      <c r="Y254" s="619">
        <v>935</v>
      </c>
      <c r="Z254" s="622">
        <v>80</v>
      </c>
      <c r="AA254" s="623">
        <v>85</v>
      </c>
      <c r="AB254" s="624">
        <v>131</v>
      </c>
      <c r="AC254" s="625">
        <v>125</v>
      </c>
      <c r="AD254" s="623">
        <v>125</v>
      </c>
      <c r="AE254" s="628">
        <v>99</v>
      </c>
      <c r="AF254" s="625">
        <v>95</v>
      </c>
      <c r="AG254" s="626">
        <v>52</v>
      </c>
      <c r="AH254" s="624">
        <v>78</v>
      </c>
      <c r="AI254" s="625">
        <v>40</v>
      </c>
      <c r="AJ254" s="626">
        <v>60</v>
      </c>
      <c r="AK254" s="628">
        <v>25</v>
      </c>
      <c r="AL254" s="619">
        <v>995</v>
      </c>
      <c r="AM254" s="622">
        <v>112</v>
      </c>
      <c r="AN254" s="623">
        <v>168</v>
      </c>
      <c r="AO254" s="628">
        <v>167</v>
      </c>
      <c r="AP254" s="625">
        <v>122</v>
      </c>
      <c r="AQ254" s="623">
        <v>132</v>
      </c>
      <c r="AR254" s="624">
        <v>98</v>
      </c>
      <c r="AS254" s="625">
        <v>75</v>
      </c>
      <c r="AT254" s="623">
        <v>111</v>
      </c>
      <c r="AU254" s="624">
        <v>147</v>
      </c>
      <c r="AV254" s="627">
        <v>38</v>
      </c>
      <c r="AW254" s="623">
        <v>43</v>
      </c>
      <c r="AX254" s="628">
        <v>65</v>
      </c>
      <c r="AY254" s="619">
        <v>1278</v>
      </c>
      <c r="AZ254" s="620">
        <v>91</v>
      </c>
      <c r="BA254" s="623">
        <v>209</v>
      </c>
      <c r="BB254" s="624">
        <v>179</v>
      </c>
      <c r="BC254" s="620">
        <v>95</v>
      </c>
      <c r="BD254" s="623">
        <v>92</v>
      </c>
      <c r="BE254" s="624">
        <v>74</v>
      </c>
      <c r="BF254" s="620">
        <v>105</v>
      </c>
      <c r="BG254" s="623">
        <v>122</v>
      </c>
      <c r="BH254" s="624">
        <v>63</v>
      </c>
      <c r="BI254" s="689">
        <v>62</v>
      </c>
      <c r="BJ254" s="623">
        <v>44</v>
      </c>
      <c r="BK254" s="689">
        <v>70</v>
      </c>
      <c r="BL254" s="689">
        <v>64</v>
      </c>
      <c r="BM254" s="689">
        <v>158</v>
      </c>
      <c r="BN254" s="689">
        <v>168</v>
      </c>
      <c r="BO254" s="689">
        <v>107</v>
      </c>
      <c r="BP254" s="689">
        <v>69</v>
      </c>
      <c r="BQ254" s="689">
        <v>170</v>
      </c>
      <c r="BR254" s="689">
        <v>96</v>
      </c>
      <c r="BS254" s="689">
        <v>117</v>
      </c>
      <c r="BT254" s="718">
        <v>146</v>
      </c>
      <c r="BU254" s="689">
        <v>88</v>
      </c>
      <c r="BV254" s="718">
        <v>90</v>
      </c>
      <c r="BW254" s="689">
        <v>55</v>
      </c>
      <c r="BX254" s="718">
        <v>91</v>
      </c>
      <c r="BY254" s="620">
        <v>104</v>
      </c>
      <c r="BZ254" s="632">
        <v>142</v>
      </c>
      <c r="CA254" s="620">
        <v>126</v>
      </c>
      <c r="CB254" s="632">
        <v>92</v>
      </c>
      <c r="CC254" s="620">
        <v>126</v>
      </c>
      <c r="CD254" s="632">
        <v>115</v>
      </c>
      <c r="CE254" s="620">
        <v>106</v>
      </c>
      <c r="CF254" s="632">
        <v>122</v>
      </c>
      <c r="CG254" s="620">
        <v>112</v>
      </c>
      <c r="CH254" s="632">
        <v>80</v>
      </c>
      <c r="CI254" s="632">
        <v>52</v>
      </c>
      <c r="CJ254" s="632">
        <v>85</v>
      </c>
      <c r="CK254" s="719">
        <v>110</v>
      </c>
      <c r="CL254" s="632">
        <v>73</v>
      </c>
      <c r="CM254" s="632">
        <v>63</v>
      </c>
      <c r="CN254" s="632">
        <v>59</v>
      </c>
      <c r="CO254" s="632">
        <v>67</v>
      </c>
      <c r="CP254" s="632">
        <v>72</v>
      </c>
      <c r="CQ254" s="632">
        <v>94</v>
      </c>
      <c r="CR254" s="632">
        <v>82</v>
      </c>
      <c r="CS254" s="632">
        <v>139</v>
      </c>
      <c r="CT254" s="632">
        <v>45</v>
      </c>
      <c r="CU254" s="632">
        <v>22</v>
      </c>
      <c r="CV254" s="632">
        <v>52</v>
      </c>
      <c r="CW254" s="632">
        <v>90</v>
      </c>
      <c r="CX254" s="632">
        <v>108</v>
      </c>
      <c r="CY254" s="632">
        <v>56</v>
      </c>
      <c r="CZ254" s="632">
        <v>120</v>
      </c>
      <c r="DA254" s="632">
        <v>43</v>
      </c>
      <c r="DB254" s="632">
        <v>42</v>
      </c>
      <c r="DC254" s="632">
        <v>68</v>
      </c>
      <c r="DD254" s="632">
        <v>61</v>
      </c>
      <c r="DE254" s="632">
        <v>170</v>
      </c>
      <c r="DF254" s="632">
        <v>81</v>
      </c>
      <c r="DG254" s="632">
        <v>30</v>
      </c>
      <c r="DH254" s="632">
        <v>30</v>
      </c>
      <c r="DI254" s="632">
        <v>94</v>
      </c>
      <c r="DJ254" s="632">
        <v>55</v>
      </c>
      <c r="DK254" s="632">
        <v>15</v>
      </c>
      <c r="DL254" s="632">
        <v>39</v>
      </c>
      <c r="DM254" s="632">
        <v>47</v>
      </c>
      <c r="DN254" s="632">
        <v>172</v>
      </c>
      <c r="DO254" s="632">
        <v>56</v>
      </c>
      <c r="DP254" s="632">
        <v>86</v>
      </c>
      <c r="DQ254" s="632">
        <v>40</v>
      </c>
      <c r="DR254" s="632">
        <v>43</v>
      </c>
      <c r="DS254" s="632">
        <v>53</v>
      </c>
      <c r="DT254" s="632">
        <v>79</v>
      </c>
      <c r="DU254" s="632">
        <v>135</v>
      </c>
      <c r="DV254" s="632">
        <v>60</v>
      </c>
    </row>
    <row r="255" spans="1:126" s="1" customFormat="1" ht="20.25">
      <c r="A255" s="111"/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1733" t="s">
        <v>51</v>
      </c>
      <c r="N255" s="637" t="s">
        <v>425</v>
      </c>
      <c r="O255" s="629" t="s">
        <v>426</v>
      </c>
      <c r="P255" s="629" t="s">
        <v>647</v>
      </c>
      <c r="Q255" s="629" t="s">
        <v>864</v>
      </c>
      <c r="R255" s="629" t="s">
        <v>950</v>
      </c>
      <c r="S255" s="616">
        <v>1265</v>
      </c>
      <c r="T255" s="716">
        <v>1108</v>
      </c>
      <c r="U255" s="716">
        <v>972</v>
      </c>
      <c r="V255" s="716">
        <v>880</v>
      </c>
      <c r="W255" s="635">
        <v>1140</v>
      </c>
      <c r="X255" s="635">
        <v>1025</v>
      </c>
      <c r="Y255" s="619">
        <v>1096</v>
      </c>
      <c r="Z255" s="622">
        <v>62</v>
      </c>
      <c r="AA255" s="623">
        <v>154</v>
      </c>
      <c r="AB255" s="624">
        <v>87</v>
      </c>
      <c r="AC255" s="625">
        <v>128</v>
      </c>
      <c r="AD255" s="623">
        <v>101</v>
      </c>
      <c r="AE255" s="628">
        <v>111</v>
      </c>
      <c r="AF255" s="625">
        <v>132</v>
      </c>
      <c r="AG255" s="626">
        <v>126</v>
      </c>
      <c r="AH255" s="624">
        <v>156</v>
      </c>
      <c r="AI255" s="625">
        <v>112</v>
      </c>
      <c r="AJ255" s="626">
        <v>83</v>
      </c>
      <c r="AK255" s="628">
        <v>87</v>
      </c>
      <c r="AL255" s="619">
        <v>1339</v>
      </c>
      <c r="AM255" s="622">
        <v>103</v>
      </c>
      <c r="AN255" s="623">
        <v>104</v>
      </c>
      <c r="AO255" s="628">
        <v>103</v>
      </c>
      <c r="AP255" s="625">
        <v>100</v>
      </c>
      <c r="AQ255" s="623">
        <v>115</v>
      </c>
      <c r="AR255" s="624">
        <v>133</v>
      </c>
      <c r="AS255" s="625">
        <v>150</v>
      </c>
      <c r="AT255" s="623">
        <v>122</v>
      </c>
      <c r="AU255" s="624">
        <v>174</v>
      </c>
      <c r="AV255" s="627">
        <v>142</v>
      </c>
      <c r="AW255" s="623">
        <v>117</v>
      </c>
      <c r="AX255" s="628">
        <v>140</v>
      </c>
      <c r="AY255" s="619">
        <v>1503</v>
      </c>
      <c r="AZ255" s="620">
        <v>92</v>
      </c>
      <c r="BA255" s="623">
        <v>88</v>
      </c>
      <c r="BB255" s="624">
        <v>149</v>
      </c>
      <c r="BC255" s="620">
        <v>99</v>
      </c>
      <c r="BD255" s="623">
        <v>107</v>
      </c>
      <c r="BE255" s="624">
        <v>86</v>
      </c>
      <c r="BF255" s="620">
        <v>102</v>
      </c>
      <c r="BG255" s="623">
        <v>104</v>
      </c>
      <c r="BH255" s="624">
        <v>196</v>
      </c>
      <c r="BI255" s="689">
        <v>157</v>
      </c>
      <c r="BJ255" s="623">
        <v>113</v>
      </c>
      <c r="BK255" s="689">
        <v>166</v>
      </c>
      <c r="BL255" s="689">
        <v>99</v>
      </c>
      <c r="BM255" s="689">
        <v>100</v>
      </c>
      <c r="BN255" s="689">
        <v>166</v>
      </c>
      <c r="BO255" s="689">
        <v>118</v>
      </c>
      <c r="BP255" s="689">
        <v>78</v>
      </c>
      <c r="BQ255" s="689">
        <v>94</v>
      </c>
      <c r="BR255" s="689">
        <v>119</v>
      </c>
      <c r="BS255" s="689">
        <v>131</v>
      </c>
      <c r="BT255" s="718">
        <v>170</v>
      </c>
      <c r="BU255" s="689">
        <v>133</v>
      </c>
      <c r="BV255" s="718">
        <v>132</v>
      </c>
      <c r="BW255" s="689">
        <v>105</v>
      </c>
      <c r="BX255" s="718">
        <v>96</v>
      </c>
      <c r="BY255" s="620">
        <v>95</v>
      </c>
      <c r="BZ255" s="632">
        <v>127</v>
      </c>
      <c r="CA255" s="620">
        <v>87</v>
      </c>
      <c r="CB255" s="632">
        <v>87</v>
      </c>
      <c r="CC255" s="620">
        <v>83</v>
      </c>
      <c r="CD255" s="632">
        <v>71</v>
      </c>
      <c r="CE255" s="620">
        <v>80</v>
      </c>
      <c r="CF255" s="632">
        <v>153</v>
      </c>
      <c r="CG255" s="620">
        <v>111</v>
      </c>
      <c r="CH255" s="632">
        <v>106</v>
      </c>
      <c r="CI255" s="632">
        <v>87</v>
      </c>
      <c r="CJ255" s="632">
        <v>76</v>
      </c>
      <c r="CK255" s="719">
        <v>83</v>
      </c>
      <c r="CL255" s="632">
        <v>83</v>
      </c>
      <c r="CM255" s="632">
        <v>81</v>
      </c>
      <c r="CN255" s="632">
        <v>84</v>
      </c>
      <c r="CO255" s="632">
        <v>104</v>
      </c>
      <c r="CP255" s="632">
        <v>69</v>
      </c>
      <c r="CQ255" s="632">
        <v>75</v>
      </c>
      <c r="CR255" s="632">
        <v>109</v>
      </c>
      <c r="CS255" s="632">
        <v>107</v>
      </c>
      <c r="CT255" s="632">
        <v>67</v>
      </c>
      <c r="CU255" s="632">
        <v>84</v>
      </c>
      <c r="CV255" s="632">
        <v>46</v>
      </c>
      <c r="CW255" s="632">
        <v>55</v>
      </c>
      <c r="CX255" s="632">
        <v>72</v>
      </c>
      <c r="CY255" s="632">
        <v>60</v>
      </c>
      <c r="CZ255" s="632">
        <v>66</v>
      </c>
      <c r="DA255" s="632">
        <v>59</v>
      </c>
      <c r="DB255" s="632">
        <v>58</v>
      </c>
      <c r="DC255" s="632">
        <v>63</v>
      </c>
      <c r="DD255" s="632">
        <v>86</v>
      </c>
      <c r="DE255" s="632">
        <v>92</v>
      </c>
      <c r="DF255" s="632">
        <v>50</v>
      </c>
      <c r="DG255" s="632">
        <v>52</v>
      </c>
      <c r="DH255" s="632">
        <v>42</v>
      </c>
      <c r="DI255" s="632">
        <v>42</v>
      </c>
      <c r="DJ255" s="632">
        <v>47</v>
      </c>
      <c r="DK255" s="632">
        <v>33</v>
      </c>
      <c r="DL255" s="632">
        <v>60</v>
      </c>
      <c r="DM255" s="632">
        <v>59</v>
      </c>
      <c r="DN255" s="632">
        <v>67</v>
      </c>
      <c r="DO255" s="632">
        <v>81</v>
      </c>
      <c r="DP255" s="632">
        <v>109</v>
      </c>
      <c r="DQ255" s="632">
        <v>87</v>
      </c>
      <c r="DR255" s="632">
        <v>64</v>
      </c>
      <c r="DS255" s="632">
        <v>85</v>
      </c>
      <c r="DT255" s="632">
        <v>59</v>
      </c>
      <c r="DU255" s="632">
        <v>58</v>
      </c>
      <c r="DV255" s="632">
        <v>89</v>
      </c>
    </row>
    <row r="256" spans="1:126" s="1" customFormat="1" ht="20.25">
      <c r="A256" s="1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733" t="s">
        <v>121</v>
      </c>
      <c r="N256" s="637" t="s">
        <v>434</v>
      </c>
      <c r="O256" s="629" t="s">
        <v>435</v>
      </c>
      <c r="P256" s="629" t="s">
        <v>648</v>
      </c>
      <c r="Q256" s="629" t="s">
        <v>865</v>
      </c>
      <c r="R256" s="629" t="s">
        <v>951</v>
      </c>
      <c r="S256" s="616">
        <v>964</v>
      </c>
      <c r="T256" s="716">
        <v>806</v>
      </c>
      <c r="U256" s="716">
        <v>620</v>
      </c>
      <c r="V256" s="716">
        <v>443</v>
      </c>
      <c r="W256" s="635">
        <v>610</v>
      </c>
      <c r="X256" s="635">
        <v>852</v>
      </c>
      <c r="Y256" s="619">
        <v>803</v>
      </c>
      <c r="Z256" s="622">
        <v>55</v>
      </c>
      <c r="AA256" s="623">
        <v>140</v>
      </c>
      <c r="AB256" s="624">
        <v>71</v>
      </c>
      <c r="AC256" s="625">
        <v>73</v>
      </c>
      <c r="AD256" s="623">
        <v>76</v>
      </c>
      <c r="AE256" s="628">
        <v>70</v>
      </c>
      <c r="AF256" s="625">
        <v>94</v>
      </c>
      <c r="AG256" s="626">
        <v>99</v>
      </c>
      <c r="AH256" s="624">
        <v>136</v>
      </c>
      <c r="AI256" s="625">
        <v>94</v>
      </c>
      <c r="AJ256" s="626">
        <v>75</v>
      </c>
      <c r="AK256" s="628">
        <v>62</v>
      </c>
      <c r="AL256" s="619">
        <v>1045</v>
      </c>
      <c r="AM256" s="622">
        <v>88</v>
      </c>
      <c r="AN256" s="623">
        <v>73</v>
      </c>
      <c r="AO256" s="628">
        <v>69</v>
      </c>
      <c r="AP256" s="625">
        <v>66</v>
      </c>
      <c r="AQ256" s="623">
        <v>91</v>
      </c>
      <c r="AR256" s="624">
        <v>99</v>
      </c>
      <c r="AS256" s="625">
        <v>130</v>
      </c>
      <c r="AT256" s="623">
        <v>117</v>
      </c>
      <c r="AU256" s="624">
        <v>149</v>
      </c>
      <c r="AV256" s="627">
        <v>113</v>
      </c>
      <c r="AW256" s="623">
        <v>80</v>
      </c>
      <c r="AX256" s="628">
        <v>87</v>
      </c>
      <c r="AY256" s="619">
        <v>1162</v>
      </c>
      <c r="AZ256" s="620">
        <v>87</v>
      </c>
      <c r="BA256" s="623">
        <v>70</v>
      </c>
      <c r="BB256" s="624">
        <v>119</v>
      </c>
      <c r="BC256" s="620">
        <v>57</v>
      </c>
      <c r="BD256" s="623">
        <v>72</v>
      </c>
      <c r="BE256" s="624">
        <v>62</v>
      </c>
      <c r="BF256" s="620">
        <v>77</v>
      </c>
      <c r="BG256" s="623">
        <v>79</v>
      </c>
      <c r="BH256" s="624">
        <v>159</v>
      </c>
      <c r="BI256" s="689">
        <v>137</v>
      </c>
      <c r="BJ256" s="623">
        <v>97</v>
      </c>
      <c r="BK256" s="689">
        <v>108</v>
      </c>
      <c r="BL256" s="689">
        <v>81</v>
      </c>
      <c r="BM256" s="689">
        <v>80</v>
      </c>
      <c r="BN256" s="689">
        <v>102</v>
      </c>
      <c r="BO256" s="689">
        <v>66</v>
      </c>
      <c r="BP256" s="689">
        <v>48</v>
      </c>
      <c r="BQ256" s="689">
        <v>65</v>
      </c>
      <c r="BR256" s="689">
        <v>78</v>
      </c>
      <c r="BS256" s="689">
        <v>95</v>
      </c>
      <c r="BT256" s="718">
        <v>138</v>
      </c>
      <c r="BU256" s="689">
        <v>106</v>
      </c>
      <c r="BV256" s="718">
        <v>80</v>
      </c>
      <c r="BW256" s="689">
        <v>73</v>
      </c>
      <c r="BX256" s="718">
        <v>66</v>
      </c>
      <c r="BY256" s="620">
        <v>73</v>
      </c>
      <c r="BZ256" s="632">
        <v>87</v>
      </c>
      <c r="CA256" s="620">
        <v>52</v>
      </c>
      <c r="CB256" s="632">
        <v>52</v>
      </c>
      <c r="CC256" s="620">
        <v>57</v>
      </c>
      <c r="CD256" s="632">
        <v>40</v>
      </c>
      <c r="CE256" s="620">
        <v>60</v>
      </c>
      <c r="CF256" s="632">
        <v>90</v>
      </c>
      <c r="CG256" s="620">
        <v>74</v>
      </c>
      <c r="CH256" s="632">
        <v>72</v>
      </c>
      <c r="CI256" s="632">
        <v>61</v>
      </c>
      <c r="CJ256" s="632">
        <v>68</v>
      </c>
      <c r="CK256" s="719">
        <v>58</v>
      </c>
      <c r="CL256" s="632">
        <v>65</v>
      </c>
      <c r="CM256" s="632">
        <v>49</v>
      </c>
      <c r="CN256" s="632">
        <v>67</v>
      </c>
      <c r="CO256" s="632">
        <v>78</v>
      </c>
      <c r="CP256" s="632">
        <v>48</v>
      </c>
      <c r="CQ256" s="632">
        <v>51</v>
      </c>
      <c r="CR256" s="632">
        <v>73</v>
      </c>
      <c r="CS256" s="632">
        <v>69</v>
      </c>
      <c r="CT256" s="632">
        <v>47</v>
      </c>
      <c r="CU256" s="632">
        <v>52</v>
      </c>
      <c r="CV256" s="632">
        <v>35</v>
      </c>
      <c r="CW256" s="632">
        <v>38</v>
      </c>
      <c r="CX256" s="632">
        <v>42</v>
      </c>
      <c r="CY256" s="632">
        <v>39</v>
      </c>
      <c r="CZ256" s="632">
        <v>46</v>
      </c>
      <c r="DA256" s="632">
        <v>42</v>
      </c>
      <c r="DB256" s="632">
        <v>45</v>
      </c>
      <c r="DC256" s="632">
        <v>45</v>
      </c>
      <c r="DD256" s="632">
        <v>79</v>
      </c>
      <c r="DE256" s="632">
        <v>71</v>
      </c>
      <c r="DF256" s="632">
        <v>43</v>
      </c>
      <c r="DG256" s="632">
        <v>40</v>
      </c>
      <c r="DH256" s="632">
        <v>39</v>
      </c>
      <c r="DI256" s="632">
        <v>33</v>
      </c>
      <c r="DJ256" s="632">
        <v>28</v>
      </c>
      <c r="DK256" s="632">
        <v>25</v>
      </c>
      <c r="DL256" s="632">
        <v>34</v>
      </c>
      <c r="DM256" s="632">
        <v>32</v>
      </c>
      <c r="DN256" s="632">
        <v>53</v>
      </c>
      <c r="DO256" s="632">
        <v>53</v>
      </c>
      <c r="DP256" s="632">
        <v>80</v>
      </c>
      <c r="DQ256" s="632">
        <v>59</v>
      </c>
      <c r="DR256" s="632">
        <v>50</v>
      </c>
      <c r="DS256" s="632">
        <v>56</v>
      </c>
      <c r="DT256" s="632">
        <v>52</v>
      </c>
      <c r="DU256" s="632">
        <v>49</v>
      </c>
      <c r="DV256" s="632">
        <v>64</v>
      </c>
    </row>
    <row r="257" spans="1:126" s="1" customFormat="1" ht="20.25">
      <c r="A257" s="1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733" t="s">
        <v>151</v>
      </c>
      <c r="N257" s="637" t="s">
        <v>259</v>
      </c>
      <c r="O257" s="629" t="s">
        <v>178</v>
      </c>
      <c r="P257" s="629" t="s">
        <v>649</v>
      </c>
      <c r="Q257" s="629" t="s">
        <v>377</v>
      </c>
      <c r="R257" s="629" t="s">
        <v>272</v>
      </c>
      <c r="S257" s="616">
        <v>220</v>
      </c>
      <c r="T257" s="716">
        <v>175</v>
      </c>
      <c r="U257" s="716">
        <v>153</v>
      </c>
      <c r="V257" s="716">
        <v>177</v>
      </c>
      <c r="W257" s="635">
        <v>204</v>
      </c>
      <c r="X257" s="635">
        <v>68</v>
      </c>
      <c r="Y257" s="619">
        <v>41</v>
      </c>
      <c r="Z257" s="622">
        <v>0</v>
      </c>
      <c r="AA257" s="623">
        <v>11</v>
      </c>
      <c r="AB257" s="624">
        <v>4</v>
      </c>
      <c r="AC257" s="625">
        <v>5</v>
      </c>
      <c r="AD257" s="623">
        <v>1</v>
      </c>
      <c r="AE257" s="628">
        <v>7</v>
      </c>
      <c r="AF257" s="625">
        <v>5</v>
      </c>
      <c r="AG257" s="626">
        <v>3</v>
      </c>
      <c r="AH257" s="624">
        <v>5</v>
      </c>
      <c r="AI257" s="625">
        <v>3</v>
      </c>
      <c r="AJ257" s="626">
        <v>2</v>
      </c>
      <c r="AK257" s="628">
        <v>0</v>
      </c>
      <c r="AL257" s="619">
        <v>46</v>
      </c>
      <c r="AM257" s="622">
        <v>1</v>
      </c>
      <c r="AN257" s="623">
        <v>9</v>
      </c>
      <c r="AO257" s="628">
        <v>6</v>
      </c>
      <c r="AP257" s="625">
        <v>11</v>
      </c>
      <c r="AQ257" s="623">
        <v>5</v>
      </c>
      <c r="AR257" s="624">
        <v>3</v>
      </c>
      <c r="AS257" s="625">
        <v>4</v>
      </c>
      <c r="AT257" s="623">
        <v>0</v>
      </c>
      <c r="AU257" s="624">
        <v>5</v>
      </c>
      <c r="AV257" s="627">
        <v>2</v>
      </c>
      <c r="AW257" s="623">
        <v>1</v>
      </c>
      <c r="AX257" s="628">
        <v>0</v>
      </c>
      <c r="AY257" s="619">
        <v>47</v>
      </c>
      <c r="AZ257" s="620">
        <v>0</v>
      </c>
      <c r="BA257" s="623">
        <v>11</v>
      </c>
      <c r="BB257" s="624">
        <v>10</v>
      </c>
      <c r="BC257" s="620">
        <v>10</v>
      </c>
      <c r="BD257" s="623">
        <v>3</v>
      </c>
      <c r="BE257" s="624">
        <v>3</v>
      </c>
      <c r="BF257" s="620">
        <v>5</v>
      </c>
      <c r="BG257" s="623">
        <v>5</v>
      </c>
      <c r="BH257" s="624">
        <v>16</v>
      </c>
      <c r="BI257" s="689">
        <v>0</v>
      </c>
      <c r="BJ257" s="623">
        <v>3</v>
      </c>
      <c r="BK257" s="689">
        <v>1</v>
      </c>
      <c r="BL257" s="689">
        <v>1</v>
      </c>
      <c r="BM257" s="689">
        <v>6</v>
      </c>
      <c r="BN257" s="689">
        <v>17</v>
      </c>
      <c r="BO257" s="689">
        <v>3</v>
      </c>
      <c r="BP257" s="689">
        <v>3</v>
      </c>
      <c r="BQ257" s="689">
        <v>1</v>
      </c>
      <c r="BR257" s="689">
        <v>11</v>
      </c>
      <c r="BS257" s="689">
        <v>6</v>
      </c>
      <c r="BT257" s="718">
        <v>7</v>
      </c>
      <c r="BU257" s="689">
        <v>3</v>
      </c>
      <c r="BV257" s="718">
        <v>1</v>
      </c>
      <c r="BW257" s="689">
        <v>1</v>
      </c>
      <c r="BX257" s="718">
        <v>1</v>
      </c>
      <c r="BY257" s="620">
        <v>3</v>
      </c>
      <c r="BZ257" s="632">
        <v>9</v>
      </c>
      <c r="CA257" s="620">
        <v>13</v>
      </c>
      <c r="CB257" s="632">
        <v>5</v>
      </c>
      <c r="CC257" s="620">
        <v>9</v>
      </c>
      <c r="CD257" s="632">
        <v>9</v>
      </c>
      <c r="CE257" s="620">
        <v>6</v>
      </c>
      <c r="CF257" s="632">
        <v>7</v>
      </c>
      <c r="CG257" s="620">
        <v>2</v>
      </c>
      <c r="CH257" s="632">
        <v>3</v>
      </c>
      <c r="CI257" s="632">
        <v>1</v>
      </c>
      <c r="CJ257" s="632">
        <v>1</v>
      </c>
      <c r="CK257" s="719">
        <v>11</v>
      </c>
      <c r="CL257" s="632">
        <v>8</v>
      </c>
      <c r="CM257" s="632">
        <v>6</v>
      </c>
      <c r="CN257" s="632">
        <v>0</v>
      </c>
      <c r="CO257" s="632">
        <v>7</v>
      </c>
      <c r="CP257" s="632">
        <v>3</v>
      </c>
      <c r="CQ257" s="632">
        <v>3</v>
      </c>
      <c r="CR257" s="632">
        <v>14</v>
      </c>
      <c r="CS257" s="632">
        <v>7</v>
      </c>
      <c r="CT257" s="632">
        <v>2</v>
      </c>
      <c r="CU257" s="632">
        <v>0</v>
      </c>
      <c r="CV257" s="632">
        <v>0</v>
      </c>
      <c r="CW257" s="632">
        <v>11</v>
      </c>
      <c r="CX257" s="632">
        <v>10</v>
      </c>
      <c r="CY257" s="632">
        <v>8</v>
      </c>
      <c r="CZ257" s="632">
        <v>3</v>
      </c>
      <c r="DA257" s="632">
        <v>2</v>
      </c>
      <c r="DB257" s="632">
        <v>2</v>
      </c>
      <c r="DC257" s="632">
        <v>2</v>
      </c>
      <c r="DD257" s="632">
        <v>4</v>
      </c>
      <c r="DE257" s="632">
        <v>1</v>
      </c>
      <c r="DF257" s="632">
        <v>0</v>
      </c>
      <c r="DG257" s="632">
        <v>0</v>
      </c>
      <c r="DH257" s="632">
        <v>1</v>
      </c>
      <c r="DI257" s="632">
        <v>4</v>
      </c>
      <c r="DJ257" s="632">
        <v>13</v>
      </c>
      <c r="DK257" s="632">
        <v>2</v>
      </c>
      <c r="DL257" s="632">
        <v>0</v>
      </c>
      <c r="DM257" s="632">
        <v>5</v>
      </c>
      <c r="DN257" s="632">
        <v>4</v>
      </c>
      <c r="DO257" s="632">
        <v>4</v>
      </c>
      <c r="DP257" s="632">
        <v>9</v>
      </c>
      <c r="DQ257" s="632">
        <v>10</v>
      </c>
      <c r="DR257" s="632">
        <v>1</v>
      </c>
      <c r="DS257" s="632">
        <v>1</v>
      </c>
      <c r="DT257" s="632">
        <v>4</v>
      </c>
      <c r="DU257" s="632">
        <v>8</v>
      </c>
      <c r="DV257" s="632">
        <v>5</v>
      </c>
    </row>
    <row r="258" spans="1:126" s="1" customFormat="1" ht="20.25">
      <c r="A258" s="1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733" t="s">
        <v>168</v>
      </c>
      <c r="N258" s="637" t="s">
        <v>195</v>
      </c>
      <c r="O258" s="629" t="s">
        <v>275</v>
      </c>
      <c r="P258" s="629" t="s">
        <v>459</v>
      </c>
      <c r="Q258" s="629" t="s">
        <v>184</v>
      </c>
      <c r="R258" s="629" t="s">
        <v>387</v>
      </c>
      <c r="S258" s="616">
        <v>2</v>
      </c>
      <c r="T258" s="716">
        <v>0</v>
      </c>
      <c r="U258" s="716">
        <v>0</v>
      </c>
      <c r="V258" s="716">
        <v>0</v>
      </c>
      <c r="W258" s="635">
        <v>0</v>
      </c>
      <c r="X258" s="635">
        <v>0</v>
      </c>
      <c r="Y258" s="619">
        <v>8</v>
      </c>
      <c r="Z258" s="622">
        <v>0</v>
      </c>
      <c r="AA258" s="623">
        <v>0</v>
      </c>
      <c r="AB258" s="624">
        <v>0</v>
      </c>
      <c r="AC258" s="625">
        <v>0</v>
      </c>
      <c r="AD258" s="623">
        <v>0</v>
      </c>
      <c r="AE258" s="628">
        <v>0</v>
      </c>
      <c r="AF258" s="625">
        <v>0</v>
      </c>
      <c r="AG258" s="626">
        <v>0</v>
      </c>
      <c r="AH258" s="624">
        <v>0</v>
      </c>
      <c r="AI258" s="625">
        <v>0</v>
      </c>
      <c r="AJ258" s="626">
        <v>0</v>
      </c>
      <c r="AK258" s="628">
        <v>0</v>
      </c>
      <c r="AL258" s="619">
        <v>0</v>
      </c>
      <c r="AM258" s="622">
        <v>0</v>
      </c>
      <c r="AN258" s="623">
        <v>0</v>
      </c>
      <c r="AO258" s="628">
        <v>0</v>
      </c>
      <c r="AP258" s="625">
        <v>0</v>
      </c>
      <c r="AQ258" s="623">
        <v>0</v>
      </c>
      <c r="AR258" s="624">
        <v>0</v>
      </c>
      <c r="AS258" s="625">
        <v>0</v>
      </c>
      <c r="AT258" s="623">
        <v>0</v>
      </c>
      <c r="AU258" s="624">
        <v>0</v>
      </c>
      <c r="AV258" s="627">
        <v>0</v>
      </c>
      <c r="AW258" s="623">
        <v>0</v>
      </c>
      <c r="AX258" s="628">
        <v>0</v>
      </c>
      <c r="AY258" s="619">
        <v>0</v>
      </c>
      <c r="AZ258" s="620">
        <v>0</v>
      </c>
      <c r="BA258" s="623">
        <v>0</v>
      </c>
      <c r="BB258" s="624">
        <v>0</v>
      </c>
      <c r="BC258" s="620">
        <v>0</v>
      </c>
      <c r="BD258" s="623">
        <v>0</v>
      </c>
      <c r="BE258" s="624">
        <v>0</v>
      </c>
      <c r="BF258" s="620">
        <v>0</v>
      </c>
      <c r="BG258" s="623">
        <v>0</v>
      </c>
      <c r="BH258" s="624">
        <v>0</v>
      </c>
      <c r="BI258" s="689">
        <v>0</v>
      </c>
      <c r="BJ258" s="623">
        <v>0</v>
      </c>
      <c r="BK258" s="689">
        <v>0</v>
      </c>
      <c r="BL258" s="689">
        <v>0</v>
      </c>
      <c r="BM258" s="689">
        <v>0</v>
      </c>
      <c r="BN258" s="689">
        <v>0</v>
      </c>
      <c r="BO258" s="689">
        <v>0</v>
      </c>
      <c r="BP258" s="689">
        <v>0</v>
      </c>
      <c r="BQ258" s="689">
        <v>0</v>
      </c>
      <c r="BR258" s="689">
        <v>0</v>
      </c>
      <c r="BS258" s="689">
        <v>0</v>
      </c>
      <c r="BT258" s="718">
        <v>0</v>
      </c>
      <c r="BU258" s="689">
        <v>0</v>
      </c>
      <c r="BV258" s="718">
        <v>0</v>
      </c>
      <c r="BW258" s="689">
        <v>0</v>
      </c>
      <c r="BX258" s="718">
        <v>0</v>
      </c>
      <c r="BY258" s="620">
        <v>0</v>
      </c>
      <c r="BZ258" s="632">
        <v>0</v>
      </c>
      <c r="CA258" s="620">
        <v>0</v>
      </c>
      <c r="CB258" s="632">
        <v>0</v>
      </c>
      <c r="CC258" s="620">
        <v>0</v>
      </c>
      <c r="CD258" s="632">
        <v>0</v>
      </c>
      <c r="CE258" s="620">
        <v>0</v>
      </c>
      <c r="CF258" s="632">
        <v>0</v>
      </c>
      <c r="CG258" s="620">
        <v>0</v>
      </c>
      <c r="CH258" s="632">
        <v>0</v>
      </c>
      <c r="CI258" s="632">
        <v>0</v>
      </c>
      <c r="CJ258" s="632">
        <v>0</v>
      </c>
      <c r="CK258" s="719">
        <v>0</v>
      </c>
      <c r="CL258" s="632">
        <v>1</v>
      </c>
      <c r="CM258" s="632">
        <v>0</v>
      </c>
      <c r="CN258" s="632">
        <v>0</v>
      </c>
      <c r="CO258" s="632">
        <v>0</v>
      </c>
      <c r="CP258" s="632">
        <v>0</v>
      </c>
      <c r="CQ258" s="632">
        <v>0</v>
      </c>
      <c r="CR258" s="632">
        <v>0</v>
      </c>
      <c r="CS258" s="632">
        <v>0</v>
      </c>
      <c r="CT258" s="632">
        <v>0</v>
      </c>
      <c r="CU258" s="632">
        <v>0</v>
      </c>
      <c r="CV258" s="632">
        <v>0</v>
      </c>
      <c r="CW258" s="632">
        <v>0</v>
      </c>
      <c r="CX258" s="632">
        <v>0</v>
      </c>
      <c r="CY258" s="632">
        <v>0</v>
      </c>
      <c r="CZ258" s="632">
        <v>0</v>
      </c>
      <c r="DA258" s="632">
        <v>0</v>
      </c>
      <c r="DB258" s="632">
        <v>0</v>
      </c>
      <c r="DC258" s="632">
        <v>0</v>
      </c>
      <c r="DD258" s="632">
        <v>0</v>
      </c>
      <c r="DE258" s="632">
        <v>0</v>
      </c>
      <c r="DF258" s="632">
        <v>0</v>
      </c>
      <c r="DG258" s="632">
        <v>0</v>
      </c>
      <c r="DH258" s="632">
        <v>0</v>
      </c>
      <c r="DI258" s="632">
        <v>0</v>
      </c>
      <c r="DJ258" s="632">
        <v>0</v>
      </c>
      <c r="DK258" s="632">
        <v>0</v>
      </c>
      <c r="DL258" s="632">
        <v>0</v>
      </c>
      <c r="DM258" s="632">
        <v>0</v>
      </c>
      <c r="DN258" s="632">
        <v>0</v>
      </c>
      <c r="DO258" s="632">
        <v>0</v>
      </c>
      <c r="DP258" s="632">
        <v>0</v>
      </c>
      <c r="DQ258" s="632">
        <v>0</v>
      </c>
      <c r="DR258" s="632">
        <v>0</v>
      </c>
      <c r="DS258" s="632">
        <v>0</v>
      </c>
      <c r="DT258" s="632">
        <v>0</v>
      </c>
      <c r="DU258" s="632">
        <v>0</v>
      </c>
      <c r="DV258" s="632">
        <v>0</v>
      </c>
    </row>
    <row r="259" spans="1:126" s="1" customFormat="1" ht="20.25">
      <c r="A259" s="1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733" t="s">
        <v>780</v>
      </c>
      <c r="N259" s="637" t="s">
        <v>55</v>
      </c>
      <c r="O259" s="629" t="s">
        <v>55</v>
      </c>
      <c r="P259" s="629" t="s">
        <v>55</v>
      </c>
      <c r="Q259" s="629" t="s">
        <v>55</v>
      </c>
      <c r="R259" s="629" t="s">
        <v>172</v>
      </c>
      <c r="S259" s="616">
        <v>56</v>
      </c>
      <c r="T259" s="716">
        <v>81</v>
      </c>
      <c r="U259" s="716">
        <v>131</v>
      </c>
      <c r="V259" s="716">
        <v>126</v>
      </c>
      <c r="W259" s="635">
        <v>135</v>
      </c>
      <c r="X259" s="635">
        <v>46</v>
      </c>
      <c r="Y259" s="619">
        <v>85</v>
      </c>
      <c r="Z259" s="622">
        <v>1</v>
      </c>
      <c r="AA259" s="623">
        <v>0</v>
      </c>
      <c r="AB259" s="624">
        <v>9</v>
      </c>
      <c r="AC259" s="625">
        <v>35</v>
      </c>
      <c r="AD259" s="623">
        <v>7</v>
      </c>
      <c r="AE259" s="628">
        <v>14</v>
      </c>
      <c r="AF259" s="625">
        <v>19</v>
      </c>
      <c r="AG259" s="626">
        <v>15</v>
      </c>
      <c r="AH259" s="624">
        <v>5</v>
      </c>
      <c r="AI259" s="625">
        <v>3</v>
      </c>
      <c r="AJ259" s="626">
        <v>0</v>
      </c>
      <c r="AK259" s="628">
        <v>15</v>
      </c>
      <c r="AL259" s="619">
        <v>123</v>
      </c>
      <c r="AM259" s="622">
        <v>3</v>
      </c>
      <c r="AN259" s="623">
        <v>17</v>
      </c>
      <c r="AO259" s="628">
        <v>10</v>
      </c>
      <c r="AP259" s="625">
        <v>10</v>
      </c>
      <c r="AQ259" s="623">
        <v>5</v>
      </c>
      <c r="AR259" s="624">
        <v>14</v>
      </c>
      <c r="AS259" s="625">
        <v>11</v>
      </c>
      <c r="AT259" s="623">
        <v>1</v>
      </c>
      <c r="AU259" s="624">
        <v>9</v>
      </c>
      <c r="AV259" s="627">
        <v>13</v>
      </c>
      <c r="AW259" s="623">
        <v>21</v>
      </c>
      <c r="AX259" s="628">
        <v>13</v>
      </c>
      <c r="AY259" s="619">
        <v>127</v>
      </c>
      <c r="AZ259" s="620">
        <v>0</v>
      </c>
      <c r="BA259" s="623">
        <v>1</v>
      </c>
      <c r="BB259" s="624">
        <v>16</v>
      </c>
      <c r="BC259" s="620">
        <v>13</v>
      </c>
      <c r="BD259" s="623">
        <v>16</v>
      </c>
      <c r="BE259" s="624">
        <v>9</v>
      </c>
      <c r="BF259" s="620">
        <v>11</v>
      </c>
      <c r="BG259" s="623">
        <v>12</v>
      </c>
      <c r="BH259" s="624">
        <v>15</v>
      </c>
      <c r="BI259" s="689">
        <v>16</v>
      </c>
      <c r="BJ259" s="623">
        <v>2</v>
      </c>
      <c r="BK259" s="689">
        <v>22</v>
      </c>
      <c r="BL259" s="689">
        <v>0</v>
      </c>
      <c r="BM259" s="689">
        <v>0</v>
      </c>
      <c r="BN259" s="689">
        <v>9</v>
      </c>
      <c r="BO259" s="689">
        <v>10</v>
      </c>
      <c r="BP259" s="689">
        <v>5</v>
      </c>
      <c r="BQ259" s="689">
        <v>8</v>
      </c>
      <c r="BR259" s="689">
        <v>20</v>
      </c>
      <c r="BS259" s="689">
        <v>14</v>
      </c>
      <c r="BT259" s="718">
        <v>9</v>
      </c>
      <c r="BU259" s="689">
        <v>7</v>
      </c>
      <c r="BV259" s="718">
        <v>20</v>
      </c>
      <c r="BW259" s="689">
        <v>3</v>
      </c>
      <c r="BX259" s="718">
        <v>6</v>
      </c>
      <c r="BY259" s="620">
        <v>6</v>
      </c>
      <c r="BZ259" s="632">
        <v>20</v>
      </c>
      <c r="CA259" s="620">
        <v>10</v>
      </c>
      <c r="CB259" s="632">
        <v>5</v>
      </c>
      <c r="CC259" s="620">
        <v>10</v>
      </c>
      <c r="CD259" s="632">
        <v>6</v>
      </c>
      <c r="CE259" s="620">
        <v>4</v>
      </c>
      <c r="CF259" s="632">
        <v>13</v>
      </c>
      <c r="CG259" s="620">
        <v>6</v>
      </c>
      <c r="CH259" s="632">
        <v>2</v>
      </c>
      <c r="CI259" s="632">
        <v>7</v>
      </c>
      <c r="CJ259" s="632">
        <v>0</v>
      </c>
      <c r="CK259" s="719">
        <v>4</v>
      </c>
      <c r="CL259" s="632">
        <v>4</v>
      </c>
      <c r="CM259" s="632">
        <v>10</v>
      </c>
      <c r="CN259" s="632">
        <v>3</v>
      </c>
      <c r="CO259" s="632">
        <v>10</v>
      </c>
      <c r="CP259" s="632">
        <v>12</v>
      </c>
      <c r="CQ259" s="632">
        <v>17</v>
      </c>
      <c r="CR259" s="632">
        <v>7</v>
      </c>
      <c r="CS259" s="632">
        <v>7</v>
      </c>
      <c r="CT259" s="632">
        <v>3</v>
      </c>
      <c r="CU259" s="632">
        <v>21</v>
      </c>
      <c r="CV259" s="632">
        <v>0</v>
      </c>
      <c r="CW259" s="632">
        <v>0</v>
      </c>
      <c r="CX259" s="632">
        <v>10</v>
      </c>
      <c r="CY259" s="632">
        <v>4</v>
      </c>
      <c r="CZ259" s="632">
        <v>13</v>
      </c>
      <c r="DA259" s="632">
        <v>1</v>
      </c>
      <c r="DB259" s="632">
        <v>3</v>
      </c>
      <c r="DC259" s="632">
        <v>7</v>
      </c>
      <c r="DD259" s="632">
        <v>0</v>
      </c>
      <c r="DE259" s="632">
        <v>0</v>
      </c>
      <c r="DF259" s="632">
        <v>0</v>
      </c>
      <c r="DG259" s="632">
        <v>3</v>
      </c>
      <c r="DH259" s="632">
        <v>0</v>
      </c>
      <c r="DI259" s="632">
        <v>0</v>
      </c>
      <c r="DJ259" s="632">
        <v>2</v>
      </c>
      <c r="DK259" s="632">
        <v>3</v>
      </c>
      <c r="DL259" s="632">
        <v>23</v>
      </c>
      <c r="DM259" s="632">
        <v>14</v>
      </c>
      <c r="DN259" s="632">
        <v>2</v>
      </c>
      <c r="DO259" s="632">
        <v>15</v>
      </c>
      <c r="DP259" s="632">
        <v>16</v>
      </c>
      <c r="DQ259" s="632">
        <v>11</v>
      </c>
      <c r="DR259" s="632">
        <v>1</v>
      </c>
      <c r="DS259" s="632">
        <v>14</v>
      </c>
      <c r="DT259" s="632">
        <v>0</v>
      </c>
      <c r="DU259" s="632">
        <v>0</v>
      </c>
      <c r="DV259" s="632">
        <v>16</v>
      </c>
    </row>
    <row r="260" spans="1:126" s="1" customFormat="1" ht="20.25">
      <c r="A260" s="1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733" t="s">
        <v>781</v>
      </c>
      <c r="N260" s="637" t="s">
        <v>55</v>
      </c>
      <c r="O260" s="629" t="s">
        <v>55</v>
      </c>
      <c r="P260" s="629" t="s">
        <v>55</v>
      </c>
      <c r="Q260" s="629" t="s">
        <v>55</v>
      </c>
      <c r="R260" s="629" t="s">
        <v>199</v>
      </c>
      <c r="S260" s="616">
        <v>23</v>
      </c>
      <c r="T260" s="720">
        <v>46</v>
      </c>
      <c r="U260" s="720">
        <v>68</v>
      </c>
      <c r="V260" s="720">
        <v>134</v>
      </c>
      <c r="W260" s="619">
        <v>190</v>
      </c>
      <c r="X260" s="619">
        <v>59</v>
      </c>
      <c r="Y260" s="619">
        <v>158</v>
      </c>
      <c r="Z260" s="622">
        <v>6</v>
      </c>
      <c r="AA260" s="623">
        <v>3</v>
      </c>
      <c r="AB260" s="624">
        <v>3</v>
      </c>
      <c r="AC260" s="625">
        <v>15</v>
      </c>
      <c r="AD260" s="623">
        <v>17</v>
      </c>
      <c r="AE260" s="628">
        <v>20</v>
      </c>
      <c r="AF260" s="625">
        <v>14</v>
      </c>
      <c r="AG260" s="626">
        <v>9</v>
      </c>
      <c r="AH260" s="624">
        <v>10</v>
      </c>
      <c r="AI260" s="625">
        <v>10</v>
      </c>
      <c r="AJ260" s="626">
        <v>6</v>
      </c>
      <c r="AK260" s="628">
        <v>10</v>
      </c>
      <c r="AL260" s="619">
        <v>123</v>
      </c>
      <c r="AM260" s="622">
        <v>11</v>
      </c>
      <c r="AN260" s="623">
        <v>5</v>
      </c>
      <c r="AO260" s="628">
        <v>18</v>
      </c>
      <c r="AP260" s="625">
        <v>13</v>
      </c>
      <c r="AQ260" s="623">
        <v>14</v>
      </c>
      <c r="AR260" s="624">
        <v>17</v>
      </c>
      <c r="AS260" s="625">
        <v>5</v>
      </c>
      <c r="AT260" s="623">
        <v>4</v>
      </c>
      <c r="AU260" s="624">
        <v>11</v>
      </c>
      <c r="AV260" s="627">
        <v>14</v>
      </c>
      <c r="AW260" s="623">
        <v>15</v>
      </c>
      <c r="AX260" s="628">
        <v>40</v>
      </c>
      <c r="AY260" s="619">
        <v>167</v>
      </c>
      <c r="AZ260" s="620">
        <v>5</v>
      </c>
      <c r="BA260" s="623">
        <v>6</v>
      </c>
      <c r="BB260" s="624">
        <v>4</v>
      </c>
      <c r="BC260" s="620">
        <v>19</v>
      </c>
      <c r="BD260" s="623">
        <v>16</v>
      </c>
      <c r="BE260" s="624">
        <v>12</v>
      </c>
      <c r="BF260" s="620">
        <v>9</v>
      </c>
      <c r="BG260" s="623">
        <v>8</v>
      </c>
      <c r="BH260" s="624">
        <v>6</v>
      </c>
      <c r="BI260" s="689">
        <v>4</v>
      </c>
      <c r="BJ260" s="623">
        <v>11</v>
      </c>
      <c r="BK260" s="689">
        <v>35</v>
      </c>
      <c r="BL260" s="689">
        <v>17</v>
      </c>
      <c r="BM260" s="689">
        <v>4</v>
      </c>
      <c r="BN260" s="689">
        <v>16</v>
      </c>
      <c r="BO260" s="689">
        <v>14</v>
      </c>
      <c r="BP260" s="689">
        <v>18</v>
      </c>
      <c r="BQ260" s="689">
        <v>13</v>
      </c>
      <c r="BR260" s="689">
        <v>10</v>
      </c>
      <c r="BS260" s="689">
        <v>13</v>
      </c>
      <c r="BT260" s="718">
        <v>15</v>
      </c>
      <c r="BU260" s="689">
        <v>15</v>
      </c>
      <c r="BV260" s="718">
        <v>12</v>
      </c>
      <c r="BW260" s="689">
        <v>19</v>
      </c>
      <c r="BX260" s="718">
        <v>18</v>
      </c>
      <c r="BY260" s="620">
        <v>3</v>
      </c>
      <c r="BZ260" s="632">
        <v>3</v>
      </c>
      <c r="CA260" s="620">
        <v>12</v>
      </c>
      <c r="CB260" s="632">
        <v>17</v>
      </c>
      <c r="CC260" s="620">
        <v>5</v>
      </c>
      <c r="CD260" s="632">
        <v>4</v>
      </c>
      <c r="CE260" s="620">
        <v>3</v>
      </c>
      <c r="CF260" s="632">
        <v>20</v>
      </c>
      <c r="CG260" s="620">
        <v>16</v>
      </c>
      <c r="CH260" s="632">
        <v>11</v>
      </c>
      <c r="CI260" s="632">
        <v>15</v>
      </c>
      <c r="CJ260" s="632">
        <v>6</v>
      </c>
      <c r="CK260" s="719">
        <v>6</v>
      </c>
      <c r="CL260" s="632">
        <v>3</v>
      </c>
      <c r="CM260" s="632">
        <v>11</v>
      </c>
      <c r="CN260" s="632">
        <v>12</v>
      </c>
      <c r="CO260" s="632">
        <v>8</v>
      </c>
      <c r="CP260" s="632">
        <v>6</v>
      </c>
      <c r="CQ260" s="632">
        <v>4</v>
      </c>
      <c r="CR260" s="632">
        <v>8</v>
      </c>
      <c r="CS260" s="632">
        <v>19</v>
      </c>
      <c r="CT260" s="632">
        <v>14</v>
      </c>
      <c r="CU260" s="632">
        <v>10</v>
      </c>
      <c r="CV260" s="632">
        <v>9</v>
      </c>
      <c r="CW260" s="632">
        <v>4</v>
      </c>
      <c r="CX260" s="632">
        <v>9</v>
      </c>
      <c r="CY260" s="632">
        <v>8</v>
      </c>
      <c r="CZ260" s="632">
        <v>2</v>
      </c>
      <c r="DA260" s="632">
        <v>13</v>
      </c>
      <c r="DB260" s="632">
        <v>6</v>
      </c>
      <c r="DC260" s="632">
        <v>8</v>
      </c>
      <c r="DD260" s="632">
        <v>2</v>
      </c>
      <c r="DE260" s="632">
        <v>18</v>
      </c>
      <c r="DF260" s="632">
        <v>7</v>
      </c>
      <c r="DG260" s="632">
        <v>8</v>
      </c>
      <c r="DH260" s="632">
        <v>2</v>
      </c>
      <c r="DI260" s="632">
        <v>3</v>
      </c>
      <c r="DJ260" s="632">
        <v>4</v>
      </c>
      <c r="DK260" s="632">
        <v>3</v>
      </c>
      <c r="DL260" s="632">
        <v>3</v>
      </c>
      <c r="DM260" s="632">
        <v>8</v>
      </c>
      <c r="DN260" s="632">
        <v>8</v>
      </c>
      <c r="DO260" s="632">
        <v>9</v>
      </c>
      <c r="DP260" s="632">
        <v>3</v>
      </c>
      <c r="DQ260" s="632">
        <v>6</v>
      </c>
      <c r="DR260" s="632">
        <v>11</v>
      </c>
      <c r="DS260" s="632">
        <v>14</v>
      </c>
      <c r="DT260" s="632">
        <v>2</v>
      </c>
      <c r="DU260" s="632">
        <v>1</v>
      </c>
      <c r="DV260" s="632">
        <v>4</v>
      </c>
    </row>
    <row r="261" spans="1:126" s="1" customFormat="1" ht="20.25">
      <c r="A261" s="1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733" t="s">
        <v>183</v>
      </c>
      <c r="N261" s="637" t="s">
        <v>193</v>
      </c>
      <c r="O261" s="629" t="s">
        <v>199</v>
      </c>
      <c r="P261" s="629" t="s">
        <v>522</v>
      </c>
      <c r="Q261" s="629" t="s">
        <v>273</v>
      </c>
      <c r="R261" s="629" t="s">
        <v>464</v>
      </c>
      <c r="S261" s="616">
        <v>123</v>
      </c>
      <c r="T261" s="716">
        <v>286</v>
      </c>
      <c r="U261" s="716">
        <v>170</v>
      </c>
      <c r="V261" s="716">
        <v>348</v>
      </c>
      <c r="W261" s="635">
        <v>419</v>
      </c>
      <c r="X261" s="635">
        <v>48</v>
      </c>
      <c r="Y261" s="635">
        <v>37</v>
      </c>
      <c r="Z261" s="622">
        <v>0</v>
      </c>
      <c r="AA261" s="623">
        <v>1</v>
      </c>
      <c r="AB261" s="624">
        <v>4</v>
      </c>
      <c r="AC261" s="625">
        <v>2</v>
      </c>
      <c r="AD261" s="623">
        <v>15</v>
      </c>
      <c r="AE261" s="628">
        <v>4</v>
      </c>
      <c r="AF261" s="625">
        <v>2</v>
      </c>
      <c r="AG261" s="626">
        <v>10</v>
      </c>
      <c r="AH261" s="624">
        <v>2</v>
      </c>
      <c r="AI261" s="625">
        <v>0</v>
      </c>
      <c r="AJ261" s="626">
        <v>0</v>
      </c>
      <c r="AK261" s="628">
        <v>0</v>
      </c>
      <c r="AL261" s="635">
        <v>40</v>
      </c>
      <c r="AM261" s="622">
        <v>0</v>
      </c>
      <c r="AN261" s="623">
        <v>0</v>
      </c>
      <c r="AO261" s="628">
        <v>5</v>
      </c>
      <c r="AP261" s="625">
        <v>5</v>
      </c>
      <c r="AQ261" s="623">
        <v>1</v>
      </c>
      <c r="AR261" s="624">
        <v>4</v>
      </c>
      <c r="AS261" s="625">
        <v>3</v>
      </c>
      <c r="AT261" s="623">
        <v>0</v>
      </c>
      <c r="AU261" s="624">
        <v>0</v>
      </c>
      <c r="AV261" s="627">
        <v>19</v>
      </c>
      <c r="AW261" s="623">
        <v>0</v>
      </c>
      <c r="AX261" s="628">
        <v>0</v>
      </c>
      <c r="AY261" s="635">
        <v>37</v>
      </c>
      <c r="AZ261" s="636">
        <v>0</v>
      </c>
      <c r="BA261" s="623">
        <v>0</v>
      </c>
      <c r="BB261" s="624">
        <v>9</v>
      </c>
      <c r="BC261" s="636">
        <v>9</v>
      </c>
      <c r="BD261" s="623">
        <v>5</v>
      </c>
      <c r="BE261" s="624">
        <v>5</v>
      </c>
      <c r="BF261" s="636">
        <v>5</v>
      </c>
      <c r="BG261" s="623">
        <v>0</v>
      </c>
      <c r="BH261" s="624">
        <v>3</v>
      </c>
      <c r="BI261" s="721">
        <v>3</v>
      </c>
      <c r="BJ261" s="722">
        <v>16</v>
      </c>
      <c r="BK261" s="721">
        <v>0</v>
      </c>
      <c r="BL261" s="721">
        <v>0</v>
      </c>
      <c r="BM261" s="721">
        <v>0</v>
      </c>
      <c r="BN261" s="721">
        <v>5</v>
      </c>
      <c r="BO261" s="721">
        <v>12</v>
      </c>
      <c r="BP261" s="721">
        <v>16</v>
      </c>
      <c r="BQ261" s="721">
        <v>4</v>
      </c>
      <c r="BR261" s="721">
        <v>2</v>
      </c>
      <c r="BS261" s="721">
        <v>0</v>
      </c>
      <c r="BT261" s="723">
        <v>6</v>
      </c>
      <c r="BU261" s="721">
        <v>11</v>
      </c>
      <c r="BV261" s="723">
        <v>19</v>
      </c>
      <c r="BW261" s="721">
        <v>0</v>
      </c>
      <c r="BX261" s="723">
        <v>0</v>
      </c>
      <c r="BY261" s="636">
        <v>0</v>
      </c>
      <c r="BZ261" s="724">
        <v>13</v>
      </c>
      <c r="CA261" s="636">
        <v>2</v>
      </c>
      <c r="CB261" s="724">
        <v>8</v>
      </c>
      <c r="CC261" s="636">
        <v>8</v>
      </c>
      <c r="CD261" s="724">
        <v>5</v>
      </c>
      <c r="CE261" s="636">
        <v>0</v>
      </c>
      <c r="CF261" s="724">
        <v>10</v>
      </c>
      <c r="CG261" s="636">
        <v>0</v>
      </c>
      <c r="CH261" s="724">
        <v>0</v>
      </c>
      <c r="CI261" s="724">
        <v>0</v>
      </c>
      <c r="CJ261" s="724">
        <v>0</v>
      </c>
      <c r="CK261" s="725">
        <v>3</v>
      </c>
      <c r="CL261" s="632">
        <v>9</v>
      </c>
      <c r="CM261" s="632">
        <v>1</v>
      </c>
      <c r="CN261" s="632">
        <v>12</v>
      </c>
      <c r="CO261" s="632">
        <v>2</v>
      </c>
      <c r="CP261" s="632">
        <v>1</v>
      </c>
      <c r="CQ261" s="632">
        <v>5</v>
      </c>
      <c r="CR261" s="632">
        <v>1</v>
      </c>
      <c r="CS261" s="632">
        <v>4</v>
      </c>
      <c r="CT261" s="632">
        <v>2</v>
      </c>
      <c r="CU261" s="632">
        <v>0</v>
      </c>
      <c r="CV261" s="632">
        <v>1</v>
      </c>
      <c r="CW261" s="632">
        <v>3</v>
      </c>
      <c r="CX261" s="632">
        <v>4</v>
      </c>
      <c r="CY261" s="632">
        <v>5</v>
      </c>
      <c r="CZ261" s="632">
        <v>4</v>
      </c>
      <c r="DA261" s="632">
        <v>5</v>
      </c>
      <c r="DB261" s="632">
        <v>4</v>
      </c>
      <c r="DC261" s="632">
        <v>6</v>
      </c>
      <c r="DD261" s="632">
        <v>1</v>
      </c>
      <c r="DE261" s="632">
        <v>8</v>
      </c>
      <c r="DF261" s="632">
        <v>1</v>
      </c>
      <c r="DG261" s="632">
        <v>0</v>
      </c>
      <c r="DH261" s="632">
        <v>1</v>
      </c>
      <c r="DI261" s="632">
        <v>10</v>
      </c>
      <c r="DJ261" s="632">
        <v>5</v>
      </c>
      <c r="DK261" s="632">
        <v>0</v>
      </c>
      <c r="DL261" s="632">
        <v>3</v>
      </c>
      <c r="DM261" s="632">
        <v>3</v>
      </c>
      <c r="DN261" s="632">
        <v>1</v>
      </c>
      <c r="DO261" s="632">
        <v>2</v>
      </c>
      <c r="DP261" s="632">
        <v>2</v>
      </c>
      <c r="DQ261" s="632">
        <v>18</v>
      </c>
      <c r="DR261" s="632">
        <v>2</v>
      </c>
      <c r="DS261" s="632">
        <v>0</v>
      </c>
      <c r="DT261" s="632">
        <v>0</v>
      </c>
      <c r="DU261" s="632">
        <v>9</v>
      </c>
      <c r="DV261" s="632">
        <v>6</v>
      </c>
    </row>
    <row r="262" spans="1:126" s="1" customFormat="1" ht="20.25">
      <c r="A262" s="1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733" t="s">
        <v>778</v>
      </c>
      <c r="N262" s="637" t="s">
        <v>256</v>
      </c>
      <c r="O262" s="629" t="s">
        <v>447</v>
      </c>
      <c r="P262" s="629" t="s">
        <v>463</v>
      </c>
      <c r="Q262" s="629" t="s">
        <v>827</v>
      </c>
      <c r="R262" s="629" t="s">
        <v>612</v>
      </c>
      <c r="S262" s="616">
        <v>150</v>
      </c>
      <c r="T262" s="716">
        <v>266</v>
      </c>
      <c r="U262" s="716">
        <v>344</v>
      </c>
      <c r="V262" s="716">
        <v>591</v>
      </c>
      <c r="W262" s="635">
        <v>1003</v>
      </c>
      <c r="X262" s="635">
        <v>230</v>
      </c>
      <c r="Y262" s="619">
        <v>347</v>
      </c>
      <c r="Z262" s="622">
        <v>16</v>
      </c>
      <c r="AA262" s="623">
        <v>54</v>
      </c>
      <c r="AB262" s="624">
        <v>52</v>
      </c>
      <c r="AC262" s="625">
        <v>71</v>
      </c>
      <c r="AD262" s="623">
        <v>59</v>
      </c>
      <c r="AE262" s="628">
        <v>74</v>
      </c>
      <c r="AF262" s="625">
        <v>68</v>
      </c>
      <c r="AG262" s="626">
        <v>31</v>
      </c>
      <c r="AH262" s="624">
        <v>34</v>
      </c>
      <c r="AI262" s="625">
        <v>25</v>
      </c>
      <c r="AJ262" s="626">
        <v>15</v>
      </c>
      <c r="AK262" s="628">
        <v>14</v>
      </c>
      <c r="AL262" s="619">
        <v>513</v>
      </c>
      <c r="AM262" s="622">
        <v>17</v>
      </c>
      <c r="AN262" s="623">
        <v>91</v>
      </c>
      <c r="AO262" s="628">
        <v>111</v>
      </c>
      <c r="AP262" s="625">
        <v>84</v>
      </c>
      <c r="AQ262" s="623">
        <v>79</v>
      </c>
      <c r="AR262" s="624">
        <v>49</v>
      </c>
      <c r="AS262" s="625">
        <v>20</v>
      </c>
      <c r="AT262" s="623">
        <v>6</v>
      </c>
      <c r="AU262" s="624">
        <v>99</v>
      </c>
      <c r="AV262" s="627">
        <v>61</v>
      </c>
      <c r="AW262" s="623">
        <v>0</v>
      </c>
      <c r="AX262" s="628">
        <v>1</v>
      </c>
      <c r="AY262" s="619">
        <v>618</v>
      </c>
      <c r="AZ262" s="620">
        <v>6</v>
      </c>
      <c r="BA262" s="623">
        <v>42</v>
      </c>
      <c r="BB262" s="624">
        <v>104</v>
      </c>
      <c r="BC262" s="620">
        <v>82</v>
      </c>
      <c r="BD262" s="623">
        <v>32</v>
      </c>
      <c r="BE262" s="624">
        <v>53</v>
      </c>
      <c r="BF262" s="620">
        <v>47</v>
      </c>
      <c r="BG262" s="623">
        <v>28</v>
      </c>
      <c r="BH262" s="624">
        <v>72</v>
      </c>
      <c r="BI262" s="689">
        <v>29</v>
      </c>
      <c r="BJ262" s="623">
        <v>4</v>
      </c>
      <c r="BK262" s="689">
        <v>1</v>
      </c>
      <c r="BL262" s="689">
        <v>8</v>
      </c>
      <c r="BM262" s="689">
        <v>58</v>
      </c>
      <c r="BN262" s="689">
        <v>45</v>
      </c>
      <c r="BO262" s="689">
        <v>74</v>
      </c>
      <c r="BP262" s="689">
        <v>29</v>
      </c>
      <c r="BQ262" s="689">
        <v>18</v>
      </c>
      <c r="BR262" s="689">
        <v>42</v>
      </c>
      <c r="BS262" s="689">
        <v>12</v>
      </c>
      <c r="BT262" s="718">
        <v>55</v>
      </c>
      <c r="BU262" s="689">
        <v>8</v>
      </c>
      <c r="BV262" s="718">
        <v>30</v>
      </c>
      <c r="BW262" s="689">
        <v>7</v>
      </c>
      <c r="BX262" s="718">
        <v>3</v>
      </c>
      <c r="BY262" s="620">
        <v>50</v>
      </c>
      <c r="BZ262" s="632">
        <v>40</v>
      </c>
      <c r="CA262" s="620">
        <v>32</v>
      </c>
      <c r="CB262" s="632">
        <v>28</v>
      </c>
      <c r="CC262" s="620">
        <v>39</v>
      </c>
      <c r="CD262" s="632">
        <v>28</v>
      </c>
      <c r="CE262" s="620">
        <v>7</v>
      </c>
      <c r="CF262" s="632">
        <v>11</v>
      </c>
      <c r="CG262" s="620">
        <v>4</v>
      </c>
      <c r="CH262" s="632">
        <v>22</v>
      </c>
      <c r="CI262" s="632">
        <v>35</v>
      </c>
      <c r="CJ262" s="632">
        <v>19</v>
      </c>
      <c r="CK262" s="719">
        <v>33</v>
      </c>
      <c r="CL262" s="632">
        <v>34</v>
      </c>
      <c r="CM262" s="632">
        <v>28</v>
      </c>
      <c r="CN262" s="632">
        <v>6</v>
      </c>
      <c r="CO262" s="632">
        <v>15</v>
      </c>
      <c r="CP262" s="632">
        <v>8</v>
      </c>
      <c r="CQ262" s="632">
        <v>30</v>
      </c>
      <c r="CR262" s="632">
        <v>12</v>
      </c>
      <c r="CS262" s="632">
        <v>1</v>
      </c>
      <c r="CT262" s="632">
        <v>4</v>
      </c>
      <c r="CU262" s="632">
        <v>2</v>
      </c>
      <c r="CV262" s="632">
        <v>5</v>
      </c>
      <c r="CW262" s="632">
        <v>31</v>
      </c>
      <c r="CX262" s="632">
        <v>26</v>
      </c>
      <c r="CY262" s="632">
        <v>34</v>
      </c>
      <c r="CZ262" s="632">
        <v>17</v>
      </c>
      <c r="DA262" s="632">
        <v>4</v>
      </c>
      <c r="DB262" s="632">
        <v>8</v>
      </c>
      <c r="DC262" s="632">
        <v>1</v>
      </c>
      <c r="DD262" s="632">
        <v>2</v>
      </c>
      <c r="DE262" s="632">
        <v>3</v>
      </c>
      <c r="DF262" s="632">
        <v>1</v>
      </c>
      <c r="DG262" s="632">
        <v>26</v>
      </c>
      <c r="DH262" s="632">
        <v>5</v>
      </c>
      <c r="DI262" s="632">
        <v>23</v>
      </c>
      <c r="DJ262" s="632">
        <v>32</v>
      </c>
      <c r="DK262" s="632">
        <v>12</v>
      </c>
      <c r="DL262" s="632">
        <v>6</v>
      </c>
      <c r="DM262" s="632">
        <v>10</v>
      </c>
      <c r="DN262" s="632">
        <v>17</v>
      </c>
      <c r="DO262" s="632">
        <v>26</v>
      </c>
      <c r="DP262" s="632">
        <v>29</v>
      </c>
      <c r="DQ262" s="632">
        <v>19</v>
      </c>
      <c r="DR262" s="632">
        <v>2</v>
      </c>
      <c r="DS262" s="632">
        <v>23</v>
      </c>
      <c r="DT262" s="632">
        <v>10</v>
      </c>
      <c r="DU262" s="632">
        <v>37</v>
      </c>
      <c r="DV262" s="632">
        <v>52</v>
      </c>
    </row>
    <row r="263" spans="1:126" s="1" customFormat="1" ht="20.25">
      <c r="A263" s="1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733" t="s">
        <v>779</v>
      </c>
      <c r="N263" s="637" t="s">
        <v>55</v>
      </c>
      <c r="O263" s="629" t="s">
        <v>55</v>
      </c>
      <c r="P263" s="629" t="s">
        <v>55</v>
      </c>
      <c r="Q263" s="629" t="s">
        <v>55</v>
      </c>
      <c r="R263" s="629" t="s">
        <v>746</v>
      </c>
      <c r="S263" s="629">
        <v>78</v>
      </c>
      <c r="T263" s="720">
        <v>115</v>
      </c>
      <c r="U263" s="720">
        <v>89</v>
      </c>
      <c r="V263" s="720">
        <v>11</v>
      </c>
      <c r="W263" s="619">
        <v>0</v>
      </c>
      <c r="X263" s="619">
        <v>0</v>
      </c>
      <c r="Y263" s="619">
        <v>0</v>
      </c>
      <c r="Z263" s="622">
        <v>0</v>
      </c>
      <c r="AA263" s="623">
        <v>0</v>
      </c>
      <c r="AB263" s="624">
        <v>0</v>
      </c>
      <c r="AC263" s="625">
        <v>0</v>
      </c>
      <c r="AD263" s="623">
        <v>0</v>
      </c>
      <c r="AE263" s="628">
        <v>0</v>
      </c>
      <c r="AF263" s="625">
        <v>0</v>
      </c>
      <c r="AG263" s="626">
        <v>0</v>
      </c>
      <c r="AH263" s="624">
        <v>0</v>
      </c>
      <c r="AI263" s="625">
        <v>0</v>
      </c>
      <c r="AJ263" s="626">
        <v>0</v>
      </c>
      <c r="AK263" s="628">
        <v>0</v>
      </c>
      <c r="AL263" s="619">
        <v>0</v>
      </c>
      <c r="AM263" s="622">
        <v>0</v>
      </c>
      <c r="AN263" s="623">
        <v>0</v>
      </c>
      <c r="AO263" s="628">
        <v>0</v>
      </c>
      <c r="AP263" s="625">
        <v>0</v>
      </c>
      <c r="AQ263" s="623">
        <v>0</v>
      </c>
      <c r="AR263" s="624">
        <v>0</v>
      </c>
      <c r="AS263" s="625">
        <v>0</v>
      </c>
      <c r="AT263" s="623">
        <v>0</v>
      </c>
      <c r="AU263" s="624">
        <v>0</v>
      </c>
      <c r="AV263" s="627">
        <v>0</v>
      </c>
      <c r="AW263" s="623">
        <v>0</v>
      </c>
      <c r="AX263" s="628">
        <v>0</v>
      </c>
      <c r="AY263" s="619">
        <v>0</v>
      </c>
      <c r="AZ263" s="620">
        <v>0</v>
      </c>
      <c r="BA263" s="623">
        <v>0</v>
      </c>
      <c r="BB263" s="624">
        <v>0</v>
      </c>
      <c r="BC263" s="620">
        <v>0</v>
      </c>
      <c r="BD263" s="623">
        <v>0</v>
      </c>
      <c r="BE263" s="624">
        <v>0</v>
      </c>
      <c r="BF263" s="620">
        <v>0</v>
      </c>
      <c r="BG263" s="623">
        <v>0</v>
      </c>
      <c r="BH263" s="624">
        <v>0</v>
      </c>
      <c r="BI263" s="689">
        <v>0</v>
      </c>
      <c r="BJ263" s="623">
        <v>0</v>
      </c>
      <c r="BK263" s="689">
        <v>0</v>
      </c>
      <c r="BL263" s="689">
        <v>0</v>
      </c>
      <c r="BM263" s="689">
        <v>0</v>
      </c>
      <c r="BN263" s="689">
        <v>0</v>
      </c>
      <c r="BO263" s="689">
        <v>0</v>
      </c>
      <c r="BP263" s="689">
        <v>0</v>
      </c>
      <c r="BQ263" s="689">
        <v>0</v>
      </c>
      <c r="BR263" s="689">
        <v>0</v>
      </c>
      <c r="BS263" s="689">
        <v>0</v>
      </c>
      <c r="BT263" s="718">
        <v>0</v>
      </c>
      <c r="BU263" s="689">
        <v>0</v>
      </c>
      <c r="BV263" s="718">
        <v>0</v>
      </c>
      <c r="BW263" s="689">
        <v>0</v>
      </c>
      <c r="BX263" s="718">
        <v>0</v>
      </c>
      <c r="BY263" s="620">
        <v>0</v>
      </c>
      <c r="BZ263" s="632">
        <v>0</v>
      </c>
      <c r="CA263" s="620">
        <v>0</v>
      </c>
      <c r="CB263" s="632">
        <v>0</v>
      </c>
      <c r="CC263" s="620">
        <v>0</v>
      </c>
      <c r="CD263" s="632">
        <v>0</v>
      </c>
      <c r="CE263" s="620">
        <v>0</v>
      </c>
      <c r="CF263" s="632">
        <v>0</v>
      </c>
      <c r="CG263" s="620">
        <v>0</v>
      </c>
      <c r="CH263" s="632">
        <v>0</v>
      </c>
      <c r="CI263" s="632">
        <v>0</v>
      </c>
      <c r="CJ263" s="632">
        <v>0</v>
      </c>
      <c r="CK263" s="719">
        <v>0</v>
      </c>
      <c r="CL263" s="632">
        <v>0</v>
      </c>
      <c r="CM263" s="632">
        <v>0</v>
      </c>
      <c r="CN263" s="632">
        <v>0</v>
      </c>
      <c r="CO263" s="632">
        <v>0</v>
      </c>
      <c r="CP263" s="632">
        <v>0</v>
      </c>
      <c r="CQ263" s="632">
        <v>0</v>
      </c>
      <c r="CR263" s="632">
        <v>0</v>
      </c>
      <c r="CS263" s="632">
        <v>0</v>
      </c>
      <c r="CT263" s="632">
        <v>0</v>
      </c>
      <c r="CU263" s="632">
        <v>0</v>
      </c>
      <c r="CV263" s="632">
        <v>0</v>
      </c>
      <c r="CW263" s="632">
        <v>0</v>
      </c>
      <c r="CX263" s="632">
        <v>0</v>
      </c>
      <c r="CY263" s="632">
        <v>0</v>
      </c>
      <c r="CZ263" s="632">
        <v>0</v>
      </c>
      <c r="DA263" s="632">
        <v>0</v>
      </c>
      <c r="DB263" s="632">
        <v>0</v>
      </c>
      <c r="DC263" s="632">
        <v>0</v>
      </c>
      <c r="DD263" s="632">
        <v>0</v>
      </c>
      <c r="DE263" s="632">
        <v>0</v>
      </c>
      <c r="DF263" s="632">
        <v>0</v>
      </c>
      <c r="DG263" s="632">
        <v>0</v>
      </c>
      <c r="DH263" s="632">
        <v>0</v>
      </c>
      <c r="DI263" s="632">
        <v>0</v>
      </c>
      <c r="DJ263" s="632">
        <v>0</v>
      </c>
      <c r="DK263" s="632">
        <v>0</v>
      </c>
      <c r="DL263" s="632">
        <v>0</v>
      </c>
      <c r="DM263" s="632">
        <v>0</v>
      </c>
      <c r="DN263" s="632">
        <v>0</v>
      </c>
      <c r="DO263" s="632">
        <v>0</v>
      </c>
      <c r="DP263" s="632">
        <v>0</v>
      </c>
      <c r="DQ263" s="632">
        <v>0</v>
      </c>
      <c r="DR263" s="632">
        <v>0</v>
      </c>
      <c r="DS263" s="632">
        <v>0</v>
      </c>
      <c r="DT263" s="632">
        <v>0</v>
      </c>
      <c r="DU263" s="632">
        <v>0</v>
      </c>
      <c r="DV263" s="632">
        <v>0</v>
      </c>
    </row>
    <row r="264" spans="1:126" s="1" customFormat="1" ht="21" thickBot="1">
      <c r="A264" s="1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734" t="s">
        <v>884</v>
      </c>
      <c r="N264" s="638"/>
      <c r="O264" s="638"/>
      <c r="P264" s="638"/>
      <c r="Q264" s="638"/>
      <c r="R264" s="639" t="s">
        <v>55</v>
      </c>
      <c r="S264" s="639">
        <v>0</v>
      </c>
      <c r="T264" s="726">
        <v>0</v>
      </c>
      <c r="U264" s="726">
        <v>0</v>
      </c>
      <c r="V264" s="726">
        <v>0</v>
      </c>
      <c r="W264" s="642">
        <v>0</v>
      </c>
      <c r="X264" s="642">
        <v>0</v>
      </c>
      <c r="Y264" s="644">
        <v>19</v>
      </c>
      <c r="Z264" s="645">
        <v>0</v>
      </c>
      <c r="AA264" s="646">
        <v>0</v>
      </c>
      <c r="AB264" s="647">
        <v>0</v>
      </c>
      <c r="AC264" s="648">
        <v>9</v>
      </c>
      <c r="AD264" s="646">
        <v>1</v>
      </c>
      <c r="AE264" s="651">
        <v>0</v>
      </c>
      <c r="AF264" s="648">
        <v>0</v>
      </c>
      <c r="AG264" s="649">
        <v>0</v>
      </c>
      <c r="AH264" s="647">
        <v>0</v>
      </c>
      <c r="AI264" s="648">
        <v>0</v>
      </c>
      <c r="AJ264" s="649">
        <v>0</v>
      </c>
      <c r="AK264" s="651">
        <v>0</v>
      </c>
      <c r="AL264" s="644">
        <v>10</v>
      </c>
      <c r="AM264" s="645">
        <v>0</v>
      </c>
      <c r="AN264" s="646">
        <v>0</v>
      </c>
      <c r="AO264" s="651">
        <v>5</v>
      </c>
      <c r="AP264" s="648">
        <v>4</v>
      </c>
      <c r="AQ264" s="646">
        <v>0</v>
      </c>
      <c r="AR264" s="647">
        <v>0</v>
      </c>
      <c r="AS264" s="648">
        <v>1</v>
      </c>
      <c r="AT264" s="646">
        <v>0</v>
      </c>
      <c r="AU264" s="647">
        <v>0</v>
      </c>
      <c r="AV264" s="650">
        <v>0</v>
      </c>
      <c r="AW264" s="646">
        <v>0</v>
      </c>
      <c r="AX264" s="651">
        <v>0</v>
      </c>
      <c r="AY264" s="642">
        <v>10</v>
      </c>
      <c r="AZ264" s="643">
        <v>0</v>
      </c>
      <c r="BA264" s="646">
        <v>0</v>
      </c>
      <c r="BB264" s="647">
        <v>5</v>
      </c>
      <c r="BC264" s="643">
        <v>3</v>
      </c>
      <c r="BD264" s="646">
        <v>0</v>
      </c>
      <c r="BE264" s="647">
        <v>0</v>
      </c>
      <c r="BF264" s="643">
        <v>1</v>
      </c>
      <c r="BG264" s="646">
        <v>0</v>
      </c>
      <c r="BH264" s="647">
        <v>0</v>
      </c>
      <c r="BI264" s="691">
        <v>0</v>
      </c>
      <c r="BJ264" s="646">
        <v>0</v>
      </c>
      <c r="BK264" s="691">
        <v>0</v>
      </c>
      <c r="BL264" s="691">
        <v>0</v>
      </c>
      <c r="BM264" s="691">
        <v>0</v>
      </c>
      <c r="BN264" s="691">
        <v>5</v>
      </c>
      <c r="BO264" s="691">
        <v>3</v>
      </c>
      <c r="BP264" s="691">
        <v>0</v>
      </c>
      <c r="BQ264" s="691">
        <v>0</v>
      </c>
      <c r="BR264" s="691">
        <v>0</v>
      </c>
      <c r="BS264" s="691">
        <v>0</v>
      </c>
      <c r="BT264" s="727">
        <v>3</v>
      </c>
      <c r="BU264" s="691">
        <v>0</v>
      </c>
      <c r="BV264" s="727">
        <v>0</v>
      </c>
      <c r="BW264" s="691">
        <v>0</v>
      </c>
      <c r="BX264" s="727">
        <v>0</v>
      </c>
      <c r="BY264" s="643">
        <v>0</v>
      </c>
      <c r="BZ264" s="728">
        <v>9</v>
      </c>
      <c r="CA264" s="643">
        <v>3</v>
      </c>
      <c r="CB264" s="728">
        <v>7</v>
      </c>
      <c r="CC264" s="643">
        <v>0</v>
      </c>
      <c r="CD264" s="728">
        <v>0</v>
      </c>
      <c r="CE264" s="643">
        <v>0</v>
      </c>
      <c r="CF264" s="728">
        <v>0</v>
      </c>
      <c r="CG264" s="643">
        <v>0</v>
      </c>
      <c r="CH264" s="728">
        <v>0</v>
      </c>
      <c r="CI264" s="728">
        <v>0</v>
      </c>
      <c r="CJ264" s="728">
        <v>0</v>
      </c>
      <c r="CK264" s="729">
        <v>3</v>
      </c>
      <c r="CL264" s="654">
        <v>0</v>
      </c>
      <c r="CM264" s="654">
        <v>3</v>
      </c>
      <c r="CN264" s="654">
        <v>0</v>
      </c>
      <c r="CO264" s="654">
        <v>0</v>
      </c>
      <c r="CP264" s="654">
        <v>0</v>
      </c>
      <c r="CQ264" s="654">
        <v>0</v>
      </c>
      <c r="CR264" s="654">
        <v>0</v>
      </c>
      <c r="CS264" s="654">
        <v>0</v>
      </c>
      <c r="CT264" s="654">
        <v>0</v>
      </c>
      <c r="CU264" s="654">
        <v>0</v>
      </c>
      <c r="CV264" s="654">
        <v>0</v>
      </c>
      <c r="CW264" s="654">
        <v>3</v>
      </c>
      <c r="CX264" s="654">
        <v>0</v>
      </c>
      <c r="CY264" s="654">
        <v>3</v>
      </c>
      <c r="CZ264" s="654">
        <v>0</v>
      </c>
      <c r="DA264" s="654">
        <v>0</v>
      </c>
      <c r="DB264" s="654">
        <v>0</v>
      </c>
      <c r="DC264" s="654">
        <v>0</v>
      </c>
      <c r="DD264" s="654">
        <v>0</v>
      </c>
      <c r="DE264" s="654">
        <v>0</v>
      </c>
      <c r="DF264" s="654">
        <v>0</v>
      </c>
      <c r="DG264" s="654">
        <v>0</v>
      </c>
      <c r="DH264" s="654">
        <v>0</v>
      </c>
      <c r="DI264" s="654">
        <v>3</v>
      </c>
      <c r="DJ264" s="654">
        <v>0</v>
      </c>
      <c r="DK264" s="654">
        <v>0</v>
      </c>
      <c r="DL264" s="654">
        <v>0</v>
      </c>
      <c r="DM264" s="654">
        <v>0</v>
      </c>
      <c r="DN264" s="654">
        <v>1</v>
      </c>
      <c r="DO264" s="654">
        <v>0</v>
      </c>
      <c r="DP264" s="654">
        <v>0</v>
      </c>
      <c r="DQ264" s="654">
        <v>0</v>
      </c>
      <c r="DR264" s="654">
        <v>0</v>
      </c>
      <c r="DS264" s="654">
        <v>0</v>
      </c>
      <c r="DT264" s="654">
        <v>0</v>
      </c>
      <c r="DU264" s="654">
        <v>3</v>
      </c>
      <c r="DV264" s="654">
        <v>0</v>
      </c>
    </row>
    <row r="265" spans="1:126" s="1" customFormat="1" ht="21" hidden="1" customHeight="1" thickBot="1">
      <c r="A265" s="249" t="str">
        <f>DV243</f>
        <v>miechowski</v>
      </c>
      <c r="B265" s="250">
        <f>SUM(BL265:DV265)</f>
        <v>1</v>
      </c>
      <c r="C265" s="250">
        <f>SUM(BL266:DV266)</f>
        <v>12</v>
      </c>
      <c r="D265" s="250">
        <f>SUM(BL267:DV267)</f>
        <v>2</v>
      </c>
      <c r="E265" s="250">
        <f>SUM(BL268:DV268)</f>
        <v>18</v>
      </c>
      <c r="F265" s="250">
        <f>SUM(BL269:DV269)</f>
        <v>5</v>
      </c>
      <c r="G265" s="250">
        <f>SUM(BL270:DV270)</f>
        <v>16</v>
      </c>
      <c r="H265" s="250">
        <f>SUM(BL271:DV271)</f>
        <v>0</v>
      </c>
      <c r="I265" s="250">
        <f>SUM(BL272:DV272)</f>
        <v>0</v>
      </c>
      <c r="J265" s="250"/>
      <c r="K265" s="250"/>
      <c r="L265" s="250"/>
      <c r="M265" s="738" t="s">
        <v>1724</v>
      </c>
      <c r="N265" s="656"/>
      <c r="O265" s="656"/>
      <c r="P265" s="656"/>
      <c r="Q265" s="656"/>
      <c r="R265" s="656"/>
      <c r="S265" s="656"/>
      <c r="T265" s="657"/>
      <c r="U265" s="656"/>
      <c r="V265" s="658"/>
      <c r="W265" s="659"/>
      <c r="X265" s="660"/>
      <c r="Y265" s="661"/>
      <c r="Z265" s="660"/>
      <c r="AA265" s="662"/>
      <c r="AB265" s="663"/>
      <c r="AC265" s="664"/>
      <c r="AD265" s="662"/>
      <c r="AE265" s="663"/>
      <c r="AF265" s="664"/>
      <c r="AG265" s="660"/>
      <c r="AH265" s="663"/>
      <c r="AI265" s="665"/>
      <c r="AJ265" s="662"/>
      <c r="AK265" s="666"/>
      <c r="AL265" s="661"/>
      <c r="AM265" s="660"/>
      <c r="AN265" s="662"/>
      <c r="AO265" s="663"/>
      <c r="AP265" s="664"/>
      <c r="AQ265" s="662"/>
      <c r="AR265" s="663"/>
      <c r="AS265" s="664"/>
      <c r="AT265" s="660"/>
      <c r="AU265" s="663"/>
      <c r="AV265" s="665"/>
      <c r="AW265" s="662"/>
      <c r="AX265" s="666"/>
      <c r="AY265" s="658"/>
      <c r="AZ265" s="667"/>
      <c r="BA265" s="662"/>
      <c r="BB265" s="663"/>
      <c r="BC265" s="667"/>
      <c r="BD265" s="662"/>
      <c r="BE265" s="663"/>
      <c r="BF265" s="667"/>
      <c r="BG265" s="668"/>
      <c r="BH265" s="668"/>
      <c r="BI265" s="668"/>
      <c r="BJ265" s="668"/>
      <c r="BK265" s="668"/>
      <c r="BL265" s="668"/>
      <c r="BM265" s="668"/>
      <c r="BN265" s="655">
        <v>0</v>
      </c>
      <c r="BO265" s="655">
        <v>0</v>
      </c>
      <c r="BP265" s="655">
        <v>0</v>
      </c>
      <c r="BQ265" s="655">
        <v>0</v>
      </c>
      <c r="BR265" s="655">
        <v>0</v>
      </c>
      <c r="BS265" s="655">
        <v>0</v>
      </c>
      <c r="BT265" s="655">
        <v>0</v>
      </c>
      <c r="BU265" s="655">
        <v>0</v>
      </c>
      <c r="BV265" s="655">
        <v>0</v>
      </c>
      <c r="BW265" s="655">
        <v>0</v>
      </c>
      <c r="BX265" s="655">
        <v>0</v>
      </c>
      <c r="BY265" s="655">
        <v>0</v>
      </c>
      <c r="BZ265" s="655">
        <v>0</v>
      </c>
      <c r="CA265" s="655">
        <v>0</v>
      </c>
      <c r="CB265" s="655">
        <v>0</v>
      </c>
      <c r="CC265" s="655">
        <v>0</v>
      </c>
      <c r="CD265" s="655">
        <v>0</v>
      </c>
      <c r="CE265" s="655">
        <v>0</v>
      </c>
      <c r="CF265" s="655">
        <v>0</v>
      </c>
      <c r="CG265" s="655">
        <v>0</v>
      </c>
      <c r="CH265" s="655">
        <v>0</v>
      </c>
      <c r="CI265" s="655">
        <v>0</v>
      </c>
      <c r="CJ265" s="655">
        <v>0</v>
      </c>
      <c r="CK265" s="669">
        <v>0</v>
      </c>
      <c r="CL265" s="670">
        <v>0</v>
      </c>
      <c r="CM265" s="670">
        <v>0</v>
      </c>
      <c r="CN265" s="670">
        <v>0</v>
      </c>
      <c r="CO265" s="670">
        <v>0</v>
      </c>
      <c r="CP265" s="670">
        <v>0</v>
      </c>
      <c r="CQ265" s="670">
        <v>0</v>
      </c>
      <c r="CR265" s="670">
        <v>0</v>
      </c>
      <c r="CS265" s="670">
        <v>0</v>
      </c>
      <c r="CT265" s="670">
        <v>0</v>
      </c>
      <c r="CU265" s="670">
        <v>0</v>
      </c>
      <c r="CV265" s="670">
        <v>0</v>
      </c>
      <c r="CW265" s="670">
        <v>1</v>
      </c>
      <c r="CX265" s="670">
        <v>0</v>
      </c>
      <c r="CY265" s="670">
        <v>0</v>
      </c>
      <c r="CZ265" s="670">
        <v>0</v>
      </c>
      <c r="DA265" s="670">
        <v>0</v>
      </c>
      <c r="DB265" s="670">
        <v>0</v>
      </c>
      <c r="DC265" s="670">
        <v>0</v>
      </c>
      <c r="DD265" s="670">
        <v>0</v>
      </c>
      <c r="DE265" s="670">
        <v>0</v>
      </c>
      <c r="DF265" s="670">
        <v>0</v>
      </c>
      <c r="DG265" s="670">
        <v>0</v>
      </c>
      <c r="DH265" s="670">
        <v>0</v>
      </c>
      <c r="DI265" s="670">
        <v>0</v>
      </c>
      <c r="DJ265" s="670">
        <v>0</v>
      </c>
      <c r="DK265" s="670">
        <v>0</v>
      </c>
      <c r="DL265" s="670">
        <v>0</v>
      </c>
      <c r="DM265" s="670">
        <v>0</v>
      </c>
      <c r="DN265" s="670">
        <v>0</v>
      </c>
      <c r="DO265" s="670">
        <v>0</v>
      </c>
      <c r="DP265" s="670">
        <v>0</v>
      </c>
      <c r="DQ265" s="670">
        <v>0</v>
      </c>
      <c r="DR265" s="670">
        <v>0</v>
      </c>
      <c r="DS265" s="670">
        <v>0</v>
      </c>
      <c r="DT265" s="670">
        <v>0</v>
      </c>
      <c r="DU265" s="670">
        <v>0</v>
      </c>
      <c r="DV265" s="670">
        <v>0</v>
      </c>
    </row>
    <row r="266" spans="1:126" s="1" customFormat="1" ht="21" hidden="1" customHeight="1" thickBot="1">
      <c r="A266" s="1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655" t="s">
        <v>1725</v>
      </c>
      <c r="N266" s="656"/>
      <c r="O266" s="656"/>
      <c r="P266" s="656"/>
      <c r="Q266" s="656"/>
      <c r="R266" s="656"/>
      <c r="S266" s="656"/>
      <c r="T266" s="657"/>
      <c r="U266" s="656"/>
      <c r="V266" s="658"/>
      <c r="W266" s="659"/>
      <c r="X266" s="660"/>
      <c r="Y266" s="661"/>
      <c r="Z266" s="660"/>
      <c r="AA266" s="662"/>
      <c r="AB266" s="663"/>
      <c r="AC266" s="664"/>
      <c r="AD266" s="662"/>
      <c r="AE266" s="663"/>
      <c r="AF266" s="664"/>
      <c r="AG266" s="660"/>
      <c r="AH266" s="663"/>
      <c r="AI266" s="665"/>
      <c r="AJ266" s="662"/>
      <c r="AK266" s="666"/>
      <c r="AL266" s="661"/>
      <c r="AM266" s="660"/>
      <c r="AN266" s="662"/>
      <c r="AO266" s="663"/>
      <c r="AP266" s="664"/>
      <c r="AQ266" s="662"/>
      <c r="AR266" s="663"/>
      <c r="AS266" s="664"/>
      <c r="AT266" s="660"/>
      <c r="AU266" s="663"/>
      <c r="AV266" s="665"/>
      <c r="AW266" s="662"/>
      <c r="AX266" s="666"/>
      <c r="AY266" s="658"/>
      <c r="AZ266" s="667"/>
      <c r="BA266" s="662"/>
      <c r="BB266" s="663"/>
      <c r="BC266" s="667"/>
      <c r="BD266" s="662"/>
      <c r="BE266" s="663"/>
      <c r="BF266" s="667"/>
      <c r="BG266" s="668"/>
      <c r="BH266" s="668"/>
      <c r="BI266" s="668"/>
      <c r="BJ266" s="668"/>
      <c r="BK266" s="668"/>
      <c r="BL266" s="668"/>
      <c r="BM266" s="668"/>
      <c r="BN266" s="655">
        <v>0</v>
      </c>
      <c r="BO266" s="655">
        <v>0</v>
      </c>
      <c r="BP266" s="655">
        <v>0</v>
      </c>
      <c r="BQ266" s="655">
        <v>0</v>
      </c>
      <c r="BR266" s="655">
        <v>0</v>
      </c>
      <c r="BS266" s="655">
        <v>0</v>
      </c>
      <c r="BT266" s="655">
        <v>0</v>
      </c>
      <c r="BU266" s="655">
        <v>0</v>
      </c>
      <c r="BV266" s="655">
        <v>0</v>
      </c>
      <c r="BW266" s="655">
        <v>0</v>
      </c>
      <c r="BX266" s="655">
        <v>0</v>
      </c>
      <c r="BY266" s="655">
        <v>0</v>
      </c>
      <c r="BZ266" s="655">
        <v>0</v>
      </c>
      <c r="CA266" s="655">
        <v>0</v>
      </c>
      <c r="CB266" s="655">
        <v>0</v>
      </c>
      <c r="CC266" s="655">
        <v>0</v>
      </c>
      <c r="CD266" s="655">
        <v>0</v>
      </c>
      <c r="CE266" s="655">
        <v>0</v>
      </c>
      <c r="CF266" s="655">
        <v>0</v>
      </c>
      <c r="CG266" s="655">
        <v>0</v>
      </c>
      <c r="CH266" s="655">
        <v>0</v>
      </c>
      <c r="CI266" s="655">
        <v>0</v>
      </c>
      <c r="CJ266" s="655">
        <v>0</v>
      </c>
      <c r="CK266" s="669">
        <v>0</v>
      </c>
      <c r="CL266" s="671">
        <v>0</v>
      </c>
      <c r="CM266" s="671">
        <v>0</v>
      </c>
      <c r="CN266" s="671">
        <v>0</v>
      </c>
      <c r="CO266" s="671">
        <v>0</v>
      </c>
      <c r="CP266" s="671">
        <v>0</v>
      </c>
      <c r="CQ266" s="671">
        <v>0</v>
      </c>
      <c r="CR266" s="671">
        <v>0</v>
      </c>
      <c r="CS266" s="671">
        <v>0</v>
      </c>
      <c r="CT266" s="671">
        <v>0</v>
      </c>
      <c r="CU266" s="671">
        <v>0</v>
      </c>
      <c r="CV266" s="671">
        <v>0</v>
      </c>
      <c r="CW266" s="671">
        <v>12</v>
      </c>
      <c r="CX266" s="671">
        <v>0</v>
      </c>
      <c r="CY266" s="671">
        <v>0</v>
      </c>
      <c r="CZ266" s="671">
        <v>0</v>
      </c>
      <c r="DA266" s="671">
        <v>0</v>
      </c>
      <c r="DB266" s="671">
        <v>0</v>
      </c>
      <c r="DC266" s="671">
        <v>0</v>
      </c>
      <c r="DD266" s="671">
        <v>0</v>
      </c>
      <c r="DE266" s="671">
        <v>0</v>
      </c>
      <c r="DF266" s="671">
        <v>0</v>
      </c>
      <c r="DG266" s="671">
        <v>0</v>
      </c>
      <c r="DH266" s="671">
        <v>0</v>
      </c>
      <c r="DI266" s="671">
        <v>0</v>
      </c>
      <c r="DJ266" s="671">
        <v>0</v>
      </c>
      <c r="DK266" s="671">
        <v>0</v>
      </c>
      <c r="DL266" s="671">
        <v>0</v>
      </c>
      <c r="DM266" s="671">
        <v>0</v>
      </c>
      <c r="DN266" s="671">
        <v>0</v>
      </c>
      <c r="DO266" s="671">
        <v>0</v>
      </c>
      <c r="DP266" s="671">
        <v>0</v>
      </c>
      <c r="DQ266" s="671">
        <v>0</v>
      </c>
      <c r="DR266" s="671">
        <v>0</v>
      </c>
      <c r="DS266" s="671">
        <v>0</v>
      </c>
      <c r="DT266" s="671">
        <v>0</v>
      </c>
      <c r="DU266" s="671">
        <v>0</v>
      </c>
      <c r="DV266" s="671">
        <v>0</v>
      </c>
    </row>
    <row r="267" spans="1:126" s="1" customFormat="1" ht="21" hidden="1" customHeight="1" thickBot="1">
      <c r="A267" s="1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672" t="s">
        <v>1726</v>
      </c>
      <c r="N267" s="656"/>
      <c r="O267" s="656"/>
      <c r="P267" s="656"/>
      <c r="Q267" s="656"/>
      <c r="R267" s="656"/>
      <c r="S267" s="656"/>
      <c r="T267" s="657"/>
      <c r="U267" s="656"/>
      <c r="V267" s="658"/>
      <c r="W267" s="659"/>
      <c r="X267" s="660"/>
      <c r="Y267" s="661"/>
      <c r="Z267" s="660"/>
      <c r="AA267" s="662"/>
      <c r="AB267" s="663"/>
      <c r="AC267" s="664"/>
      <c r="AD267" s="662"/>
      <c r="AE267" s="663"/>
      <c r="AF267" s="664"/>
      <c r="AG267" s="660"/>
      <c r="AH267" s="663"/>
      <c r="AI267" s="665"/>
      <c r="AJ267" s="662"/>
      <c r="AK267" s="666"/>
      <c r="AL267" s="661"/>
      <c r="AM267" s="660"/>
      <c r="AN267" s="662"/>
      <c r="AO267" s="663"/>
      <c r="AP267" s="664"/>
      <c r="AQ267" s="662"/>
      <c r="AR267" s="663"/>
      <c r="AS267" s="664"/>
      <c r="AT267" s="660"/>
      <c r="AU267" s="663"/>
      <c r="AV267" s="665"/>
      <c r="AW267" s="662"/>
      <c r="AX267" s="666"/>
      <c r="AY267" s="658"/>
      <c r="AZ267" s="667"/>
      <c r="BA267" s="662"/>
      <c r="BB267" s="663"/>
      <c r="BC267" s="667"/>
      <c r="BD267" s="662"/>
      <c r="BE267" s="663"/>
      <c r="BF267" s="667"/>
      <c r="BG267" s="668"/>
      <c r="BH267" s="668"/>
      <c r="BI267" s="668"/>
      <c r="BJ267" s="668"/>
      <c r="BK267" s="668"/>
      <c r="BL267" s="668"/>
      <c r="BM267" s="668"/>
      <c r="BN267" s="672">
        <v>0</v>
      </c>
      <c r="BO267" s="672">
        <v>0</v>
      </c>
      <c r="BP267" s="672">
        <v>0</v>
      </c>
      <c r="BQ267" s="672">
        <v>0</v>
      </c>
      <c r="BR267" s="672">
        <v>0</v>
      </c>
      <c r="BS267" s="672">
        <v>0</v>
      </c>
      <c r="BT267" s="672">
        <v>0</v>
      </c>
      <c r="BU267" s="672">
        <v>0</v>
      </c>
      <c r="BV267" s="672">
        <v>0</v>
      </c>
      <c r="BW267" s="672">
        <v>0</v>
      </c>
      <c r="BX267" s="672">
        <v>0</v>
      </c>
      <c r="BY267" s="672">
        <v>0</v>
      </c>
      <c r="BZ267" s="672">
        <v>0</v>
      </c>
      <c r="CA267" s="672">
        <v>0</v>
      </c>
      <c r="CB267" s="672">
        <v>0</v>
      </c>
      <c r="CC267" s="672">
        <v>0</v>
      </c>
      <c r="CD267" s="672">
        <v>0</v>
      </c>
      <c r="CE267" s="672">
        <v>0</v>
      </c>
      <c r="CF267" s="672">
        <v>0</v>
      </c>
      <c r="CG267" s="672">
        <v>0</v>
      </c>
      <c r="CH267" s="672">
        <v>0</v>
      </c>
      <c r="CI267" s="672">
        <v>0</v>
      </c>
      <c r="CJ267" s="672">
        <v>0</v>
      </c>
      <c r="CK267" s="673">
        <v>0</v>
      </c>
      <c r="CL267" s="674">
        <v>0</v>
      </c>
      <c r="CM267" s="674">
        <v>0</v>
      </c>
      <c r="CN267" s="674">
        <v>0</v>
      </c>
      <c r="CO267" s="674">
        <v>0</v>
      </c>
      <c r="CP267" s="674">
        <v>0</v>
      </c>
      <c r="CQ267" s="674">
        <v>0</v>
      </c>
      <c r="CR267" s="674">
        <v>0</v>
      </c>
      <c r="CS267" s="674">
        <v>0</v>
      </c>
      <c r="CT267" s="674">
        <v>0</v>
      </c>
      <c r="CU267" s="674">
        <v>0</v>
      </c>
      <c r="CV267" s="674">
        <v>0</v>
      </c>
      <c r="CW267" s="674">
        <v>1</v>
      </c>
      <c r="CX267" s="674">
        <v>1</v>
      </c>
      <c r="CY267" s="674">
        <v>0</v>
      </c>
      <c r="CZ267" s="674">
        <v>0</v>
      </c>
      <c r="DA267" s="674">
        <v>0</v>
      </c>
      <c r="DB267" s="674">
        <v>0</v>
      </c>
      <c r="DC267" s="674">
        <v>0</v>
      </c>
      <c r="DD267" s="674">
        <v>0</v>
      </c>
      <c r="DE267" s="674">
        <v>0</v>
      </c>
      <c r="DF267" s="674">
        <v>0</v>
      </c>
      <c r="DG267" s="674">
        <v>0</v>
      </c>
      <c r="DH267" s="674">
        <v>0</v>
      </c>
      <c r="DI267" s="674">
        <v>0</v>
      </c>
      <c r="DJ267" s="674">
        <v>0</v>
      </c>
      <c r="DK267" s="674">
        <v>0</v>
      </c>
      <c r="DL267" s="674">
        <v>0</v>
      </c>
      <c r="DM267" s="674">
        <v>0</v>
      </c>
      <c r="DN267" s="674">
        <v>0</v>
      </c>
      <c r="DO267" s="674">
        <v>0</v>
      </c>
      <c r="DP267" s="674">
        <v>0</v>
      </c>
      <c r="DQ267" s="674">
        <v>0</v>
      </c>
      <c r="DR267" s="674">
        <v>0</v>
      </c>
      <c r="DS267" s="674">
        <v>0</v>
      </c>
      <c r="DT267" s="674">
        <v>0</v>
      </c>
      <c r="DU267" s="674">
        <v>0</v>
      </c>
      <c r="DV267" s="674">
        <v>0</v>
      </c>
    </row>
    <row r="268" spans="1:126" s="1" customFormat="1" ht="21" hidden="1" customHeight="1" thickBot="1">
      <c r="A268" s="1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672" t="s">
        <v>1727</v>
      </c>
      <c r="N268" s="656"/>
      <c r="O268" s="656"/>
      <c r="P268" s="656"/>
      <c r="Q268" s="656"/>
      <c r="R268" s="656"/>
      <c r="S268" s="656"/>
      <c r="T268" s="657"/>
      <c r="U268" s="656"/>
      <c r="V268" s="658"/>
      <c r="W268" s="659"/>
      <c r="X268" s="660"/>
      <c r="Y268" s="661"/>
      <c r="Z268" s="660"/>
      <c r="AA268" s="662"/>
      <c r="AB268" s="663"/>
      <c r="AC268" s="664"/>
      <c r="AD268" s="662"/>
      <c r="AE268" s="663"/>
      <c r="AF268" s="664"/>
      <c r="AG268" s="660"/>
      <c r="AH268" s="663"/>
      <c r="AI268" s="665"/>
      <c r="AJ268" s="662"/>
      <c r="AK268" s="666"/>
      <c r="AL268" s="661"/>
      <c r="AM268" s="660"/>
      <c r="AN268" s="662"/>
      <c r="AO268" s="663"/>
      <c r="AP268" s="664"/>
      <c r="AQ268" s="662"/>
      <c r="AR268" s="663"/>
      <c r="AS268" s="664"/>
      <c r="AT268" s="660"/>
      <c r="AU268" s="663"/>
      <c r="AV268" s="665"/>
      <c r="AW268" s="662"/>
      <c r="AX268" s="666"/>
      <c r="AY268" s="658"/>
      <c r="AZ268" s="667"/>
      <c r="BA268" s="662"/>
      <c r="BB268" s="663"/>
      <c r="BC268" s="667"/>
      <c r="BD268" s="662"/>
      <c r="BE268" s="663"/>
      <c r="BF268" s="667"/>
      <c r="BG268" s="668"/>
      <c r="BH268" s="668"/>
      <c r="BI268" s="668"/>
      <c r="BJ268" s="668"/>
      <c r="BK268" s="668"/>
      <c r="BL268" s="668"/>
      <c r="BM268" s="668"/>
      <c r="BN268" s="672">
        <v>0</v>
      </c>
      <c r="BO268" s="672">
        <v>0</v>
      </c>
      <c r="BP268" s="672">
        <v>0</v>
      </c>
      <c r="BQ268" s="672">
        <v>0</v>
      </c>
      <c r="BR268" s="672">
        <v>0</v>
      </c>
      <c r="BS268" s="672">
        <v>0</v>
      </c>
      <c r="BT268" s="672">
        <v>0</v>
      </c>
      <c r="BU268" s="672">
        <v>0</v>
      </c>
      <c r="BV268" s="672">
        <v>0</v>
      </c>
      <c r="BW268" s="672">
        <v>0</v>
      </c>
      <c r="BX268" s="672">
        <v>0</v>
      </c>
      <c r="BY268" s="672">
        <v>0</v>
      </c>
      <c r="BZ268" s="672">
        <v>0</v>
      </c>
      <c r="CA268" s="672">
        <v>0</v>
      </c>
      <c r="CB268" s="672">
        <v>0</v>
      </c>
      <c r="CC268" s="672">
        <v>0</v>
      </c>
      <c r="CD268" s="672">
        <v>0</v>
      </c>
      <c r="CE268" s="672">
        <v>0</v>
      </c>
      <c r="CF268" s="672">
        <v>0</v>
      </c>
      <c r="CG268" s="672">
        <v>0</v>
      </c>
      <c r="CH268" s="672">
        <v>0</v>
      </c>
      <c r="CI268" s="672">
        <v>0</v>
      </c>
      <c r="CJ268" s="672">
        <v>0</v>
      </c>
      <c r="CK268" s="673">
        <v>0</v>
      </c>
      <c r="CL268" s="674">
        <v>0</v>
      </c>
      <c r="CM268" s="674">
        <v>0</v>
      </c>
      <c r="CN268" s="674">
        <v>0</v>
      </c>
      <c r="CO268" s="674">
        <v>0</v>
      </c>
      <c r="CP268" s="674">
        <v>0</v>
      </c>
      <c r="CQ268" s="674">
        <v>0</v>
      </c>
      <c r="CR268" s="674">
        <v>0</v>
      </c>
      <c r="CS268" s="674">
        <v>0</v>
      </c>
      <c r="CT268" s="674">
        <v>0</v>
      </c>
      <c r="CU268" s="674">
        <v>0</v>
      </c>
      <c r="CV268" s="674">
        <v>0</v>
      </c>
      <c r="CW268" s="674">
        <v>12</v>
      </c>
      <c r="CX268" s="674">
        <v>6</v>
      </c>
      <c r="CY268" s="674">
        <v>0</v>
      </c>
      <c r="CZ268" s="674">
        <v>0</v>
      </c>
      <c r="DA268" s="674">
        <v>0</v>
      </c>
      <c r="DB268" s="674">
        <v>0</v>
      </c>
      <c r="DC268" s="674">
        <v>0</v>
      </c>
      <c r="DD268" s="674">
        <v>0</v>
      </c>
      <c r="DE268" s="674">
        <v>0</v>
      </c>
      <c r="DF268" s="674">
        <v>0</v>
      </c>
      <c r="DG268" s="674">
        <v>0</v>
      </c>
      <c r="DH268" s="674">
        <v>0</v>
      </c>
      <c r="DI268" s="674">
        <v>0</v>
      </c>
      <c r="DJ268" s="674">
        <v>0</v>
      </c>
      <c r="DK268" s="674">
        <v>0</v>
      </c>
      <c r="DL268" s="674">
        <v>0</v>
      </c>
      <c r="DM268" s="674">
        <v>0</v>
      </c>
      <c r="DN268" s="674">
        <v>0</v>
      </c>
      <c r="DO268" s="674">
        <v>0</v>
      </c>
      <c r="DP268" s="674">
        <v>0</v>
      </c>
      <c r="DQ268" s="674">
        <v>0</v>
      </c>
      <c r="DR268" s="674">
        <v>0</v>
      </c>
      <c r="DS268" s="674">
        <v>0</v>
      </c>
      <c r="DT268" s="674">
        <v>0</v>
      </c>
      <c r="DU268" s="674">
        <v>0</v>
      </c>
      <c r="DV268" s="674">
        <v>0</v>
      </c>
    </row>
    <row r="269" spans="1:126" s="1" customFormat="1" ht="21" hidden="1" customHeight="1" thickBot="1">
      <c r="A269" s="24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675" t="s">
        <v>1397</v>
      </c>
      <c r="N269" s="656"/>
      <c r="O269" s="656"/>
      <c r="P269" s="656"/>
      <c r="Q269" s="656"/>
      <c r="R269" s="656"/>
      <c r="S269" s="656"/>
      <c r="T269" s="657"/>
      <c r="U269" s="656"/>
      <c r="V269" s="658"/>
      <c r="W269" s="659"/>
      <c r="X269" s="660"/>
      <c r="Y269" s="661"/>
      <c r="Z269" s="660"/>
      <c r="AA269" s="662"/>
      <c r="AB269" s="663"/>
      <c r="AC269" s="664"/>
      <c r="AD269" s="662"/>
      <c r="AE269" s="663"/>
      <c r="AF269" s="664"/>
      <c r="AG269" s="660"/>
      <c r="AH269" s="663"/>
      <c r="AI269" s="665"/>
      <c r="AJ269" s="662"/>
      <c r="AK269" s="666"/>
      <c r="AL269" s="661"/>
      <c r="AM269" s="660"/>
      <c r="AN269" s="662"/>
      <c r="AO269" s="663"/>
      <c r="AP269" s="664"/>
      <c r="AQ269" s="662"/>
      <c r="AR269" s="663"/>
      <c r="AS269" s="664"/>
      <c r="AT269" s="660"/>
      <c r="AU269" s="663"/>
      <c r="AV269" s="665"/>
      <c r="AW269" s="662"/>
      <c r="AX269" s="666"/>
      <c r="AY269" s="658"/>
      <c r="AZ269" s="667"/>
      <c r="BA269" s="662"/>
      <c r="BB269" s="663"/>
      <c r="BC269" s="667"/>
      <c r="BD269" s="662"/>
      <c r="BE269" s="663"/>
      <c r="BF269" s="667"/>
      <c r="BG269" s="668"/>
      <c r="BH269" s="668"/>
      <c r="BI269" s="668"/>
      <c r="BJ269" s="668"/>
      <c r="BK269" s="668"/>
      <c r="BL269" s="668"/>
      <c r="BM269" s="668"/>
      <c r="BN269" s="675">
        <v>0</v>
      </c>
      <c r="BO269" s="675">
        <v>0</v>
      </c>
      <c r="BP269" s="675">
        <v>0</v>
      </c>
      <c r="BQ269" s="675">
        <v>0</v>
      </c>
      <c r="BR269" s="675">
        <v>0</v>
      </c>
      <c r="BS269" s="675">
        <v>0</v>
      </c>
      <c r="BT269" s="675">
        <v>0</v>
      </c>
      <c r="BU269" s="675">
        <v>0</v>
      </c>
      <c r="BV269" s="675">
        <v>0</v>
      </c>
      <c r="BW269" s="675">
        <v>0</v>
      </c>
      <c r="BX269" s="675">
        <v>0</v>
      </c>
      <c r="BY269" s="675">
        <v>0</v>
      </c>
      <c r="BZ269" s="675">
        <v>0</v>
      </c>
      <c r="CA269" s="675">
        <v>1</v>
      </c>
      <c r="CB269" s="675">
        <v>0</v>
      </c>
      <c r="CC269" s="675">
        <v>0</v>
      </c>
      <c r="CD269" s="675">
        <v>1</v>
      </c>
      <c r="CE269" s="675">
        <v>0</v>
      </c>
      <c r="CF269" s="675">
        <v>0</v>
      </c>
      <c r="CG269" s="675">
        <v>0</v>
      </c>
      <c r="CH269" s="675">
        <v>0</v>
      </c>
      <c r="CI269" s="675">
        <v>1</v>
      </c>
      <c r="CJ269" s="675">
        <v>0</v>
      </c>
      <c r="CK269" s="676">
        <v>0</v>
      </c>
      <c r="CL269" s="677">
        <v>0</v>
      </c>
      <c r="CM269" s="677">
        <v>0</v>
      </c>
      <c r="CN269" s="677">
        <v>0</v>
      </c>
      <c r="CO269" s="677">
        <v>0</v>
      </c>
      <c r="CP269" s="677">
        <v>0</v>
      </c>
      <c r="CQ269" s="677">
        <v>0</v>
      </c>
      <c r="CR269" s="677">
        <v>0</v>
      </c>
      <c r="CS269" s="677">
        <v>0</v>
      </c>
      <c r="CT269" s="677">
        <v>0</v>
      </c>
      <c r="CU269" s="677">
        <v>0</v>
      </c>
      <c r="CV269" s="677">
        <v>0</v>
      </c>
      <c r="CW269" s="677">
        <v>0</v>
      </c>
      <c r="CX269" s="677">
        <v>1</v>
      </c>
      <c r="CY269" s="677">
        <v>1</v>
      </c>
      <c r="CZ269" s="677">
        <v>0</v>
      </c>
      <c r="DA269" s="677">
        <v>0</v>
      </c>
      <c r="DB269" s="677">
        <v>0</v>
      </c>
      <c r="DC269" s="677">
        <v>0</v>
      </c>
      <c r="DD269" s="677">
        <v>0</v>
      </c>
      <c r="DE269" s="677">
        <v>0</v>
      </c>
      <c r="DF269" s="677">
        <v>0</v>
      </c>
      <c r="DG269" s="677">
        <v>0</v>
      </c>
      <c r="DH269" s="677">
        <v>0</v>
      </c>
      <c r="DI269" s="677">
        <v>0</v>
      </c>
      <c r="DJ269" s="677">
        <v>0</v>
      </c>
      <c r="DK269" s="677">
        <v>0</v>
      </c>
      <c r="DL269" s="677">
        <v>0</v>
      </c>
      <c r="DM269" s="677">
        <v>0</v>
      </c>
      <c r="DN269" s="677">
        <v>0</v>
      </c>
      <c r="DO269" s="677">
        <v>0</v>
      </c>
      <c r="DP269" s="677">
        <v>0</v>
      </c>
      <c r="DQ269" s="677">
        <v>0</v>
      </c>
      <c r="DR269" s="677">
        <v>0</v>
      </c>
      <c r="DS269" s="677">
        <v>0</v>
      </c>
      <c r="DT269" s="677">
        <v>0</v>
      </c>
      <c r="DU269" s="677">
        <v>0</v>
      </c>
      <c r="DV269" s="677">
        <v>0</v>
      </c>
    </row>
    <row r="270" spans="1:126" s="1" customFormat="1" ht="21" hidden="1" customHeight="1" thickBot="1">
      <c r="A270" s="24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675" t="s">
        <v>1398</v>
      </c>
      <c r="N270" s="656"/>
      <c r="O270" s="656"/>
      <c r="P270" s="656"/>
      <c r="Q270" s="656"/>
      <c r="R270" s="656"/>
      <c r="S270" s="656"/>
      <c r="T270" s="657"/>
      <c r="U270" s="656"/>
      <c r="V270" s="658"/>
      <c r="W270" s="659"/>
      <c r="X270" s="660"/>
      <c r="Y270" s="661"/>
      <c r="Z270" s="660"/>
      <c r="AA270" s="662"/>
      <c r="AB270" s="663"/>
      <c r="AC270" s="664"/>
      <c r="AD270" s="662"/>
      <c r="AE270" s="663"/>
      <c r="AF270" s="664"/>
      <c r="AG270" s="660"/>
      <c r="AH270" s="663"/>
      <c r="AI270" s="665"/>
      <c r="AJ270" s="662"/>
      <c r="AK270" s="666"/>
      <c r="AL270" s="661"/>
      <c r="AM270" s="660"/>
      <c r="AN270" s="662"/>
      <c r="AO270" s="663"/>
      <c r="AP270" s="664"/>
      <c r="AQ270" s="662"/>
      <c r="AR270" s="663"/>
      <c r="AS270" s="664"/>
      <c r="AT270" s="660"/>
      <c r="AU270" s="663"/>
      <c r="AV270" s="665"/>
      <c r="AW270" s="662"/>
      <c r="AX270" s="666"/>
      <c r="AY270" s="658"/>
      <c r="AZ270" s="667"/>
      <c r="BA270" s="662"/>
      <c r="BB270" s="663"/>
      <c r="BC270" s="667"/>
      <c r="BD270" s="662"/>
      <c r="BE270" s="663"/>
      <c r="BF270" s="667"/>
      <c r="BG270" s="668"/>
      <c r="BH270" s="668"/>
      <c r="BI270" s="668"/>
      <c r="BJ270" s="668"/>
      <c r="BK270" s="668"/>
      <c r="BL270" s="668"/>
      <c r="BM270" s="668"/>
      <c r="BN270" s="675">
        <v>0</v>
      </c>
      <c r="BO270" s="675">
        <v>0</v>
      </c>
      <c r="BP270" s="675">
        <v>0</v>
      </c>
      <c r="BQ270" s="675">
        <v>0</v>
      </c>
      <c r="BR270" s="675">
        <v>0</v>
      </c>
      <c r="BS270" s="675">
        <v>0</v>
      </c>
      <c r="BT270" s="675">
        <v>0</v>
      </c>
      <c r="BU270" s="675">
        <v>0</v>
      </c>
      <c r="BV270" s="675">
        <v>0</v>
      </c>
      <c r="BW270" s="675">
        <v>0</v>
      </c>
      <c r="BX270" s="675">
        <v>0</v>
      </c>
      <c r="BY270" s="675">
        <v>0</v>
      </c>
      <c r="BZ270" s="675">
        <v>0</v>
      </c>
      <c r="CA270" s="675">
        <v>2</v>
      </c>
      <c r="CB270" s="675">
        <v>0</v>
      </c>
      <c r="CC270" s="675">
        <v>0</v>
      </c>
      <c r="CD270" s="675">
        <v>1</v>
      </c>
      <c r="CE270" s="675">
        <v>0</v>
      </c>
      <c r="CF270" s="675">
        <v>0</v>
      </c>
      <c r="CG270" s="675">
        <v>0</v>
      </c>
      <c r="CH270" s="675">
        <v>0</v>
      </c>
      <c r="CI270" s="675">
        <v>1</v>
      </c>
      <c r="CJ270" s="675">
        <v>0</v>
      </c>
      <c r="CK270" s="676">
        <v>0</v>
      </c>
      <c r="CL270" s="677">
        <v>0</v>
      </c>
      <c r="CM270" s="677">
        <v>0</v>
      </c>
      <c r="CN270" s="677">
        <v>0</v>
      </c>
      <c r="CO270" s="677">
        <v>0</v>
      </c>
      <c r="CP270" s="677">
        <v>0</v>
      </c>
      <c r="CQ270" s="677">
        <v>0</v>
      </c>
      <c r="CR270" s="677">
        <v>0</v>
      </c>
      <c r="CS270" s="677">
        <v>0</v>
      </c>
      <c r="CT270" s="677">
        <v>0</v>
      </c>
      <c r="CU270" s="677">
        <v>0</v>
      </c>
      <c r="CV270" s="677">
        <v>0</v>
      </c>
      <c r="CW270" s="677">
        <v>0</v>
      </c>
      <c r="CX270" s="677">
        <v>6</v>
      </c>
      <c r="CY270" s="677">
        <v>6</v>
      </c>
      <c r="CZ270" s="677">
        <v>0</v>
      </c>
      <c r="DA270" s="677">
        <v>0</v>
      </c>
      <c r="DB270" s="677">
        <v>0</v>
      </c>
      <c r="DC270" s="677">
        <v>0</v>
      </c>
      <c r="DD270" s="677">
        <v>0</v>
      </c>
      <c r="DE270" s="677">
        <v>0</v>
      </c>
      <c r="DF270" s="677">
        <v>0</v>
      </c>
      <c r="DG270" s="677">
        <v>0</v>
      </c>
      <c r="DH270" s="677">
        <v>0</v>
      </c>
      <c r="DI270" s="677">
        <v>0</v>
      </c>
      <c r="DJ270" s="677">
        <v>0</v>
      </c>
      <c r="DK270" s="677">
        <v>0</v>
      </c>
      <c r="DL270" s="677">
        <v>0</v>
      </c>
      <c r="DM270" s="677">
        <v>0</v>
      </c>
      <c r="DN270" s="677">
        <v>0</v>
      </c>
      <c r="DO270" s="677">
        <v>0</v>
      </c>
      <c r="DP270" s="677">
        <v>0</v>
      </c>
      <c r="DQ270" s="677">
        <v>0</v>
      </c>
      <c r="DR270" s="677">
        <v>0</v>
      </c>
      <c r="DS270" s="677">
        <v>0</v>
      </c>
      <c r="DT270" s="677">
        <v>0</v>
      </c>
      <c r="DU270" s="677">
        <v>0</v>
      </c>
      <c r="DV270" s="677">
        <v>0</v>
      </c>
    </row>
    <row r="271" spans="1:126" s="1" customFormat="1" ht="21" hidden="1" customHeight="1" thickBot="1">
      <c r="A271" s="24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678" t="s">
        <v>1399</v>
      </c>
      <c r="N271" s="656"/>
      <c r="O271" s="656"/>
      <c r="P271" s="656"/>
      <c r="Q271" s="656"/>
      <c r="R271" s="656"/>
      <c r="S271" s="656"/>
      <c r="T271" s="657"/>
      <c r="U271" s="656"/>
      <c r="V271" s="658"/>
      <c r="W271" s="659"/>
      <c r="X271" s="660"/>
      <c r="Y271" s="661"/>
      <c r="Z271" s="660"/>
      <c r="AA271" s="662"/>
      <c r="AB271" s="663"/>
      <c r="AC271" s="664"/>
      <c r="AD271" s="662"/>
      <c r="AE271" s="663"/>
      <c r="AF271" s="664"/>
      <c r="AG271" s="660"/>
      <c r="AH271" s="663"/>
      <c r="AI271" s="665"/>
      <c r="AJ271" s="662"/>
      <c r="AK271" s="666"/>
      <c r="AL271" s="661"/>
      <c r="AM271" s="660"/>
      <c r="AN271" s="662"/>
      <c r="AO271" s="663"/>
      <c r="AP271" s="664"/>
      <c r="AQ271" s="662"/>
      <c r="AR271" s="663"/>
      <c r="AS271" s="664"/>
      <c r="AT271" s="660"/>
      <c r="AU271" s="663"/>
      <c r="AV271" s="665"/>
      <c r="AW271" s="662"/>
      <c r="AX271" s="666"/>
      <c r="AY271" s="658"/>
      <c r="AZ271" s="667"/>
      <c r="BA271" s="662"/>
      <c r="BB271" s="663"/>
      <c r="BC271" s="667"/>
      <c r="BD271" s="662"/>
      <c r="BE271" s="663"/>
      <c r="BF271" s="667"/>
      <c r="BG271" s="668"/>
      <c r="BH271" s="668"/>
      <c r="BI271" s="668"/>
      <c r="BJ271" s="668"/>
      <c r="BK271" s="668"/>
      <c r="BL271" s="668"/>
      <c r="BM271" s="668"/>
      <c r="BN271" s="678">
        <v>0</v>
      </c>
      <c r="BO271" s="678">
        <v>0</v>
      </c>
      <c r="BP271" s="678">
        <v>0</v>
      </c>
      <c r="BQ271" s="678">
        <v>0</v>
      </c>
      <c r="BR271" s="678">
        <v>0</v>
      </c>
      <c r="BS271" s="678">
        <v>0</v>
      </c>
      <c r="BT271" s="678">
        <v>0</v>
      </c>
      <c r="BU271" s="678">
        <v>0</v>
      </c>
      <c r="BV271" s="678">
        <v>0</v>
      </c>
      <c r="BW271" s="678">
        <v>0</v>
      </c>
      <c r="BX271" s="678">
        <v>0</v>
      </c>
      <c r="BY271" s="678">
        <v>0</v>
      </c>
      <c r="BZ271" s="678">
        <v>0</v>
      </c>
      <c r="CA271" s="678">
        <v>0</v>
      </c>
      <c r="CB271" s="678">
        <v>0</v>
      </c>
      <c r="CC271" s="678">
        <v>0</v>
      </c>
      <c r="CD271" s="678">
        <v>0</v>
      </c>
      <c r="CE271" s="678">
        <v>0</v>
      </c>
      <c r="CF271" s="678">
        <v>0</v>
      </c>
      <c r="CG271" s="678">
        <v>0</v>
      </c>
      <c r="CH271" s="678">
        <v>0</v>
      </c>
      <c r="CI271" s="678">
        <v>0</v>
      </c>
      <c r="CJ271" s="678">
        <v>0</v>
      </c>
      <c r="CK271" s="679">
        <v>0</v>
      </c>
      <c r="CL271" s="680">
        <v>0</v>
      </c>
      <c r="CM271" s="680">
        <v>0</v>
      </c>
      <c r="CN271" s="680">
        <v>0</v>
      </c>
      <c r="CO271" s="680">
        <v>0</v>
      </c>
      <c r="CP271" s="680">
        <v>0</v>
      </c>
      <c r="CQ271" s="680">
        <v>0</v>
      </c>
      <c r="CR271" s="680">
        <v>0</v>
      </c>
      <c r="CS271" s="680">
        <v>0</v>
      </c>
      <c r="CT271" s="680">
        <v>0</v>
      </c>
      <c r="CU271" s="680">
        <v>0</v>
      </c>
      <c r="CV271" s="680">
        <v>0</v>
      </c>
      <c r="CW271" s="680">
        <v>0</v>
      </c>
      <c r="CX271" s="680">
        <v>0</v>
      </c>
      <c r="CY271" s="680">
        <v>0</v>
      </c>
      <c r="CZ271" s="680">
        <v>0</v>
      </c>
      <c r="DA271" s="680">
        <v>0</v>
      </c>
      <c r="DB271" s="680">
        <v>0</v>
      </c>
      <c r="DC271" s="680">
        <v>0</v>
      </c>
      <c r="DD271" s="680">
        <v>0</v>
      </c>
      <c r="DE271" s="680">
        <v>0</v>
      </c>
      <c r="DF271" s="680">
        <v>0</v>
      </c>
      <c r="DG271" s="680">
        <v>0</v>
      </c>
      <c r="DH271" s="680">
        <v>0</v>
      </c>
      <c r="DI271" s="680">
        <v>0</v>
      </c>
      <c r="DJ271" s="680">
        <v>0</v>
      </c>
      <c r="DK271" s="680">
        <v>0</v>
      </c>
      <c r="DL271" s="680">
        <v>0</v>
      </c>
      <c r="DM271" s="680">
        <v>0</v>
      </c>
      <c r="DN271" s="680">
        <v>0</v>
      </c>
      <c r="DO271" s="680">
        <v>0</v>
      </c>
      <c r="DP271" s="680">
        <v>0</v>
      </c>
      <c r="DQ271" s="680">
        <v>0</v>
      </c>
      <c r="DR271" s="680">
        <v>0</v>
      </c>
      <c r="DS271" s="680">
        <v>0</v>
      </c>
      <c r="DT271" s="680">
        <v>0</v>
      </c>
      <c r="DU271" s="680">
        <v>0</v>
      </c>
      <c r="DV271" s="680">
        <v>0</v>
      </c>
    </row>
    <row r="272" spans="1:126" s="1" customFormat="1" ht="21" hidden="1" customHeight="1" thickBot="1">
      <c r="A272" s="24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678" t="s">
        <v>1400</v>
      </c>
      <c r="N272" s="656"/>
      <c r="O272" s="656"/>
      <c r="P272" s="656"/>
      <c r="Q272" s="656"/>
      <c r="R272" s="656"/>
      <c r="S272" s="656"/>
      <c r="T272" s="657"/>
      <c r="U272" s="656"/>
      <c r="V272" s="658"/>
      <c r="W272" s="659"/>
      <c r="X272" s="660"/>
      <c r="Y272" s="661"/>
      <c r="Z272" s="660"/>
      <c r="AA272" s="662"/>
      <c r="AB272" s="663"/>
      <c r="AC272" s="664"/>
      <c r="AD272" s="662"/>
      <c r="AE272" s="663"/>
      <c r="AF272" s="664"/>
      <c r="AG272" s="660"/>
      <c r="AH272" s="663"/>
      <c r="AI272" s="665"/>
      <c r="AJ272" s="662"/>
      <c r="AK272" s="666"/>
      <c r="AL272" s="661"/>
      <c r="AM272" s="660"/>
      <c r="AN272" s="662"/>
      <c r="AO272" s="663"/>
      <c r="AP272" s="664"/>
      <c r="AQ272" s="662"/>
      <c r="AR272" s="663"/>
      <c r="AS272" s="664"/>
      <c r="AT272" s="660"/>
      <c r="AU272" s="663"/>
      <c r="AV272" s="665"/>
      <c r="AW272" s="662"/>
      <c r="AX272" s="666"/>
      <c r="AY272" s="658"/>
      <c r="AZ272" s="667"/>
      <c r="BA272" s="662"/>
      <c r="BB272" s="663"/>
      <c r="BC272" s="667"/>
      <c r="BD272" s="662"/>
      <c r="BE272" s="663"/>
      <c r="BF272" s="667"/>
      <c r="BG272" s="668"/>
      <c r="BH272" s="668"/>
      <c r="BI272" s="668"/>
      <c r="BJ272" s="668"/>
      <c r="BK272" s="668"/>
      <c r="BL272" s="668"/>
      <c r="BM272" s="668"/>
      <c r="BN272" s="678">
        <v>0</v>
      </c>
      <c r="BO272" s="678">
        <v>0</v>
      </c>
      <c r="BP272" s="678">
        <v>0</v>
      </c>
      <c r="BQ272" s="678">
        <v>0</v>
      </c>
      <c r="BR272" s="678">
        <v>0</v>
      </c>
      <c r="BS272" s="678">
        <v>0</v>
      </c>
      <c r="BT272" s="678">
        <v>0</v>
      </c>
      <c r="BU272" s="678">
        <v>0</v>
      </c>
      <c r="BV272" s="678">
        <v>0</v>
      </c>
      <c r="BW272" s="678">
        <v>0</v>
      </c>
      <c r="BX272" s="678">
        <v>0</v>
      </c>
      <c r="BY272" s="678">
        <v>0</v>
      </c>
      <c r="BZ272" s="678">
        <v>0</v>
      </c>
      <c r="CA272" s="678">
        <v>0</v>
      </c>
      <c r="CB272" s="678">
        <v>0</v>
      </c>
      <c r="CC272" s="678">
        <v>0</v>
      </c>
      <c r="CD272" s="678">
        <v>0</v>
      </c>
      <c r="CE272" s="678">
        <v>0</v>
      </c>
      <c r="CF272" s="678">
        <v>0</v>
      </c>
      <c r="CG272" s="678">
        <v>0</v>
      </c>
      <c r="CH272" s="678">
        <v>0</v>
      </c>
      <c r="CI272" s="678">
        <v>0</v>
      </c>
      <c r="CJ272" s="678">
        <v>0</v>
      </c>
      <c r="CK272" s="679">
        <v>0</v>
      </c>
      <c r="CL272" s="681">
        <v>0</v>
      </c>
      <c r="CM272" s="681">
        <v>0</v>
      </c>
      <c r="CN272" s="681">
        <v>0</v>
      </c>
      <c r="CO272" s="681">
        <v>0</v>
      </c>
      <c r="CP272" s="681">
        <v>0</v>
      </c>
      <c r="CQ272" s="681">
        <v>0</v>
      </c>
      <c r="CR272" s="681">
        <v>0</v>
      </c>
      <c r="CS272" s="681">
        <v>0</v>
      </c>
      <c r="CT272" s="681">
        <v>0</v>
      </c>
      <c r="CU272" s="681">
        <v>0</v>
      </c>
      <c r="CV272" s="681">
        <v>0</v>
      </c>
      <c r="CW272" s="681">
        <v>0</v>
      </c>
      <c r="CX272" s="681">
        <v>0</v>
      </c>
      <c r="CY272" s="681">
        <v>0</v>
      </c>
      <c r="CZ272" s="681">
        <v>0</v>
      </c>
      <c r="DA272" s="681">
        <v>0</v>
      </c>
      <c r="DB272" s="681">
        <v>0</v>
      </c>
      <c r="DC272" s="681">
        <v>0</v>
      </c>
      <c r="DD272" s="681">
        <v>0</v>
      </c>
      <c r="DE272" s="681">
        <v>0</v>
      </c>
      <c r="DF272" s="681">
        <v>0</v>
      </c>
      <c r="DG272" s="681">
        <v>0</v>
      </c>
      <c r="DH272" s="681">
        <v>0</v>
      </c>
      <c r="DI272" s="681">
        <v>0</v>
      </c>
      <c r="DJ272" s="681">
        <v>0</v>
      </c>
      <c r="DK272" s="681">
        <v>0</v>
      </c>
      <c r="DL272" s="681">
        <v>0</v>
      </c>
      <c r="DM272" s="681">
        <v>0</v>
      </c>
      <c r="DN272" s="681">
        <v>0</v>
      </c>
      <c r="DO272" s="681">
        <v>0</v>
      </c>
      <c r="DP272" s="681">
        <v>0</v>
      </c>
      <c r="DQ272" s="681">
        <v>0</v>
      </c>
      <c r="DR272" s="681">
        <v>0</v>
      </c>
      <c r="DS272" s="681">
        <v>0</v>
      </c>
      <c r="DT272" s="681">
        <v>0</v>
      </c>
      <c r="DU272" s="681"/>
      <c r="DV272" s="681"/>
    </row>
    <row r="273" spans="1:126" s="1" customFormat="1" ht="21" thickBot="1">
      <c r="A273" s="249"/>
      <c r="B273" s="111"/>
      <c r="C273" s="244"/>
      <c r="D273" s="111"/>
      <c r="E273" s="111"/>
      <c r="F273" s="111"/>
      <c r="G273" s="111"/>
      <c r="H273" s="111"/>
      <c r="I273" s="111"/>
      <c r="J273" s="111"/>
      <c r="K273" s="111"/>
      <c r="L273" s="111"/>
      <c r="M273" s="1726" t="s">
        <v>471</v>
      </c>
      <c r="N273" s="696"/>
      <c r="O273" s="696"/>
      <c r="P273" s="696"/>
      <c r="Q273" s="696"/>
      <c r="R273" s="696"/>
      <c r="S273" s="696"/>
      <c r="T273" s="697"/>
      <c r="U273" s="697"/>
      <c r="V273" s="697"/>
      <c r="W273" s="698"/>
      <c r="X273" s="698"/>
      <c r="Y273" s="539"/>
      <c r="Z273" s="540"/>
      <c r="AA273" s="540"/>
      <c r="AB273" s="541"/>
      <c r="AC273" s="542"/>
      <c r="AD273" s="540"/>
      <c r="AE273" s="541"/>
      <c r="AF273" s="542"/>
      <c r="AG273" s="540"/>
      <c r="AH273" s="541"/>
      <c r="AI273" s="542"/>
      <c r="AJ273" s="540"/>
      <c r="AK273" s="541"/>
      <c r="AL273" s="539"/>
      <c r="AM273" s="540"/>
      <c r="AN273" s="540"/>
      <c r="AO273" s="541"/>
      <c r="AP273" s="542"/>
      <c r="AQ273" s="540"/>
      <c r="AR273" s="541"/>
      <c r="AS273" s="542"/>
      <c r="AT273" s="540"/>
      <c r="AU273" s="541"/>
      <c r="AV273" s="542"/>
      <c r="AW273" s="540"/>
      <c r="AX273" s="541"/>
      <c r="AY273" s="694"/>
      <c r="AZ273" s="543"/>
      <c r="BA273" s="540"/>
      <c r="BB273" s="541"/>
      <c r="BC273" s="543"/>
      <c r="BD273" s="540"/>
      <c r="BE273" s="541"/>
      <c r="BF273" s="543"/>
      <c r="BG273" s="543"/>
      <c r="BH273" s="543"/>
      <c r="BI273" s="543"/>
      <c r="BJ273" s="543"/>
      <c r="BK273" s="543"/>
      <c r="BL273" s="543"/>
      <c r="BM273" s="543"/>
      <c r="BN273" s="544" t="s">
        <v>1380</v>
      </c>
      <c r="BO273" s="544" t="s">
        <v>1380</v>
      </c>
      <c r="BP273" s="544" t="s">
        <v>1380</v>
      </c>
      <c r="BQ273" s="544" t="s">
        <v>1380</v>
      </c>
      <c r="BR273" s="544" t="s">
        <v>1380</v>
      </c>
      <c r="BS273" s="544" t="s">
        <v>1380</v>
      </c>
      <c r="BT273" s="544" t="s">
        <v>1380</v>
      </c>
      <c r="BU273" s="544" t="s">
        <v>1380</v>
      </c>
      <c r="BV273" s="544" t="s">
        <v>1380</v>
      </c>
      <c r="BW273" s="544" t="s">
        <v>1380</v>
      </c>
      <c r="BX273" s="544" t="s">
        <v>1380</v>
      </c>
      <c r="BY273" s="545" t="s">
        <v>1380</v>
      </c>
      <c r="BZ273" s="545" t="s">
        <v>1380</v>
      </c>
      <c r="CA273" s="545" t="s">
        <v>1380</v>
      </c>
      <c r="CB273" s="545" t="s">
        <v>1380</v>
      </c>
      <c r="CC273" s="545" t="s">
        <v>1380</v>
      </c>
      <c r="CD273" s="545" t="s">
        <v>1380</v>
      </c>
      <c r="CE273" s="545" t="s">
        <v>1380</v>
      </c>
      <c r="CF273" s="545" t="s">
        <v>1380</v>
      </c>
      <c r="CG273" s="545" t="s">
        <v>1380</v>
      </c>
      <c r="CH273" s="545" t="s">
        <v>1380</v>
      </c>
      <c r="CI273" s="545" t="s">
        <v>1380</v>
      </c>
      <c r="CJ273" s="545" t="s">
        <v>1380</v>
      </c>
      <c r="CK273" s="545" t="s">
        <v>1380</v>
      </c>
      <c r="CL273" s="545" t="s">
        <v>1380</v>
      </c>
      <c r="CM273" s="545" t="s">
        <v>1380</v>
      </c>
      <c r="CN273" s="545" t="s">
        <v>1380</v>
      </c>
      <c r="CO273" s="545" t="s">
        <v>1380</v>
      </c>
      <c r="CP273" s="545" t="s">
        <v>1380</v>
      </c>
      <c r="CQ273" s="545" t="s">
        <v>1380</v>
      </c>
      <c r="CR273" s="545" t="s">
        <v>1380</v>
      </c>
      <c r="CS273" s="545" t="s">
        <v>1380</v>
      </c>
      <c r="CT273" s="545" t="s">
        <v>1380</v>
      </c>
      <c r="CU273" s="545" t="s">
        <v>1380</v>
      </c>
      <c r="CV273" s="545" t="s">
        <v>1380</v>
      </c>
      <c r="CW273" s="545" t="s">
        <v>1380</v>
      </c>
      <c r="CX273" s="545" t="s">
        <v>1380</v>
      </c>
      <c r="CY273" s="545" t="s">
        <v>1380</v>
      </c>
      <c r="CZ273" s="545" t="s">
        <v>1380</v>
      </c>
      <c r="DA273" s="545" t="s">
        <v>1380</v>
      </c>
      <c r="DB273" s="545" t="s">
        <v>1380</v>
      </c>
      <c r="DC273" s="545" t="s">
        <v>1380</v>
      </c>
      <c r="DD273" s="545" t="s">
        <v>1380</v>
      </c>
      <c r="DE273" s="545" t="s">
        <v>1380</v>
      </c>
      <c r="DF273" s="545" t="s">
        <v>1380</v>
      </c>
      <c r="DG273" s="545" t="s">
        <v>1380</v>
      </c>
      <c r="DH273" s="545" t="s">
        <v>1380</v>
      </c>
      <c r="DI273" s="545" t="s">
        <v>1380</v>
      </c>
      <c r="DJ273" s="545" t="s">
        <v>1380</v>
      </c>
      <c r="DK273" s="545" t="s">
        <v>1380</v>
      </c>
      <c r="DL273" s="545" t="s">
        <v>1380</v>
      </c>
      <c r="DM273" s="545" t="s">
        <v>1380</v>
      </c>
      <c r="DN273" s="545" t="s">
        <v>1380</v>
      </c>
      <c r="DO273" s="545" t="s">
        <v>1380</v>
      </c>
      <c r="DP273" s="545" t="s">
        <v>1380</v>
      </c>
      <c r="DQ273" s="545" t="s">
        <v>1380</v>
      </c>
      <c r="DR273" s="545" t="s">
        <v>1380</v>
      </c>
      <c r="DS273" s="545" t="s">
        <v>1380</v>
      </c>
      <c r="DT273" s="545" t="s">
        <v>1380</v>
      </c>
      <c r="DU273" s="545" t="s">
        <v>1380</v>
      </c>
      <c r="DV273" s="545" t="s">
        <v>1380</v>
      </c>
    </row>
    <row r="274" spans="1:126" s="1" customFormat="1" ht="21" thickBot="1">
      <c r="A274" s="249"/>
      <c r="B274" s="111" t="str">
        <f>M273</f>
        <v>10. PUP MYŚLENICE</v>
      </c>
      <c r="C274" s="244">
        <f>DV276</f>
        <v>4.2</v>
      </c>
      <c r="D274" s="111"/>
      <c r="E274" s="249">
        <f>DV274</f>
        <v>2070</v>
      </c>
      <c r="F274" s="249">
        <f>DV277</f>
        <v>1065</v>
      </c>
      <c r="G274" s="249">
        <f>DV282</f>
        <v>328</v>
      </c>
      <c r="H274" s="249">
        <f>DV284</f>
        <v>176</v>
      </c>
      <c r="I274" s="111"/>
      <c r="J274" s="1759">
        <f>DV279</f>
        <v>714</v>
      </c>
      <c r="K274" s="1759">
        <f>DV281</f>
        <v>462</v>
      </c>
      <c r="L274" s="1760">
        <f>DV283</f>
        <v>325</v>
      </c>
      <c r="M274" s="1727" t="s">
        <v>74</v>
      </c>
      <c r="N274" s="860">
        <v>7361</v>
      </c>
      <c r="O274" s="546">
        <v>7468</v>
      </c>
      <c r="P274" s="546">
        <v>7607</v>
      </c>
      <c r="Q274" s="547">
        <v>7174</v>
      </c>
      <c r="R274" s="547">
        <v>6416</v>
      </c>
      <c r="S274" s="547">
        <v>4656</v>
      </c>
      <c r="T274" s="699">
        <v>3431</v>
      </c>
      <c r="U274" s="699">
        <v>3523</v>
      </c>
      <c r="V274" s="699">
        <v>5180</v>
      </c>
      <c r="W274" s="546">
        <v>5788</v>
      </c>
      <c r="X274" s="546">
        <v>6051</v>
      </c>
      <c r="Y274" s="546">
        <v>6510</v>
      </c>
      <c r="Z274" s="551">
        <v>6971</v>
      </c>
      <c r="AA274" s="552">
        <v>7077</v>
      </c>
      <c r="AB274" s="553">
        <v>7055</v>
      </c>
      <c r="AC274" s="554">
        <v>6963</v>
      </c>
      <c r="AD274" s="552">
        <v>6679</v>
      </c>
      <c r="AE274" s="557">
        <v>6537</v>
      </c>
      <c r="AF274" s="554">
        <v>6387</v>
      </c>
      <c r="AG274" s="555">
        <v>6290</v>
      </c>
      <c r="AH274" s="553">
        <v>6274</v>
      </c>
      <c r="AI274" s="554">
        <v>6151</v>
      </c>
      <c r="AJ274" s="555">
        <v>6273</v>
      </c>
      <c r="AK274" s="557">
        <v>6320</v>
      </c>
      <c r="AL274" s="546">
        <v>6320</v>
      </c>
      <c r="AM274" s="551">
        <v>6584</v>
      </c>
      <c r="AN274" s="552">
        <v>6554</v>
      </c>
      <c r="AO274" s="557">
        <v>6178</v>
      </c>
      <c r="AP274" s="554">
        <v>5882</v>
      </c>
      <c r="AQ274" s="552">
        <v>5508</v>
      </c>
      <c r="AR274" s="553">
        <v>5291</v>
      </c>
      <c r="AS274" s="554">
        <v>5234</v>
      </c>
      <c r="AT274" s="552">
        <v>5073</v>
      </c>
      <c r="AU274" s="553">
        <v>4951</v>
      </c>
      <c r="AV274" s="556">
        <v>4742</v>
      </c>
      <c r="AW274" s="552">
        <v>4765</v>
      </c>
      <c r="AX274" s="557">
        <v>4879</v>
      </c>
      <c r="AY274" s="546">
        <v>4879</v>
      </c>
      <c r="AZ274" s="550">
        <v>5210</v>
      </c>
      <c r="BA274" s="552">
        <v>5274</v>
      </c>
      <c r="BB274" s="553">
        <v>5057</v>
      </c>
      <c r="BC274" s="550">
        <v>4834</v>
      </c>
      <c r="BD274" s="552">
        <v>4491</v>
      </c>
      <c r="BE274" s="553">
        <v>4127</v>
      </c>
      <c r="BF274" s="550">
        <v>3937</v>
      </c>
      <c r="BG274" s="552">
        <v>3889</v>
      </c>
      <c r="BH274" s="553">
        <v>3847</v>
      </c>
      <c r="BI274" s="683">
        <v>3613</v>
      </c>
      <c r="BJ274" s="552">
        <v>3562</v>
      </c>
      <c r="BK274" s="683">
        <v>3473</v>
      </c>
      <c r="BL274" s="683">
        <v>3726</v>
      </c>
      <c r="BM274" s="683">
        <v>3805</v>
      </c>
      <c r="BN274" s="683">
        <v>3660</v>
      </c>
      <c r="BO274" s="683">
        <v>3372</v>
      </c>
      <c r="BP274" s="683">
        <v>2966</v>
      </c>
      <c r="BQ274" s="683">
        <v>2693</v>
      </c>
      <c r="BR274" s="683">
        <v>2465</v>
      </c>
      <c r="BS274" s="683">
        <v>2302</v>
      </c>
      <c r="BT274" s="700">
        <v>2282</v>
      </c>
      <c r="BU274" s="683">
        <v>2188</v>
      </c>
      <c r="BV274" s="700">
        <v>2184</v>
      </c>
      <c r="BW274" s="683">
        <v>2293</v>
      </c>
      <c r="BX274" s="700">
        <v>2549</v>
      </c>
      <c r="BY274" s="550">
        <v>2491</v>
      </c>
      <c r="BZ274" s="560">
        <v>2343</v>
      </c>
      <c r="CA274" s="550">
        <v>2183</v>
      </c>
      <c r="CB274" s="560">
        <v>2029</v>
      </c>
      <c r="CC274" s="550">
        <v>1811</v>
      </c>
      <c r="CD274" s="560">
        <v>1720</v>
      </c>
      <c r="CE274" s="550">
        <v>1681</v>
      </c>
      <c r="CF274" s="560">
        <v>1648</v>
      </c>
      <c r="CG274" s="550">
        <v>1483</v>
      </c>
      <c r="CH274" s="560">
        <v>1453</v>
      </c>
      <c r="CI274" s="560">
        <v>1454</v>
      </c>
      <c r="CJ274" s="560">
        <v>1658</v>
      </c>
      <c r="CK274" s="701">
        <v>1599</v>
      </c>
      <c r="CL274" s="560">
        <v>1503</v>
      </c>
      <c r="CM274" s="560">
        <v>1358</v>
      </c>
      <c r="CN274" s="560">
        <v>1353</v>
      </c>
      <c r="CO274" s="560">
        <v>1323</v>
      </c>
      <c r="CP274" s="560">
        <v>1366</v>
      </c>
      <c r="CQ274" s="560">
        <v>1337</v>
      </c>
      <c r="CR274" s="560">
        <v>1320</v>
      </c>
      <c r="CS274" s="560">
        <v>1276</v>
      </c>
      <c r="CT274" s="560">
        <v>1308</v>
      </c>
      <c r="CU274" s="560">
        <v>1312</v>
      </c>
      <c r="CV274" s="560">
        <v>1503</v>
      </c>
      <c r="CW274" s="560">
        <v>1497</v>
      </c>
      <c r="CX274" s="560">
        <v>1460</v>
      </c>
      <c r="CY274" s="560">
        <v>1375</v>
      </c>
      <c r="CZ274" s="560">
        <v>1226</v>
      </c>
      <c r="DA274" s="560">
        <v>1182</v>
      </c>
      <c r="DB274" s="560">
        <v>1167</v>
      </c>
      <c r="DC274" s="560">
        <v>1183</v>
      </c>
      <c r="DD274" s="560">
        <v>1150</v>
      </c>
      <c r="DE274" s="560">
        <v>1131</v>
      </c>
      <c r="DF274" s="560">
        <v>1150</v>
      </c>
      <c r="DG274" s="560">
        <v>1195</v>
      </c>
      <c r="DH274" s="560">
        <v>1379</v>
      </c>
      <c r="DI274" s="560">
        <v>1420</v>
      </c>
      <c r="DJ274" s="560">
        <v>1444</v>
      </c>
      <c r="DK274" s="560">
        <v>1653</v>
      </c>
      <c r="DL274" s="560">
        <v>1826</v>
      </c>
      <c r="DM274" s="560">
        <v>1940</v>
      </c>
      <c r="DN274" s="560">
        <v>2034</v>
      </c>
      <c r="DO274" s="560">
        <v>1956</v>
      </c>
      <c r="DP274" s="560">
        <v>1924</v>
      </c>
      <c r="DQ274" s="560">
        <v>1840</v>
      </c>
      <c r="DR274" s="560">
        <v>1909</v>
      </c>
      <c r="DS274" s="560">
        <v>1923</v>
      </c>
      <c r="DT274" s="560">
        <v>2041</v>
      </c>
      <c r="DU274" s="560">
        <v>2067</v>
      </c>
      <c r="DV274" s="560">
        <v>2070</v>
      </c>
    </row>
    <row r="275" spans="1:126" s="1" customFormat="1" ht="20.25">
      <c r="A275" s="249"/>
      <c r="B275" s="2"/>
      <c r="C275" s="2"/>
      <c r="D275" s="2"/>
      <c r="E275" s="2"/>
      <c r="F275" s="2"/>
      <c r="G275" s="2"/>
      <c r="H275" s="2"/>
      <c r="I275" s="111" t="s">
        <v>1362</v>
      </c>
      <c r="J275" s="111"/>
      <c r="K275" s="111"/>
      <c r="L275" s="111"/>
      <c r="M275" s="1728" t="s">
        <v>18</v>
      </c>
      <c r="N275" s="761">
        <v>102.5</v>
      </c>
      <c r="O275" s="561">
        <v>102.82252512735784</v>
      </c>
      <c r="P275" s="561">
        <v>104.77961432506888</v>
      </c>
      <c r="Q275" s="562">
        <v>94.307874326278423</v>
      </c>
      <c r="R275" s="562">
        <v>100.28133791809941</v>
      </c>
      <c r="S275" s="562">
        <v>101.17340286831814</v>
      </c>
      <c r="T275" s="702">
        <v>102.50971018822825</v>
      </c>
      <c r="U275" s="702">
        <v>105.00745156482863</v>
      </c>
      <c r="V275" s="702">
        <v>103.24895355790314</v>
      </c>
      <c r="W275" s="561">
        <v>104.77914554670529</v>
      </c>
      <c r="X275" s="561">
        <v>103.52437981180496</v>
      </c>
      <c r="Y275" s="561">
        <v>105.28869480834547</v>
      </c>
      <c r="Z275" s="566">
        <f t="shared" ref="Z275:AK275" si="59">(Z274/Y274)*100</f>
        <v>107.08141321044546</v>
      </c>
      <c r="AA275" s="567">
        <f t="shared" si="59"/>
        <v>101.52058528188208</v>
      </c>
      <c r="AB275" s="703">
        <f t="shared" si="59"/>
        <v>99.689133813762894</v>
      </c>
      <c r="AC275" s="569">
        <f t="shared" si="59"/>
        <v>98.695960311835577</v>
      </c>
      <c r="AD275" s="567">
        <f t="shared" si="59"/>
        <v>95.921298290966533</v>
      </c>
      <c r="AE275" s="568">
        <f t="shared" si="59"/>
        <v>97.873933223536454</v>
      </c>
      <c r="AF275" s="569">
        <f t="shared" si="59"/>
        <v>97.705369435520879</v>
      </c>
      <c r="AG275" s="567">
        <f t="shared" si="59"/>
        <v>98.481290120557389</v>
      </c>
      <c r="AH275" s="568">
        <f t="shared" si="59"/>
        <v>99.745627980922109</v>
      </c>
      <c r="AI275" s="569">
        <f t="shared" si="59"/>
        <v>98.039528211667189</v>
      </c>
      <c r="AJ275" s="567">
        <f t="shared" si="59"/>
        <v>101.98341733051537</v>
      </c>
      <c r="AK275" s="568">
        <f t="shared" si="59"/>
        <v>100.74924278654551</v>
      </c>
      <c r="AL275" s="561">
        <v>100.74924278654551</v>
      </c>
      <c r="AM275" s="566">
        <f t="shared" ref="AM275:AX275" si="60">(AM274/AL274)*100</f>
        <v>104.17721518987342</v>
      </c>
      <c r="AN275" s="567">
        <f t="shared" si="60"/>
        <v>99.544349939246658</v>
      </c>
      <c r="AO275" s="568">
        <f t="shared" si="60"/>
        <v>94.263045468416223</v>
      </c>
      <c r="AP275" s="569">
        <f t="shared" si="60"/>
        <v>95.208805438653286</v>
      </c>
      <c r="AQ275" s="567">
        <f t="shared" si="60"/>
        <v>93.641618497109818</v>
      </c>
      <c r="AR275" s="568">
        <f t="shared" si="60"/>
        <v>96.060275962236759</v>
      </c>
      <c r="AS275" s="569">
        <f t="shared" si="60"/>
        <v>98.922698922698928</v>
      </c>
      <c r="AT275" s="567">
        <f t="shared" si="60"/>
        <v>96.923958731371798</v>
      </c>
      <c r="AU275" s="568">
        <f t="shared" si="60"/>
        <v>97.595111373940469</v>
      </c>
      <c r="AV275" s="569">
        <f t="shared" si="60"/>
        <v>95.778630579680865</v>
      </c>
      <c r="AW275" s="567">
        <f t="shared" si="60"/>
        <v>100.48502741459299</v>
      </c>
      <c r="AX275" s="568">
        <f t="shared" si="60"/>
        <v>102.39244491080797</v>
      </c>
      <c r="AY275" s="561">
        <v>102.39244491080797</v>
      </c>
      <c r="AZ275" s="565">
        <f>(AZ274/AX274)*100</f>
        <v>106.78417708546833</v>
      </c>
      <c r="BA275" s="567">
        <f t="shared" ref="BA275:BP275" si="61">(BA274/AZ274)*100</f>
        <v>101.22840690978887</v>
      </c>
      <c r="BB275" s="568">
        <f t="shared" si="61"/>
        <v>95.885475919605611</v>
      </c>
      <c r="BC275" s="565">
        <f t="shared" si="61"/>
        <v>95.590270911607675</v>
      </c>
      <c r="BD275" s="567">
        <f t="shared" si="61"/>
        <v>92.904426975589573</v>
      </c>
      <c r="BE275" s="568">
        <f t="shared" si="61"/>
        <v>91.89490091293699</v>
      </c>
      <c r="BF275" s="565">
        <f t="shared" si="61"/>
        <v>95.396171553186335</v>
      </c>
      <c r="BG275" s="567">
        <f>(BG274/BF274)*100</f>
        <v>98.780797561595122</v>
      </c>
      <c r="BH275" s="568">
        <f t="shared" si="61"/>
        <v>98.920030856261249</v>
      </c>
      <c r="BI275" s="568">
        <f t="shared" si="61"/>
        <v>93.917338185599164</v>
      </c>
      <c r="BJ275" s="568">
        <f t="shared" si="61"/>
        <v>98.588430667035709</v>
      </c>
      <c r="BK275" s="568">
        <f t="shared" si="61"/>
        <v>97.501403705783261</v>
      </c>
      <c r="BL275" s="568">
        <f t="shared" si="61"/>
        <v>107.28476821192052</v>
      </c>
      <c r="BM275" s="568">
        <f t="shared" si="61"/>
        <v>102.12023617820721</v>
      </c>
      <c r="BN275" s="568">
        <f t="shared" si="61"/>
        <v>96.189224704336397</v>
      </c>
      <c r="BO275" s="568">
        <f t="shared" si="61"/>
        <v>92.131147540983605</v>
      </c>
      <c r="BP275" s="568">
        <f t="shared" si="61"/>
        <v>87.959667852906293</v>
      </c>
      <c r="BQ275" s="568">
        <f t="shared" ref="BQ275:CE275" si="62">(BQ274/BP274)*100</f>
        <v>90.795684423465957</v>
      </c>
      <c r="BR275" s="568">
        <f t="shared" si="62"/>
        <v>91.533605644262906</v>
      </c>
      <c r="BS275" s="570">
        <f t="shared" si="62"/>
        <v>93.387423935091277</v>
      </c>
      <c r="BT275" s="571">
        <f t="shared" si="62"/>
        <v>99.131190269331015</v>
      </c>
      <c r="BU275" s="565">
        <f t="shared" si="62"/>
        <v>95.880806310254158</v>
      </c>
      <c r="BV275" s="571">
        <f t="shared" si="62"/>
        <v>99.81718464351006</v>
      </c>
      <c r="BW275" s="565">
        <f t="shared" si="62"/>
        <v>104.9908424908425</v>
      </c>
      <c r="BX275" s="571">
        <f t="shared" si="62"/>
        <v>111.1644134321849</v>
      </c>
      <c r="BY275" s="565">
        <f t="shared" si="62"/>
        <v>97.724597881522172</v>
      </c>
      <c r="BZ275" s="571">
        <f t="shared" si="62"/>
        <v>94.058610999598557</v>
      </c>
      <c r="CA275" s="565">
        <f t="shared" si="62"/>
        <v>93.17114810072556</v>
      </c>
      <c r="CB275" s="571">
        <f t="shared" si="62"/>
        <v>92.945487860742091</v>
      </c>
      <c r="CC275" s="565">
        <f t="shared" si="62"/>
        <v>89.255791030064074</v>
      </c>
      <c r="CD275" s="571">
        <f t="shared" si="62"/>
        <v>94.975151849806736</v>
      </c>
      <c r="CE275" s="565">
        <f t="shared" si="62"/>
        <v>97.732558139534888</v>
      </c>
      <c r="CF275" s="571">
        <f t="shared" ref="CF275:CP275" si="63">(CF274/CE274)*100</f>
        <v>98.036882807852464</v>
      </c>
      <c r="CG275" s="565">
        <f t="shared" si="63"/>
        <v>89.987864077669897</v>
      </c>
      <c r="CH275" s="571">
        <f t="shared" si="63"/>
        <v>97.977073499662851</v>
      </c>
      <c r="CI275" s="565">
        <f t="shared" si="63"/>
        <v>100.06882312456986</v>
      </c>
      <c r="CJ275" s="571">
        <f t="shared" si="63"/>
        <v>114.03026134800551</v>
      </c>
      <c r="CK275" s="565">
        <f t="shared" si="63"/>
        <v>96.441495778045834</v>
      </c>
      <c r="CL275" s="571">
        <f t="shared" si="63"/>
        <v>93.996247654784241</v>
      </c>
      <c r="CM275" s="571">
        <f t="shared" si="63"/>
        <v>90.352628077178977</v>
      </c>
      <c r="CN275" s="571">
        <f t="shared" si="63"/>
        <v>99.631811487481599</v>
      </c>
      <c r="CO275" s="571">
        <f t="shared" si="63"/>
        <v>97.782705099778269</v>
      </c>
      <c r="CP275" s="571">
        <f t="shared" si="63"/>
        <v>103.25018896447469</v>
      </c>
      <c r="CQ275" s="571">
        <f t="shared" ref="CQ275:DV275" si="64">(CQ274/CP274)*100</f>
        <v>97.877013177159583</v>
      </c>
      <c r="CR275" s="571">
        <f t="shared" si="64"/>
        <v>98.728496634255791</v>
      </c>
      <c r="CS275" s="571">
        <f t="shared" si="64"/>
        <v>96.666666666666671</v>
      </c>
      <c r="CT275" s="571">
        <f t="shared" si="64"/>
        <v>102.50783699059561</v>
      </c>
      <c r="CU275" s="571">
        <f t="shared" si="64"/>
        <v>100.3058103975535</v>
      </c>
      <c r="CV275" s="571">
        <f t="shared" si="64"/>
        <v>114.55792682926828</v>
      </c>
      <c r="CW275" s="571">
        <f t="shared" si="64"/>
        <v>99.600798403193608</v>
      </c>
      <c r="CX275" s="571">
        <f t="shared" si="64"/>
        <v>97.528390113560462</v>
      </c>
      <c r="CY275" s="571">
        <f t="shared" si="64"/>
        <v>94.178082191780817</v>
      </c>
      <c r="CZ275" s="571">
        <f t="shared" si="64"/>
        <v>89.163636363636371</v>
      </c>
      <c r="DA275" s="571">
        <f t="shared" si="64"/>
        <v>96.411092985318106</v>
      </c>
      <c r="DB275" s="571">
        <f t="shared" si="64"/>
        <v>98.73096446700508</v>
      </c>
      <c r="DC275" s="571">
        <f t="shared" si="64"/>
        <v>101.37103684661525</v>
      </c>
      <c r="DD275" s="571">
        <f t="shared" si="64"/>
        <v>97.210481825866452</v>
      </c>
      <c r="DE275" s="571">
        <f t="shared" si="64"/>
        <v>98.34782608695653</v>
      </c>
      <c r="DF275" s="571">
        <f t="shared" si="64"/>
        <v>101.67992926613616</v>
      </c>
      <c r="DG275" s="571">
        <f t="shared" si="64"/>
        <v>103.91304347826087</v>
      </c>
      <c r="DH275" s="571">
        <f t="shared" si="64"/>
        <v>115.39748953974896</v>
      </c>
      <c r="DI275" s="571">
        <f t="shared" si="64"/>
        <v>102.97316896301668</v>
      </c>
      <c r="DJ275" s="571">
        <f t="shared" si="64"/>
        <v>101.69014084507042</v>
      </c>
      <c r="DK275" s="571">
        <f t="shared" si="64"/>
        <v>114.4736842105263</v>
      </c>
      <c r="DL275" s="571">
        <f t="shared" si="64"/>
        <v>110.46581972171809</v>
      </c>
      <c r="DM275" s="571">
        <f t="shared" si="64"/>
        <v>106.24315443592552</v>
      </c>
      <c r="DN275" s="571">
        <f t="shared" si="64"/>
        <v>104.84536082474227</v>
      </c>
      <c r="DO275" s="571">
        <f t="shared" si="64"/>
        <v>96.165191740412979</v>
      </c>
      <c r="DP275" s="571">
        <f t="shared" si="64"/>
        <v>98.3640081799591</v>
      </c>
      <c r="DQ275" s="571">
        <f t="shared" si="64"/>
        <v>95.634095634095644</v>
      </c>
      <c r="DR275" s="571">
        <f t="shared" si="64"/>
        <v>103.75000000000001</v>
      </c>
      <c r="DS275" s="571">
        <f t="shared" si="64"/>
        <v>100.73336825563122</v>
      </c>
      <c r="DT275" s="571">
        <f t="shared" si="64"/>
        <v>106.13624544981799</v>
      </c>
      <c r="DU275" s="571">
        <f t="shared" si="64"/>
        <v>101.27388535031847</v>
      </c>
      <c r="DV275" s="571">
        <f t="shared" si="64"/>
        <v>100.14513788098694</v>
      </c>
    </row>
    <row r="276" spans="1:126" s="1" customFormat="1" ht="20.25">
      <c r="A276" s="249"/>
      <c r="B276" s="249"/>
      <c r="C276" s="249"/>
      <c r="D276" s="249"/>
      <c r="E276" s="249"/>
      <c r="F276" s="249"/>
      <c r="G276" s="249"/>
      <c r="H276" s="249"/>
      <c r="I276" s="111" t="s">
        <v>1362</v>
      </c>
      <c r="J276" s="111"/>
      <c r="K276" s="111"/>
      <c r="L276" s="111"/>
      <c r="M276" s="1729" t="s">
        <v>76</v>
      </c>
      <c r="N276" s="774">
        <v>14.2</v>
      </c>
      <c r="O276" s="572">
        <v>14</v>
      </c>
      <c r="P276" s="572">
        <v>14.3</v>
      </c>
      <c r="Q276" s="572">
        <v>16.899999999999999</v>
      </c>
      <c r="R276" s="692">
        <v>15.1</v>
      </c>
      <c r="S276" s="572">
        <v>11.3</v>
      </c>
      <c r="T276" s="577">
        <v>8.1999999999999993</v>
      </c>
      <c r="U276" s="577">
        <v>8.0776814784243598</v>
      </c>
      <c r="V276" s="577">
        <v>11.7</v>
      </c>
      <c r="W276" s="705">
        <v>12.8</v>
      </c>
      <c r="X276" s="705">
        <v>13.2</v>
      </c>
      <c r="Y276" s="574">
        <v>14</v>
      </c>
      <c r="Z276" s="576">
        <f>'zestawienie stopa na powiaty'!FB13</f>
        <v>14.8</v>
      </c>
      <c r="AA276" s="577">
        <f>'zestawienie stopa na powiaty'!FC13</f>
        <v>15</v>
      </c>
      <c r="AB276" s="578">
        <f>'zestawienie stopa na powiaty'!FD13</f>
        <v>15</v>
      </c>
      <c r="AC276" s="576">
        <f>'zestawienie stopa na powiaty'!FE13</f>
        <v>14.8</v>
      </c>
      <c r="AD276" s="577">
        <f>'zestawienie stopa na powiaty'!FF13</f>
        <v>14.3</v>
      </c>
      <c r="AE276" s="578">
        <f>'zestawienie stopa na powiaty'!FG13</f>
        <v>14</v>
      </c>
      <c r="AF276" s="579">
        <f>'zestawienie stopa na powiaty'!FH13</f>
        <v>13.7</v>
      </c>
      <c r="AG276" s="577">
        <f>'zestawienie stopa na powiaty'!FI13</f>
        <v>13.5</v>
      </c>
      <c r="AH276" s="578">
        <f>'zestawienie stopa na powiaty'!FJ13</f>
        <v>13.5</v>
      </c>
      <c r="AI276" s="579">
        <f>'zestawienie stopa na powiaty'!FK13</f>
        <v>13.3</v>
      </c>
      <c r="AJ276" s="577">
        <f>'zestawienie stopa na powiaty'!FL13</f>
        <v>13.5</v>
      </c>
      <c r="AK276" s="578">
        <f>'zestawienie stopa na powiaty'!FM13</f>
        <v>13.5</v>
      </c>
      <c r="AL276" s="574">
        <v>13.5</v>
      </c>
      <c r="AM276" s="576">
        <f>'zestawienie stopa na powiaty'!FO13</f>
        <v>14</v>
      </c>
      <c r="AN276" s="577">
        <f>'zestawienie stopa na powiaty'!FP13</f>
        <v>13.9</v>
      </c>
      <c r="AO276" s="578">
        <f>'zestawienie stopa na powiaty'!FQ13</f>
        <v>13.2</v>
      </c>
      <c r="AP276" s="576">
        <f>'zestawienie stopa na powiaty'!FR13</f>
        <v>12.7</v>
      </c>
      <c r="AQ276" s="577">
        <f>'zestawienie stopa na powiaty'!FS13</f>
        <v>12</v>
      </c>
      <c r="AR276" s="578">
        <f>'zestawienie stopa na powiaty'!FT13</f>
        <v>11.6</v>
      </c>
      <c r="AS276" s="579">
        <f>'zestawienie stopa na powiaty'!FU13</f>
        <v>11.4</v>
      </c>
      <c r="AT276" s="577">
        <f>'zestawienie stopa na powiaty'!FV13</f>
        <v>11.1</v>
      </c>
      <c r="AU276" s="578">
        <f>'zestawienie stopa na powiaty'!FW13</f>
        <v>10.9</v>
      </c>
      <c r="AV276" s="579">
        <f>'zestawienie stopa na powiaty'!FX13</f>
        <v>10.5</v>
      </c>
      <c r="AW276" s="577">
        <f>'zestawienie stopa na powiaty'!FY13</f>
        <v>10.5</v>
      </c>
      <c r="AX276" s="578">
        <f>'zestawienie stopa na powiaty'!FZ13</f>
        <v>10.4</v>
      </c>
      <c r="AY276" s="574">
        <v>10.7</v>
      </c>
      <c r="AZ276" s="575">
        <f>'zestawienie stopa na powiaty'!GA13</f>
        <v>11</v>
      </c>
      <c r="BA276" s="577">
        <f>'zestawienie stopa na powiaty'!GB13</f>
        <v>11.1</v>
      </c>
      <c r="BB276" s="578">
        <f>'zestawienie stopa na powiaty'!GC13</f>
        <v>10.7</v>
      </c>
      <c r="BC276" s="575">
        <f>'zestawienie stopa na powiaty'!GD13</f>
        <v>10.3</v>
      </c>
      <c r="BD276" s="577">
        <f>'zestawienie stopa na powiaty'!GE13</f>
        <v>9.6</v>
      </c>
      <c r="BE276" s="578">
        <f>'zestawienie stopa na powiaty'!GF13</f>
        <v>8.9</v>
      </c>
      <c r="BF276" s="575">
        <f>'zestawienie stopa na powiaty'!GG13</f>
        <v>8.5</v>
      </c>
      <c r="BG276" s="577">
        <f>'zestawienie stopa na powiaty'!GH13</f>
        <v>8.4</v>
      </c>
      <c r="BH276" s="578">
        <f>'zestawienie stopa na powiaty'!GI13</f>
        <v>8.4</v>
      </c>
      <c r="BI276" s="578">
        <f>'zestawienie stopa na powiaty'!GJ13</f>
        <v>7.9</v>
      </c>
      <c r="BJ276" s="578">
        <f>'zestawienie stopa na powiaty'!GK13</f>
        <v>7.8</v>
      </c>
      <c r="BK276" s="578">
        <f>'zestawienie stopa na powiaty'!GL13</f>
        <v>7.5</v>
      </c>
      <c r="BL276" s="578">
        <f>'zestawienie stopa na powiaty'!GM13</f>
        <v>8</v>
      </c>
      <c r="BM276" s="578">
        <f>'zestawienie stopa na powiaty'!GN13</f>
        <v>8.1999999999999993</v>
      </c>
      <c r="BN276" s="578">
        <f>'zestawienie stopa na powiaty'!GO13</f>
        <v>7.9</v>
      </c>
      <c r="BO276" s="578">
        <f>'zestawienie stopa na powiaty'!GP13</f>
        <v>7.3</v>
      </c>
      <c r="BP276" s="578">
        <f>'zestawienie stopa na powiaty'!GQ13</f>
        <v>6.5</v>
      </c>
      <c r="BQ276" s="578">
        <f>'zestawienie stopa na powiaty'!GR13</f>
        <v>5.9</v>
      </c>
      <c r="BR276" s="578">
        <f>'zestawienie stopa na powiaty'!GS13</f>
        <v>5.4</v>
      </c>
      <c r="BS276" s="580">
        <f>'zestawienie stopa na powiaty'!GT13</f>
        <v>5.0999999999999996</v>
      </c>
      <c r="BT276" s="706">
        <f>'zestawienie stopa na powiaty'!GU13</f>
        <v>5</v>
      </c>
      <c r="BU276" s="575">
        <f>'zestawienie stopa na powiaty'!GV13</f>
        <v>4.8</v>
      </c>
      <c r="BV276" s="706">
        <f>'zestawienie stopa na powiaty'!GW13</f>
        <v>4.8</v>
      </c>
      <c r="BW276" s="575">
        <f>'zestawienie stopa na powiaty'!GX13</f>
        <v>5</v>
      </c>
      <c r="BX276" s="706">
        <f>'zestawienie stopa na powiaty'!GY13</f>
        <v>5.5</v>
      </c>
      <c r="BY276" s="575">
        <f>'zestawienie stopa na powiaty'!GZ13</f>
        <v>5.4</v>
      </c>
      <c r="BZ276" s="706">
        <f>'zestawienie stopa na powiaty'!HA13</f>
        <v>5.0999999999999996</v>
      </c>
      <c r="CA276" s="575">
        <f>'zestawienie stopa na powiaty'!HB13</f>
        <v>4.8</v>
      </c>
      <c r="CB276" s="706">
        <f>'zestawienie stopa na powiaty'!HC13</f>
        <v>4.4000000000000004</v>
      </c>
      <c r="CC276" s="575">
        <f>'zestawienie stopa na powiaty'!HD13</f>
        <v>4</v>
      </c>
      <c r="CD276" s="706">
        <f>'zestawienie stopa na powiaty'!HE13</f>
        <v>3.8</v>
      </c>
      <c r="CE276" s="575">
        <f>'zestawienie stopa na powiaty'!HF13</f>
        <v>3.7</v>
      </c>
      <c r="CF276" s="706">
        <f>'zestawienie stopa na powiaty'!HG13</f>
        <v>3.5</v>
      </c>
      <c r="CG276" s="706">
        <f>'zestawienie stopa na powiaty'!HH13</f>
        <v>3.2</v>
      </c>
      <c r="CH276" s="706">
        <f>'zestawienie stopa na powiaty'!HI13</f>
        <v>3.1</v>
      </c>
      <c r="CI276" s="706">
        <f>'zestawienie stopa na powiaty'!HJ13</f>
        <v>3</v>
      </c>
      <c r="CJ276" s="706">
        <f>'zestawienie stopa na powiaty'!HK13</f>
        <v>3.4</v>
      </c>
      <c r="CK276" s="707">
        <f>'zestawienie stopa na powiaty'!HL13</f>
        <v>3.3</v>
      </c>
      <c r="CL276" s="706">
        <f>'zestawienie stopa na powiaty'!HM13</f>
        <v>3.1</v>
      </c>
      <c r="CM276" s="706">
        <f>'zestawienie stopa na powiaty'!HN13</f>
        <v>2.8</v>
      </c>
      <c r="CN276" s="706">
        <f>'zestawienie stopa na powiaty'!HO13</f>
        <v>2.8</v>
      </c>
      <c r="CO276" s="706">
        <f>'zestawienie stopa na powiaty'!HP13</f>
        <v>2.7</v>
      </c>
      <c r="CP276" s="706">
        <f>'zestawienie stopa na powiaty'!HQ13</f>
        <v>2.8</v>
      </c>
      <c r="CQ276" s="706">
        <f>'zestawienie stopa na powiaty'!HR13</f>
        <v>2.8</v>
      </c>
      <c r="CR276" s="706">
        <f>'zestawienie stopa na powiaty'!HS13</f>
        <v>2.7</v>
      </c>
      <c r="CS276" s="706">
        <f>'zestawienie stopa na powiaty'!HT13</f>
        <v>2.7</v>
      </c>
      <c r="CT276" s="706">
        <f>'zestawienie stopa na powiaty'!HU13</f>
        <v>2.7</v>
      </c>
      <c r="CU276" s="706">
        <f>'zestawienie stopa na powiaty'!HV13</f>
        <v>2.7</v>
      </c>
      <c r="CV276" s="706">
        <f>'zestawienie stopa na powiaty'!HW13</f>
        <v>3</v>
      </c>
      <c r="CW276" s="706">
        <f>'zestawienie stopa na powiaty'!HX13</f>
        <v>3</v>
      </c>
      <c r="CX276" s="706">
        <f>'zestawienie stopa na powiaty'!HY13</f>
        <v>2.9</v>
      </c>
      <c r="CY276" s="706">
        <f>'zestawienie stopa na powiaty'!HZ13</f>
        <v>2.8</v>
      </c>
      <c r="CZ276" s="706">
        <f>'zestawienie stopa na powiaty'!IA13</f>
        <v>2.5</v>
      </c>
      <c r="DA276" s="706">
        <f>'zestawienie stopa na powiaty'!IB13</f>
        <v>2.4</v>
      </c>
      <c r="DB276" s="706">
        <f>'zestawienie stopa na powiaty'!IC13</f>
        <v>2.4</v>
      </c>
      <c r="DC276" s="706">
        <f>'zestawienie stopa na powiaty'!ID13</f>
        <v>2.4</v>
      </c>
      <c r="DD276" s="706">
        <f>'zestawienie stopa na powiaty'!IE13</f>
        <v>2.2999999999999998</v>
      </c>
      <c r="DE276" s="706">
        <f>'zestawienie stopa na powiaty'!IF13</f>
        <v>2.2999999999999998</v>
      </c>
      <c r="DF276" s="706">
        <f>'zestawienie stopa na powiaty'!IG13</f>
        <v>2.2999999999999998</v>
      </c>
      <c r="DG276" s="706">
        <f>'zestawienie stopa na powiaty'!IH13</f>
        <v>2.4</v>
      </c>
      <c r="DH276" s="706">
        <f>'zestawienie stopa na powiaty'!II13</f>
        <v>2.8</v>
      </c>
      <c r="DI276" s="706">
        <f>'zestawienie stopa na powiaty'!IJ13</f>
        <v>2.9</v>
      </c>
      <c r="DJ276" s="706">
        <f>'zestawienie stopa na powiaty'!IK13</f>
        <v>2.9</v>
      </c>
      <c r="DK276" s="706">
        <f>'zestawienie stopa na powiaty'!IL13</f>
        <v>3.4</v>
      </c>
      <c r="DL276" s="706">
        <f>'zestawienie stopa na powiaty'!IM13</f>
        <v>3.7</v>
      </c>
      <c r="DM276" s="706">
        <f>'zestawienie stopa na powiaty'!IN13</f>
        <v>3.9</v>
      </c>
      <c r="DN276" s="706">
        <f>'zestawienie stopa na powiaty'!IO13</f>
        <v>4.0999999999999996</v>
      </c>
      <c r="DO276" s="706">
        <f>'zestawienie stopa na powiaty'!IP13</f>
        <v>4</v>
      </c>
      <c r="DP276" s="706">
        <f>'zestawienie stopa na powiaty'!IQ13</f>
        <v>3.9</v>
      </c>
      <c r="DQ276" s="706">
        <f>'zestawienie stopa na powiaty'!IR13</f>
        <v>3.7</v>
      </c>
      <c r="DR276" s="706">
        <f>'zestawienie stopa na powiaty'!IS13</f>
        <v>3.9</v>
      </c>
      <c r="DS276" s="706">
        <f>'zestawienie stopa na powiaty'!IT13</f>
        <v>3.9</v>
      </c>
      <c r="DT276" s="706">
        <f>'zestawienie stopa na powiaty'!IU13</f>
        <v>4.0999999999999996</v>
      </c>
      <c r="DU276" s="706">
        <f>'zestawienie stopa na powiaty'!IV13</f>
        <v>4.2</v>
      </c>
      <c r="DV276" s="706">
        <f>'zestawienie stopa na powiaty'!IW13</f>
        <v>4.2</v>
      </c>
    </row>
    <row r="277" spans="1:126" s="1" customFormat="1" ht="21" thickBot="1">
      <c r="A277" s="249" t="str">
        <f>DV273</f>
        <v>myślenicki</v>
      </c>
      <c r="B277" s="249">
        <f>DV295</f>
        <v>0</v>
      </c>
      <c r="C277" s="249">
        <f>DV296</f>
        <v>0</v>
      </c>
      <c r="D277" s="249">
        <f>DV297</f>
        <v>0</v>
      </c>
      <c r="E277" s="249">
        <f>DV298</f>
        <v>0</v>
      </c>
      <c r="F277" s="249">
        <f>DV299</f>
        <v>0</v>
      </c>
      <c r="G277" s="249">
        <f>DV300</f>
        <v>0</v>
      </c>
      <c r="H277" s="249">
        <f>DV301</f>
        <v>0</v>
      </c>
      <c r="I277" s="249">
        <f>DV302</f>
        <v>0</v>
      </c>
      <c r="J277" s="249"/>
      <c r="K277" s="249"/>
      <c r="L277" s="249"/>
      <c r="M277" s="1730" t="s">
        <v>20</v>
      </c>
      <c r="N277" s="779">
        <v>3741</v>
      </c>
      <c r="O277" s="582">
        <v>3624</v>
      </c>
      <c r="P277" s="582">
        <v>3627</v>
      </c>
      <c r="Q277" s="583">
        <v>3584</v>
      </c>
      <c r="R277" s="583">
        <v>3301</v>
      </c>
      <c r="S277" s="583">
        <v>2641</v>
      </c>
      <c r="T277" s="708">
        <v>1974</v>
      </c>
      <c r="U277" s="708">
        <v>1830</v>
      </c>
      <c r="V277" s="708">
        <v>2388</v>
      </c>
      <c r="W277" s="582">
        <v>2836</v>
      </c>
      <c r="X277" s="582">
        <v>3015</v>
      </c>
      <c r="Y277" s="582">
        <v>3133</v>
      </c>
      <c r="Z277" s="587">
        <v>3306</v>
      </c>
      <c r="AA277" s="588">
        <v>3280</v>
      </c>
      <c r="AB277" s="589">
        <v>3242</v>
      </c>
      <c r="AC277" s="590">
        <v>3159</v>
      </c>
      <c r="AD277" s="588">
        <v>3087</v>
      </c>
      <c r="AE277" s="593">
        <v>3030</v>
      </c>
      <c r="AF277" s="590">
        <v>3025</v>
      </c>
      <c r="AG277" s="591">
        <v>2998</v>
      </c>
      <c r="AH277" s="589">
        <v>2969</v>
      </c>
      <c r="AI277" s="590">
        <v>2931</v>
      </c>
      <c r="AJ277" s="591">
        <v>2988</v>
      </c>
      <c r="AK277" s="593">
        <v>2959</v>
      </c>
      <c r="AL277" s="582">
        <v>2959</v>
      </c>
      <c r="AM277" s="587">
        <v>3047</v>
      </c>
      <c r="AN277" s="588">
        <v>2999</v>
      </c>
      <c r="AO277" s="593">
        <v>2759</v>
      </c>
      <c r="AP277" s="590">
        <v>2651</v>
      </c>
      <c r="AQ277" s="588">
        <v>2530</v>
      </c>
      <c r="AR277" s="589">
        <v>2412</v>
      </c>
      <c r="AS277" s="590">
        <v>2471</v>
      </c>
      <c r="AT277" s="588">
        <v>2460</v>
      </c>
      <c r="AU277" s="589">
        <v>2393</v>
      </c>
      <c r="AV277" s="592">
        <v>2263</v>
      </c>
      <c r="AW277" s="588">
        <v>2286</v>
      </c>
      <c r="AX277" s="593">
        <v>2316</v>
      </c>
      <c r="AY277" s="582">
        <v>2316</v>
      </c>
      <c r="AZ277" s="586">
        <v>2413</v>
      </c>
      <c r="BA277" s="588">
        <v>2427</v>
      </c>
      <c r="BB277" s="589">
        <v>2320</v>
      </c>
      <c r="BC277" s="586">
        <v>2254</v>
      </c>
      <c r="BD277" s="588">
        <v>2104</v>
      </c>
      <c r="BE277" s="589">
        <v>2029</v>
      </c>
      <c r="BF277" s="586">
        <v>1976</v>
      </c>
      <c r="BG277" s="588">
        <v>1986</v>
      </c>
      <c r="BH277" s="589">
        <v>1970</v>
      </c>
      <c r="BI277" s="686">
        <v>1826</v>
      </c>
      <c r="BJ277" s="588">
        <v>1780</v>
      </c>
      <c r="BK277" s="686">
        <v>1717</v>
      </c>
      <c r="BL277" s="686">
        <v>1804</v>
      </c>
      <c r="BM277" s="686">
        <v>1796</v>
      </c>
      <c r="BN277" s="686">
        <v>1711</v>
      </c>
      <c r="BO277" s="686">
        <v>1593</v>
      </c>
      <c r="BP277" s="686">
        <v>1455</v>
      </c>
      <c r="BQ277" s="686">
        <v>1339</v>
      </c>
      <c r="BR277" s="686">
        <v>1287</v>
      </c>
      <c r="BS277" s="686">
        <v>1256</v>
      </c>
      <c r="BT277" s="709">
        <v>1173</v>
      </c>
      <c r="BU277" s="686">
        <v>1109</v>
      </c>
      <c r="BV277" s="709">
        <v>1105</v>
      </c>
      <c r="BW277" s="686">
        <v>1137</v>
      </c>
      <c r="BX277" s="709">
        <v>1246</v>
      </c>
      <c r="BY277" s="586">
        <v>1209</v>
      </c>
      <c r="BZ277" s="596">
        <v>1135</v>
      </c>
      <c r="CA277" s="586">
        <v>1090</v>
      </c>
      <c r="CB277" s="596">
        <v>1026</v>
      </c>
      <c r="CC277" s="586">
        <v>949</v>
      </c>
      <c r="CD277" s="596">
        <v>921</v>
      </c>
      <c r="CE277" s="586">
        <v>944</v>
      </c>
      <c r="CF277" s="596">
        <v>911</v>
      </c>
      <c r="CG277" s="586">
        <v>843</v>
      </c>
      <c r="CH277" s="596">
        <v>814</v>
      </c>
      <c r="CI277" s="596">
        <v>810</v>
      </c>
      <c r="CJ277" s="596">
        <v>904</v>
      </c>
      <c r="CK277" s="710">
        <v>873</v>
      </c>
      <c r="CL277" s="596">
        <v>820</v>
      </c>
      <c r="CM277" s="596">
        <v>741</v>
      </c>
      <c r="CN277" s="596">
        <v>753</v>
      </c>
      <c r="CO277" s="596">
        <v>752</v>
      </c>
      <c r="CP277" s="596">
        <v>792</v>
      </c>
      <c r="CQ277" s="596">
        <v>771</v>
      </c>
      <c r="CR277" s="596">
        <v>722</v>
      </c>
      <c r="CS277" s="596">
        <v>700</v>
      </c>
      <c r="CT277" s="596">
        <v>709</v>
      </c>
      <c r="CU277" s="596">
        <v>716</v>
      </c>
      <c r="CV277" s="596">
        <v>777</v>
      </c>
      <c r="CW277" s="596">
        <v>781</v>
      </c>
      <c r="CX277" s="596">
        <v>734</v>
      </c>
      <c r="CY277" s="596">
        <v>697</v>
      </c>
      <c r="CZ277" s="596">
        <v>635</v>
      </c>
      <c r="DA277" s="596">
        <v>649</v>
      </c>
      <c r="DB277" s="596">
        <v>671</v>
      </c>
      <c r="DC277" s="596">
        <v>688</v>
      </c>
      <c r="DD277" s="596">
        <v>652</v>
      </c>
      <c r="DE277" s="596">
        <v>642</v>
      </c>
      <c r="DF277" s="596">
        <v>641</v>
      </c>
      <c r="DG277" s="596">
        <v>654</v>
      </c>
      <c r="DH277" s="596">
        <v>735</v>
      </c>
      <c r="DI277" s="596">
        <v>741</v>
      </c>
      <c r="DJ277" s="596">
        <v>738</v>
      </c>
      <c r="DK277" s="596">
        <v>851</v>
      </c>
      <c r="DL277" s="596">
        <v>939</v>
      </c>
      <c r="DM277" s="596">
        <v>991</v>
      </c>
      <c r="DN277" s="596">
        <v>1051</v>
      </c>
      <c r="DO277" s="596">
        <v>1008</v>
      </c>
      <c r="DP277" s="596">
        <v>992</v>
      </c>
      <c r="DQ277" s="596">
        <v>987</v>
      </c>
      <c r="DR277" s="596">
        <v>1025</v>
      </c>
      <c r="DS277" s="596">
        <v>1024</v>
      </c>
      <c r="DT277" s="596">
        <v>1081</v>
      </c>
      <c r="DU277" s="596">
        <v>1096</v>
      </c>
      <c r="DV277" s="596">
        <v>1065</v>
      </c>
    </row>
    <row r="278" spans="1:126" s="1" customFormat="1" ht="21" thickBot="1">
      <c r="A278" s="111"/>
      <c r="B278" s="1753" t="s">
        <v>1366</v>
      </c>
      <c r="C278" s="1754" t="s">
        <v>1366</v>
      </c>
      <c r="D278" s="1755" t="s">
        <v>1367</v>
      </c>
      <c r="E278" s="1755" t="s">
        <v>1367</v>
      </c>
      <c r="F278" s="1756" t="s">
        <v>1368</v>
      </c>
      <c r="G278" s="1756" t="s">
        <v>1368</v>
      </c>
      <c r="H278" s="1757" t="s">
        <v>1369</v>
      </c>
      <c r="I278" s="1687" t="s">
        <v>1369</v>
      </c>
      <c r="J278" s="1709"/>
      <c r="K278" s="1709"/>
      <c r="L278" s="1709"/>
      <c r="M278" s="1730" t="s">
        <v>22</v>
      </c>
      <c r="N278" s="779">
        <v>1275</v>
      </c>
      <c r="O278" s="582">
        <v>1024</v>
      </c>
      <c r="P278" s="582">
        <v>1099</v>
      </c>
      <c r="Q278" s="583">
        <v>893</v>
      </c>
      <c r="R278" s="583">
        <v>880</v>
      </c>
      <c r="S278" s="583">
        <v>700</v>
      </c>
      <c r="T278" s="708">
        <v>526</v>
      </c>
      <c r="U278" s="708">
        <v>718</v>
      </c>
      <c r="V278" s="708">
        <v>943</v>
      </c>
      <c r="W278" s="582">
        <v>1015</v>
      </c>
      <c r="X278" s="582">
        <v>944</v>
      </c>
      <c r="Y278" s="582">
        <v>1051</v>
      </c>
      <c r="Z278" s="587">
        <v>1261</v>
      </c>
      <c r="AA278" s="588">
        <v>1339</v>
      </c>
      <c r="AB278" s="589">
        <v>1293</v>
      </c>
      <c r="AC278" s="590">
        <v>1240</v>
      </c>
      <c r="AD278" s="588">
        <v>1137</v>
      </c>
      <c r="AE278" s="593">
        <v>1060</v>
      </c>
      <c r="AF278" s="590">
        <v>936</v>
      </c>
      <c r="AG278" s="591">
        <v>893</v>
      </c>
      <c r="AH278" s="589">
        <v>845</v>
      </c>
      <c r="AI278" s="590">
        <v>855</v>
      </c>
      <c r="AJ278" s="591">
        <v>893</v>
      </c>
      <c r="AK278" s="593">
        <v>928</v>
      </c>
      <c r="AL278" s="582">
        <v>928</v>
      </c>
      <c r="AM278" s="587">
        <v>997</v>
      </c>
      <c r="AN278" s="588">
        <v>1025</v>
      </c>
      <c r="AO278" s="593">
        <v>947</v>
      </c>
      <c r="AP278" s="590">
        <v>903</v>
      </c>
      <c r="AQ278" s="588">
        <v>818</v>
      </c>
      <c r="AR278" s="589">
        <v>766</v>
      </c>
      <c r="AS278" s="590">
        <v>700</v>
      </c>
      <c r="AT278" s="588">
        <v>673</v>
      </c>
      <c r="AU278" s="589">
        <v>648</v>
      </c>
      <c r="AV278" s="592">
        <v>671</v>
      </c>
      <c r="AW278" s="588">
        <v>708</v>
      </c>
      <c r="AX278" s="593">
        <v>731</v>
      </c>
      <c r="AY278" s="582">
        <v>731</v>
      </c>
      <c r="AZ278" s="586">
        <v>808</v>
      </c>
      <c r="BA278" s="588">
        <v>859</v>
      </c>
      <c r="BB278" s="589">
        <v>812</v>
      </c>
      <c r="BC278" s="586">
        <v>776</v>
      </c>
      <c r="BD278" s="588">
        <v>711</v>
      </c>
      <c r="BE278" s="589">
        <v>686</v>
      </c>
      <c r="BF278" s="586">
        <v>675</v>
      </c>
      <c r="BG278" s="588">
        <v>637</v>
      </c>
      <c r="BH278" s="589">
        <v>603</v>
      </c>
      <c r="BI278" s="686">
        <v>588</v>
      </c>
      <c r="BJ278" s="588">
        <v>595</v>
      </c>
      <c r="BK278" s="686">
        <v>608</v>
      </c>
      <c r="BL278" s="686">
        <v>656</v>
      </c>
      <c r="BM278" s="686">
        <v>689</v>
      </c>
      <c r="BN278" s="686">
        <v>657</v>
      </c>
      <c r="BO278" s="686">
        <v>616</v>
      </c>
      <c r="BP278" s="686">
        <v>536</v>
      </c>
      <c r="BQ278" s="686">
        <v>528</v>
      </c>
      <c r="BR278" s="686">
        <v>499</v>
      </c>
      <c r="BS278" s="686">
        <v>473</v>
      </c>
      <c r="BT278" s="709">
        <v>446</v>
      </c>
      <c r="BU278" s="686">
        <v>471</v>
      </c>
      <c r="BV278" s="709">
        <v>462</v>
      </c>
      <c r="BW278" s="686">
        <v>480</v>
      </c>
      <c r="BX278" s="709">
        <v>551</v>
      </c>
      <c r="BY278" s="586">
        <v>543</v>
      </c>
      <c r="BZ278" s="596">
        <v>524</v>
      </c>
      <c r="CA278" s="586">
        <v>488</v>
      </c>
      <c r="CB278" s="596">
        <v>475</v>
      </c>
      <c r="CC278" s="586">
        <v>454</v>
      </c>
      <c r="CD278" s="596">
        <v>436</v>
      </c>
      <c r="CE278" s="586">
        <v>426</v>
      </c>
      <c r="CF278" s="596">
        <v>382</v>
      </c>
      <c r="CG278" s="586">
        <v>362</v>
      </c>
      <c r="CH278" s="596">
        <v>351</v>
      </c>
      <c r="CI278" s="596">
        <v>352</v>
      </c>
      <c r="CJ278" s="596">
        <v>412</v>
      </c>
      <c r="CK278" s="710">
        <v>414</v>
      </c>
      <c r="CL278" s="596">
        <v>393</v>
      </c>
      <c r="CM278" s="596">
        <v>357</v>
      </c>
      <c r="CN278" s="596">
        <v>361</v>
      </c>
      <c r="CO278" s="596">
        <v>357</v>
      </c>
      <c r="CP278" s="596">
        <v>377</v>
      </c>
      <c r="CQ278" s="596">
        <v>369</v>
      </c>
      <c r="CR278" s="596">
        <v>327</v>
      </c>
      <c r="CS278" s="596">
        <v>343</v>
      </c>
      <c r="CT278" s="596">
        <v>370</v>
      </c>
      <c r="CU278" s="596">
        <v>373</v>
      </c>
      <c r="CV278" s="596">
        <v>404</v>
      </c>
      <c r="CW278" s="596">
        <v>411</v>
      </c>
      <c r="CX278" s="596">
        <v>399</v>
      </c>
      <c r="CY278" s="596">
        <v>376</v>
      </c>
      <c r="CZ278" s="596">
        <v>335</v>
      </c>
      <c r="DA278" s="596">
        <v>320</v>
      </c>
      <c r="DB278" s="596">
        <v>320</v>
      </c>
      <c r="DC278" s="596">
        <v>330</v>
      </c>
      <c r="DD278" s="596">
        <v>330</v>
      </c>
      <c r="DE278" s="596">
        <v>315</v>
      </c>
      <c r="DF278" s="596">
        <v>329</v>
      </c>
      <c r="DG278" s="596">
        <v>335</v>
      </c>
      <c r="DH278" s="596">
        <v>378</v>
      </c>
      <c r="DI278" s="596">
        <v>385</v>
      </c>
      <c r="DJ278" s="596">
        <v>359</v>
      </c>
      <c r="DK278" s="596">
        <v>455</v>
      </c>
      <c r="DL278" s="596">
        <v>506</v>
      </c>
      <c r="DM278" s="596">
        <v>533</v>
      </c>
      <c r="DN278" s="596">
        <v>547</v>
      </c>
      <c r="DO278" s="596">
        <v>516</v>
      </c>
      <c r="DP278" s="596">
        <v>500</v>
      </c>
      <c r="DQ278" s="596">
        <v>468</v>
      </c>
      <c r="DR278" s="596">
        <v>446</v>
      </c>
      <c r="DS278" s="596">
        <v>468</v>
      </c>
      <c r="DT278" s="596">
        <v>497</v>
      </c>
      <c r="DU278" s="596">
        <v>474</v>
      </c>
      <c r="DV278" s="596">
        <v>432</v>
      </c>
    </row>
    <row r="279" spans="1:126" s="1" customFormat="1" ht="20.25">
      <c r="A279" s="24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730" t="s">
        <v>1317</v>
      </c>
      <c r="N279" s="794"/>
      <c r="O279" s="597"/>
      <c r="P279" s="597"/>
      <c r="Q279" s="598"/>
      <c r="R279" s="598"/>
      <c r="S279" s="598"/>
      <c r="T279" s="711"/>
      <c r="U279" s="711"/>
      <c r="V279" s="711"/>
      <c r="W279" s="597"/>
      <c r="X279" s="597"/>
      <c r="Y279" s="582"/>
      <c r="Z279" s="587"/>
      <c r="AA279" s="588"/>
      <c r="AB279" s="589"/>
      <c r="AC279" s="590"/>
      <c r="AD279" s="588"/>
      <c r="AE279" s="593"/>
      <c r="AF279" s="590"/>
      <c r="AG279" s="591"/>
      <c r="AH279" s="589"/>
      <c r="AI279" s="590"/>
      <c r="AJ279" s="591"/>
      <c r="AK279" s="593"/>
      <c r="AL279" s="582"/>
      <c r="AM279" s="587"/>
      <c r="AN279" s="588"/>
      <c r="AO279" s="593"/>
      <c r="AP279" s="590"/>
      <c r="AQ279" s="588"/>
      <c r="AR279" s="589"/>
      <c r="AS279" s="590"/>
      <c r="AT279" s="588"/>
      <c r="AU279" s="589"/>
      <c r="AV279" s="592"/>
      <c r="AW279" s="588"/>
      <c r="AX279" s="593"/>
      <c r="AY279" s="583" t="s">
        <v>55</v>
      </c>
      <c r="AZ279" s="586">
        <v>2190</v>
      </c>
      <c r="BA279" s="588">
        <v>2189</v>
      </c>
      <c r="BB279" s="589">
        <v>2027</v>
      </c>
      <c r="BC279" s="586">
        <v>1889</v>
      </c>
      <c r="BD279" s="588">
        <v>1694</v>
      </c>
      <c r="BE279" s="589">
        <v>1440</v>
      </c>
      <c r="BF279" s="586">
        <v>1315</v>
      </c>
      <c r="BG279" s="588">
        <v>1337</v>
      </c>
      <c r="BH279" s="589">
        <v>1414</v>
      </c>
      <c r="BI279" s="686">
        <v>1355</v>
      </c>
      <c r="BJ279" s="588">
        <v>1338</v>
      </c>
      <c r="BK279" s="686">
        <v>1275</v>
      </c>
      <c r="BL279" s="686">
        <v>1398</v>
      </c>
      <c r="BM279" s="686">
        <v>1423</v>
      </c>
      <c r="BN279" s="686">
        <v>1309</v>
      </c>
      <c r="BO279" s="686">
        <v>1139</v>
      </c>
      <c r="BP279" s="686">
        <v>993</v>
      </c>
      <c r="BQ279" s="686">
        <v>884</v>
      </c>
      <c r="BR279" s="686">
        <v>798</v>
      </c>
      <c r="BS279" s="686">
        <v>731</v>
      </c>
      <c r="BT279" s="709">
        <v>807</v>
      </c>
      <c r="BU279" s="686">
        <v>791</v>
      </c>
      <c r="BV279" s="709">
        <v>778</v>
      </c>
      <c r="BW279" s="686">
        <v>836</v>
      </c>
      <c r="BX279" s="709">
        <v>952</v>
      </c>
      <c r="BY279" s="586">
        <v>933</v>
      </c>
      <c r="BZ279" s="596">
        <v>864</v>
      </c>
      <c r="CA279" s="586">
        <v>778</v>
      </c>
      <c r="CB279" s="596">
        <v>667</v>
      </c>
      <c r="CC279" s="586">
        <v>597</v>
      </c>
      <c r="CD279" s="596">
        <v>563</v>
      </c>
      <c r="CE279" s="586">
        <v>569</v>
      </c>
      <c r="CF279" s="596">
        <v>608</v>
      </c>
      <c r="CG279" s="586">
        <v>555</v>
      </c>
      <c r="CH279" s="596">
        <v>518</v>
      </c>
      <c r="CI279" s="596">
        <v>486</v>
      </c>
      <c r="CJ279" s="596">
        <v>600</v>
      </c>
      <c r="CK279" s="710">
        <v>536</v>
      </c>
      <c r="CL279" s="596">
        <v>470</v>
      </c>
      <c r="CM279" s="596">
        <v>427</v>
      </c>
      <c r="CN279" s="596">
        <v>456</v>
      </c>
      <c r="CO279" s="596">
        <v>471</v>
      </c>
      <c r="CP279" s="596">
        <v>501</v>
      </c>
      <c r="CQ279" s="596">
        <v>461</v>
      </c>
      <c r="CR279" s="596">
        <v>498</v>
      </c>
      <c r="CS279" s="596">
        <v>489</v>
      </c>
      <c r="CT279" s="596">
        <v>502</v>
      </c>
      <c r="CU279" s="596">
        <v>490</v>
      </c>
      <c r="CV279" s="596">
        <v>572</v>
      </c>
      <c r="CW279" s="596">
        <v>523</v>
      </c>
      <c r="CX279" s="596">
        <v>500</v>
      </c>
      <c r="CY279" s="596">
        <v>463</v>
      </c>
      <c r="CZ279" s="596">
        <v>397</v>
      </c>
      <c r="DA279" s="596">
        <v>369</v>
      </c>
      <c r="DB279" s="596">
        <v>361</v>
      </c>
      <c r="DC279" s="596">
        <v>362</v>
      </c>
      <c r="DD279" s="596">
        <v>352</v>
      </c>
      <c r="DE279" s="596">
        <v>392</v>
      </c>
      <c r="DF279" s="596">
        <v>373</v>
      </c>
      <c r="DG279" s="596">
        <v>388</v>
      </c>
      <c r="DH279" s="596">
        <v>466</v>
      </c>
      <c r="DI279" s="596">
        <v>477</v>
      </c>
      <c r="DJ279" s="596">
        <v>499</v>
      </c>
      <c r="DK279" s="596">
        <v>595</v>
      </c>
      <c r="DL279" s="596">
        <v>658</v>
      </c>
      <c r="DM279" s="596">
        <v>681</v>
      </c>
      <c r="DN279" s="596">
        <v>706</v>
      </c>
      <c r="DO279" s="596">
        <v>660</v>
      </c>
      <c r="DP279" s="596">
        <v>655</v>
      </c>
      <c r="DQ279" s="596">
        <v>627</v>
      </c>
      <c r="DR279" s="596">
        <v>660</v>
      </c>
      <c r="DS279" s="596">
        <v>663</v>
      </c>
      <c r="DT279" s="596">
        <v>720</v>
      </c>
      <c r="DU279" s="596">
        <v>717</v>
      </c>
      <c r="DV279" s="596">
        <v>714</v>
      </c>
    </row>
    <row r="280" spans="1:126" s="1" customFormat="1" ht="20.25">
      <c r="A280" s="24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731" t="s">
        <v>871</v>
      </c>
      <c r="N280" s="798" t="s">
        <v>55</v>
      </c>
      <c r="O280" s="601" t="s">
        <v>55</v>
      </c>
      <c r="P280" s="601" t="s">
        <v>55</v>
      </c>
      <c r="Q280" s="601" t="s">
        <v>55</v>
      </c>
      <c r="R280" s="598">
        <v>1968</v>
      </c>
      <c r="S280" s="601">
        <v>1300</v>
      </c>
      <c r="T280" s="712">
        <v>951</v>
      </c>
      <c r="U280" s="712">
        <v>980</v>
      </c>
      <c r="V280" s="712">
        <v>1591</v>
      </c>
      <c r="W280" s="713">
        <v>1856</v>
      </c>
      <c r="X280" s="713">
        <v>1944</v>
      </c>
      <c r="Y280" s="583">
        <v>1962</v>
      </c>
      <c r="Z280" s="605">
        <v>2058</v>
      </c>
      <c r="AA280" s="606">
        <v>2030</v>
      </c>
      <c r="AB280" s="607">
        <v>1958</v>
      </c>
      <c r="AC280" s="608">
        <v>1903</v>
      </c>
      <c r="AD280" s="606">
        <v>1793</v>
      </c>
      <c r="AE280" s="611">
        <v>1743</v>
      </c>
      <c r="AF280" s="608">
        <v>1677</v>
      </c>
      <c r="AG280" s="609">
        <v>1678</v>
      </c>
      <c r="AH280" s="607">
        <v>1765</v>
      </c>
      <c r="AI280" s="608">
        <v>1718</v>
      </c>
      <c r="AJ280" s="609">
        <v>1738</v>
      </c>
      <c r="AK280" s="611">
        <v>1731</v>
      </c>
      <c r="AL280" s="583">
        <v>1731</v>
      </c>
      <c r="AM280" s="605">
        <v>1785</v>
      </c>
      <c r="AN280" s="606">
        <v>1699</v>
      </c>
      <c r="AO280" s="611">
        <v>1533</v>
      </c>
      <c r="AP280" s="608">
        <v>1418</v>
      </c>
      <c r="AQ280" s="606">
        <v>1321</v>
      </c>
      <c r="AR280" s="607">
        <v>1261</v>
      </c>
      <c r="AS280" s="608">
        <v>1248</v>
      </c>
      <c r="AT280" s="606">
        <v>1234</v>
      </c>
      <c r="AU280" s="607">
        <v>1264</v>
      </c>
      <c r="AV280" s="610">
        <v>1189</v>
      </c>
      <c r="AW280" s="606">
        <v>1152</v>
      </c>
      <c r="AX280" s="611">
        <v>1192</v>
      </c>
      <c r="AY280" s="693">
        <v>1192</v>
      </c>
      <c r="AZ280" s="604">
        <v>1296</v>
      </c>
      <c r="BA280" s="606">
        <v>1297</v>
      </c>
      <c r="BB280" s="607">
        <v>1174</v>
      </c>
      <c r="BC280" s="604">
        <v>1081</v>
      </c>
      <c r="BD280" s="606">
        <v>966</v>
      </c>
      <c r="BE280" s="607">
        <v>810</v>
      </c>
      <c r="BF280" s="604">
        <v>697</v>
      </c>
      <c r="BG280" s="606">
        <v>713</v>
      </c>
      <c r="BH280" s="607">
        <v>807</v>
      </c>
      <c r="BI280" s="687">
        <v>763</v>
      </c>
      <c r="BJ280" s="606">
        <v>756</v>
      </c>
      <c r="BK280" s="687">
        <v>710</v>
      </c>
      <c r="BL280" s="687">
        <v>796</v>
      </c>
      <c r="BM280" s="687">
        <v>809</v>
      </c>
      <c r="BN280" s="687">
        <v>720</v>
      </c>
      <c r="BO280" s="687">
        <v>602</v>
      </c>
      <c r="BP280" s="687">
        <v>511</v>
      </c>
      <c r="BQ280" s="687">
        <v>438</v>
      </c>
      <c r="BR280" s="687">
        <v>391</v>
      </c>
      <c r="BS280" s="687">
        <v>368</v>
      </c>
      <c r="BT280" s="714">
        <v>457</v>
      </c>
      <c r="BU280" s="687">
        <v>454</v>
      </c>
      <c r="BV280" s="714">
        <v>446</v>
      </c>
      <c r="BW280" s="687">
        <v>480</v>
      </c>
      <c r="BX280" s="714">
        <v>548</v>
      </c>
      <c r="BY280" s="604">
        <v>531</v>
      </c>
      <c r="BZ280" s="614">
        <v>477</v>
      </c>
      <c r="CA280" s="604">
        <v>407</v>
      </c>
      <c r="CB280" s="614">
        <v>330</v>
      </c>
      <c r="CC280" s="604">
        <v>279</v>
      </c>
      <c r="CD280" s="614">
        <v>260</v>
      </c>
      <c r="CE280" s="604">
        <v>287</v>
      </c>
      <c r="CF280" s="614">
        <v>347</v>
      </c>
      <c r="CG280" s="604">
        <v>320</v>
      </c>
      <c r="CH280" s="614">
        <v>284</v>
      </c>
      <c r="CI280" s="614">
        <v>250</v>
      </c>
      <c r="CJ280" s="614">
        <v>315</v>
      </c>
      <c r="CK280" s="715">
        <v>275</v>
      </c>
      <c r="CL280" s="614">
        <v>231</v>
      </c>
      <c r="CM280" s="614">
        <v>196</v>
      </c>
      <c r="CN280" s="614">
        <v>221</v>
      </c>
      <c r="CO280" s="614">
        <v>233</v>
      </c>
      <c r="CP280" s="614">
        <v>239</v>
      </c>
      <c r="CQ280" s="614">
        <v>218</v>
      </c>
      <c r="CR280" s="614">
        <v>267</v>
      </c>
      <c r="CS280" s="614">
        <v>269</v>
      </c>
      <c r="CT280" s="614">
        <v>262</v>
      </c>
      <c r="CU280" s="614">
        <v>260</v>
      </c>
      <c r="CV280" s="614">
        <v>320</v>
      </c>
      <c r="CW280" s="614">
        <v>274</v>
      </c>
      <c r="CX280" s="614">
        <v>268</v>
      </c>
      <c r="CY280" s="614">
        <v>229</v>
      </c>
      <c r="CZ280" s="614">
        <v>200</v>
      </c>
      <c r="DA280" s="614">
        <v>175</v>
      </c>
      <c r="DB280" s="614">
        <v>180</v>
      </c>
      <c r="DC280" s="614">
        <v>171</v>
      </c>
      <c r="DD280" s="614">
        <v>181</v>
      </c>
      <c r="DE280" s="614">
        <v>210</v>
      </c>
      <c r="DF280" s="614">
        <v>192</v>
      </c>
      <c r="DG280" s="614">
        <v>200</v>
      </c>
      <c r="DH280" s="614">
        <v>249</v>
      </c>
      <c r="DI280" s="614">
        <v>255</v>
      </c>
      <c r="DJ280" s="614">
        <v>270</v>
      </c>
      <c r="DK280" s="614">
        <v>324</v>
      </c>
      <c r="DL280" s="614">
        <v>354</v>
      </c>
      <c r="DM280" s="614">
        <v>381</v>
      </c>
      <c r="DN280" s="614">
        <v>404</v>
      </c>
      <c r="DO280" s="614">
        <v>368</v>
      </c>
      <c r="DP280" s="614">
        <v>388</v>
      </c>
      <c r="DQ280" s="614">
        <v>385</v>
      </c>
      <c r="DR280" s="614">
        <v>403</v>
      </c>
      <c r="DS280" s="614">
        <v>404</v>
      </c>
      <c r="DT280" s="614">
        <v>443</v>
      </c>
      <c r="DU280" s="614">
        <v>428</v>
      </c>
      <c r="DV280" s="614">
        <v>413</v>
      </c>
    </row>
    <row r="281" spans="1:126" s="1" customFormat="1" ht="21" thickBot="1">
      <c r="A281" s="24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732" t="s">
        <v>1836</v>
      </c>
      <c r="N281" s="1721"/>
      <c r="O281" s="1666"/>
      <c r="P281" s="1667"/>
      <c r="Q281" s="1668"/>
      <c r="R281" s="1666"/>
      <c r="S281" s="1669"/>
      <c r="T281" s="1684"/>
      <c r="U281" s="1671"/>
      <c r="V281" s="1666"/>
      <c r="W281" s="1685"/>
      <c r="X281" s="1685"/>
      <c r="Y281" s="1666"/>
      <c r="Z281" s="1673"/>
      <c r="AA281" s="1674"/>
      <c r="AB281" s="1675"/>
      <c r="AC281" s="1676"/>
      <c r="AD281" s="1674"/>
      <c r="AE281" s="1677"/>
      <c r="AF281" s="1676"/>
      <c r="AG281" s="1678"/>
      <c r="AH281" s="1675"/>
      <c r="AI281" s="1676"/>
      <c r="AJ281" s="1678"/>
      <c r="AK281" s="1677"/>
      <c r="AL281" s="1666"/>
      <c r="AM281" s="1673"/>
      <c r="AN281" s="1674"/>
      <c r="AO281" s="1677"/>
      <c r="AP281" s="1676"/>
      <c r="AQ281" s="1674"/>
      <c r="AR281" s="1675"/>
      <c r="AS281" s="1676"/>
      <c r="AT281" s="1674"/>
      <c r="AU281" s="1675"/>
      <c r="AV281" s="1679"/>
      <c r="AW281" s="1674"/>
      <c r="AX281" s="1677"/>
      <c r="AY281" s="1672"/>
      <c r="AZ281" s="1680"/>
      <c r="BA281" s="1674"/>
      <c r="BB281" s="1675"/>
      <c r="BC281" s="1680"/>
      <c r="BD281" s="1674"/>
      <c r="BE281" s="1675"/>
      <c r="BF281" s="1680"/>
      <c r="BG281" s="1674"/>
      <c r="BH281" s="1675"/>
      <c r="BI281" s="1675"/>
      <c r="BJ281" s="1676"/>
      <c r="BK281" s="1681"/>
      <c r="BL281" s="1681"/>
      <c r="BM281" s="1681"/>
      <c r="BN281" s="1681"/>
      <c r="BO281" s="1681"/>
      <c r="BP281" s="1681"/>
      <c r="BQ281" s="1681"/>
      <c r="BR281" s="1681"/>
      <c r="BS281" s="1681"/>
      <c r="BT281" s="1681"/>
      <c r="BU281" s="1681"/>
      <c r="BV281" s="1681"/>
      <c r="BW281" s="1681"/>
      <c r="BX281" s="1681"/>
      <c r="BY281" s="1682"/>
      <c r="BZ281" s="1682"/>
      <c r="CA281" s="1682"/>
      <c r="CB281" s="1682"/>
      <c r="CC281" s="1682"/>
      <c r="CD281" s="1682"/>
      <c r="CE281" s="1682"/>
      <c r="CF281" s="1682"/>
      <c r="CG281" s="1682"/>
      <c r="CH281" s="1682"/>
      <c r="CI281" s="1682"/>
      <c r="CJ281" s="1682"/>
      <c r="CK281" s="1680"/>
      <c r="CL281" s="1665"/>
      <c r="CM281" s="1665"/>
      <c r="CN281" s="1665"/>
      <c r="CO281" s="1665"/>
      <c r="CP281" s="1665"/>
      <c r="CQ281" s="1665"/>
      <c r="CR281" s="1665"/>
      <c r="CS281" s="1665"/>
      <c r="CT281" s="1665"/>
      <c r="CU281" s="1665"/>
      <c r="CV281" s="1665"/>
      <c r="CW281" s="1665"/>
      <c r="CX281" s="1665"/>
      <c r="CY281" s="1665"/>
      <c r="CZ281" s="1665"/>
      <c r="DA281" s="1665"/>
      <c r="DB281" s="1665"/>
      <c r="DC281" s="1665"/>
      <c r="DD281" s="1665"/>
      <c r="DE281" s="1665"/>
      <c r="DF281" s="1665"/>
      <c r="DG281" s="1665"/>
      <c r="DH281" s="1665"/>
      <c r="DI281" s="1665"/>
      <c r="DJ281" s="1665"/>
      <c r="DK281" s="1665"/>
      <c r="DL281" s="1665"/>
      <c r="DM281" s="1665"/>
      <c r="DN281" s="1665"/>
      <c r="DO281" s="1665"/>
      <c r="DP281" s="1665"/>
      <c r="DQ281" s="1665"/>
      <c r="DR281" s="1665"/>
      <c r="DS281" s="1665"/>
      <c r="DT281" s="1665"/>
      <c r="DU281" s="1665">
        <v>464</v>
      </c>
      <c r="DV281" s="1665">
        <v>462</v>
      </c>
    </row>
    <row r="282" spans="1:126" s="1" customFormat="1" ht="20.25">
      <c r="A282" s="1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733" t="s">
        <v>77</v>
      </c>
      <c r="N282" s="637" t="s">
        <v>475</v>
      </c>
      <c r="O282" s="629" t="s">
        <v>476</v>
      </c>
      <c r="P282" s="629" t="s">
        <v>650</v>
      </c>
      <c r="Q282" s="629" t="s">
        <v>866</v>
      </c>
      <c r="R282" s="629" t="s">
        <v>952</v>
      </c>
      <c r="S282" s="616">
        <v>6126</v>
      </c>
      <c r="T282" s="716">
        <v>5178</v>
      </c>
      <c r="U282" s="716">
        <v>5259</v>
      </c>
      <c r="V282" s="716">
        <v>6939</v>
      </c>
      <c r="W282" s="717">
        <v>7595</v>
      </c>
      <c r="X282" s="717">
        <v>6775</v>
      </c>
      <c r="Y282" s="621">
        <v>7183</v>
      </c>
      <c r="Z282" s="622">
        <v>873</v>
      </c>
      <c r="AA282" s="623">
        <v>583</v>
      </c>
      <c r="AB282" s="624">
        <v>520</v>
      </c>
      <c r="AC282" s="625">
        <v>513</v>
      </c>
      <c r="AD282" s="623">
        <v>495</v>
      </c>
      <c r="AE282" s="628">
        <v>530</v>
      </c>
      <c r="AF282" s="625">
        <v>702</v>
      </c>
      <c r="AG282" s="626">
        <v>556</v>
      </c>
      <c r="AH282" s="624">
        <v>763</v>
      </c>
      <c r="AI282" s="625">
        <v>660</v>
      </c>
      <c r="AJ282" s="626">
        <v>588</v>
      </c>
      <c r="AK282" s="628">
        <v>496</v>
      </c>
      <c r="AL282" s="621">
        <v>7279</v>
      </c>
      <c r="AM282" s="622">
        <v>761</v>
      </c>
      <c r="AN282" s="623">
        <v>528</v>
      </c>
      <c r="AO282" s="628">
        <v>465</v>
      </c>
      <c r="AP282" s="625">
        <v>471</v>
      </c>
      <c r="AQ282" s="623">
        <v>479</v>
      </c>
      <c r="AR282" s="624">
        <v>517</v>
      </c>
      <c r="AS282" s="625">
        <v>683</v>
      </c>
      <c r="AT282" s="623">
        <v>543</v>
      </c>
      <c r="AU282" s="624">
        <v>750</v>
      </c>
      <c r="AV282" s="627">
        <v>654</v>
      </c>
      <c r="AW282" s="623">
        <v>553</v>
      </c>
      <c r="AX282" s="628">
        <v>661</v>
      </c>
      <c r="AY282" s="621">
        <v>7065</v>
      </c>
      <c r="AZ282" s="620">
        <v>710</v>
      </c>
      <c r="BA282" s="623">
        <v>544</v>
      </c>
      <c r="BB282" s="624">
        <v>437</v>
      </c>
      <c r="BC282" s="620">
        <v>457</v>
      </c>
      <c r="BD282" s="623">
        <v>484</v>
      </c>
      <c r="BE282" s="624">
        <v>437</v>
      </c>
      <c r="BF282" s="620">
        <v>522</v>
      </c>
      <c r="BG282" s="623">
        <v>508</v>
      </c>
      <c r="BH282" s="624">
        <v>701</v>
      </c>
      <c r="BI282" s="689">
        <v>642</v>
      </c>
      <c r="BJ282" s="623">
        <v>602</v>
      </c>
      <c r="BK282" s="689">
        <v>496</v>
      </c>
      <c r="BL282" s="689">
        <v>598</v>
      </c>
      <c r="BM282" s="689">
        <v>576</v>
      </c>
      <c r="BN282" s="689">
        <v>509</v>
      </c>
      <c r="BO282" s="689">
        <v>439</v>
      </c>
      <c r="BP282" s="689">
        <v>388</v>
      </c>
      <c r="BQ282" s="689">
        <v>478</v>
      </c>
      <c r="BR282" s="689">
        <v>476</v>
      </c>
      <c r="BS282" s="689">
        <v>444</v>
      </c>
      <c r="BT282" s="718">
        <v>656</v>
      </c>
      <c r="BU282" s="689">
        <v>503</v>
      </c>
      <c r="BV282" s="718">
        <v>468</v>
      </c>
      <c r="BW282" s="689">
        <v>475</v>
      </c>
      <c r="BX282" s="718">
        <v>587</v>
      </c>
      <c r="BY282" s="620">
        <v>417</v>
      </c>
      <c r="BZ282" s="632">
        <v>481</v>
      </c>
      <c r="CA282" s="620">
        <v>344</v>
      </c>
      <c r="CB282" s="632">
        <v>443</v>
      </c>
      <c r="CC282" s="620">
        <v>348</v>
      </c>
      <c r="CD282" s="632">
        <v>352</v>
      </c>
      <c r="CE282" s="620">
        <v>421</v>
      </c>
      <c r="CF282" s="632">
        <v>510</v>
      </c>
      <c r="CG282" s="620">
        <v>359</v>
      </c>
      <c r="CH282" s="632">
        <v>357</v>
      </c>
      <c r="CI282" s="632">
        <v>341</v>
      </c>
      <c r="CJ282" s="632">
        <v>476</v>
      </c>
      <c r="CK282" s="719">
        <v>295</v>
      </c>
      <c r="CL282" s="632">
        <v>291</v>
      </c>
      <c r="CM282" s="632">
        <v>250</v>
      </c>
      <c r="CN282" s="632">
        <v>315</v>
      </c>
      <c r="CO282" s="632">
        <v>297</v>
      </c>
      <c r="CP282" s="632">
        <v>349</v>
      </c>
      <c r="CQ282" s="632">
        <v>300</v>
      </c>
      <c r="CR282" s="632">
        <v>352</v>
      </c>
      <c r="CS282" s="632">
        <v>316</v>
      </c>
      <c r="CT282" s="632">
        <v>315</v>
      </c>
      <c r="CU282" s="632">
        <v>281</v>
      </c>
      <c r="CV282" s="632">
        <v>413</v>
      </c>
      <c r="CW282" s="632">
        <v>280</v>
      </c>
      <c r="CX282" s="632">
        <v>318</v>
      </c>
      <c r="CY282" s="632">
        <v>253</v>
      </c>
      <c r="CZ282" s="632">
        <v>222</v>
      </c>
      <c r="DA282" s="632">
        <v>251</v>
      </c>
      <c r="DB282" s="632">
        <v>309</v>
      </c>
      <c r="DC282" s="632">
        <v>257</v>
      </c>
      <c r="DD282" s="632">
        <v>317</v>
      </c>
      <c r="DE282" s="632">
        <v>294</v>
      </c>
      <c r="DF282" s="632">
        <v>223</v>
      </c>
      <c r="DG282" s="632">
        <v>238</v>
      </c>
      <c r="DH282" s="632">
        <v>368</v>
      </c>
      <c r="DI282" s="632">
        <v>280</v>
      </c>
      <c r="DJ282" s="632">
        <v>278</v>
      </c>
      <c r="DK282" s="632">
        <v>301</v>
      </c>
      <c r="DL282" s="632">
        <v>284</v>
      </c>
      <c r="DM282" s="632">
        <v>304</v>
      </c>
      <c r="DN282" s="632">
        <v>360</v>
      </c>
      <c r="DO282" s="632">
        <v>269</v>
      </c>
      <c r="DP282" s="632">
        <v>417</v>
      </c>
      <c r="DQ282" s="632">
        <v>338</v>
      </c>
      <c r="DR282" s="632">
        <v>278</v>
      </c>
      <c r="DS282" s="632">
        <v>240</v>
      </c>
      <c r="DT282" s="632">
        <v>347</v>
      </c>
      <c r="DU282" s="632">
        <v>264</v>
      </c>
      <c r="DV282" s="632">
        <v>328</v>
      </c>
    </row>
    <row r="283" spans="1:126" s="1" customFormat="1" ht="20.25">
      <c r="A283" s="1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733" t="s">
        <v>89</v>
      </c>
      <c r="N283" s="637" t="s">
        <v>482</v>
      </c>
      <c r="O283" s="629" t="s">
        <v>483</v>
      </c>
      <c r="P283" s="629" t="s">
        <v>651</v>
      </c>
      <c r="Q283" s="629" t="s">
        <v>867</v>
      </c>
      <c r="R283" s="629" t="s">
        <v>953</v>
      </c>
      <c r="S283" s="616">
        <v>7886</v>
      </c>
      <c r="T283" s="716">
        <v>6403</v>
      </c>
      <c r="U283" s="716">
        <v>5167</v>
      </c>
      <c r="V283" s="716">
        <v>5282</v>
      </c>
      <c r="W283" s="635">
        <v>6987</v>
      </c>
      <c r="X283" s="635">
        <v>6512</v>
      </c>
      <c r="Y283" s="619">
        <v>6724</v>
      </c>
      <c r="Z283" s="622">
        <v>412</v>
      </c>
      <c r="AA283" s="623">
        <v>477</v>
      </c>
      <c r="AB283" s="624">
        <v>542</v>
      </c>
      <c r="AC283" s="625">
        <v>605</v>
      </c>
      <c r="AD283" s="623">
        <v>779</v>
      </c>
      <c r="AE283" s="628">
        <v>672</v>
      </c>
      <c r="AF283" s="625">
        <v>852</v>
      </c>
      <c r="AG283" s="626">
        <v>653</v>
      </c>
      <c r="AH283" s="624">
        <v>779</v>
      </c>
      <c r="AI283" s="625">
        <v>783</v>
      </c>
      <c r="AJ283" s="626">
        <v>466</v>
      </c>
      <c r="AK283" s="628">
        <v>449</v>
      </c>
      <c r="AL283" s="619">
        <v>7469</v>
      </c>
      <c r="AM283" s="622">
        <v>497</v>
      </c>
      <c r="AN283" s="623">
        <v>558</v>
      </c>
      <c r="AO283" s="628">
        <v>841</v>
      </c>
      <c r="AP283" s="625">
        <v>767</v>
      </c>
      <c r="AQ283" s="623">
        <v>853</v>
      </c>
      <c r="AR283" s="624">
        <v>734</v>
      </c>
      <c r="AS283" s="625">
        <v>740</v>
      </c>
      <c r="AT283" s="623">
        <v>704</v>
      </c>
      <c r="AU283" s="624">
        <v>872</v>
      </c>
      <c r="AV283" s="627">
        <v>863</v>
      </c>
      <c r="AW283" s="623">
        <v>530</v>
      </c>
      <c r="AX283" s="628">
        <v>547</v>
      </c>
      <c r="AY283" s="619">
        <v>8506</v>
      </c>
      <c r="AZ283" s="620">
        <v>379</v>
      </c>
      <c r="BA283" s="623">
        <v>480</v>
      </c>
      <c r="BB283" s="624">
        <v>654</v>
      </c>
      <c r="BC283" s="620">
        <v>680</v>
      </c>
      <c r="BD283" s="623">
        <v>827</v>
      </c>
      <c r="BE283" s="624">
        <v>801</v>
      </c>
      <c r="BF283" s="620">
        <v>712</v>
      </c>
      <c r="BG283" s="623">
        <v>556</v>
      </c>
      <c r="BH283" s="624">
        <v>743</v>
      </c>
      <c r="BI283" s="689">
        <v>876</v>
      </c>
      <c r="BJ283" s="623">
        <v>653</v>
      </c>
      <c r="BK283" s="689">
        <v>585</v>
      </c>
      <c r="BL283" s="689">
        <v>345</v>
      </c>
      <c r="BM283" s="689">
        <v>497</v>
      </c>
      <c r="BN283" s="689">
        <v>654</v>
      </c>
      <c r="BO283" s="689">
        <v>727</v>
      </c>
      <c r="BP283" s="689">
        <v>794</v>
      </c>
      <c r="BQ283" s="689">
        <v>751</v>
      </c>
      <c r="BR283" s="689">
        <v>704</v>
      </c>
      <c r="BS283" s="689">
        <v>607</v>
      </c>
      <c r="BT283" s="718">
        <v>676</v>
      </c>
      <c r="BU283" s="689">
        <v>597</v>
      </c>
      <c r="BV283" s="718">
        <v>472</v>
      </c>
      <c r="BW283" s="689">
        <v>366</v>
      </c>
      <c r="BX283" s="718">
        <v>331</v>
      </c>
      <c r="BY283" s="620">
        <v>475</v>
      </c>
      <c r="BZ283" s="632">
        <v>629</v>
      </c>
      <c r="CA283" s="620">
        <v>504</v>
      </c>
      <c r="CB283" s="632">
        <v>597</v>
      </c>
      <c r="CC283" s="620">
        <v>566</v>
      </c>
      <c r="CD283" s="632">
        <v>443</v>
      </c>
      <c r="CE283" s="620">
        <v>460</v>
      </c>
      <c r="CF283" s="632">
        <v>543</v>
      </c>
      <c r="CG283" s="620">
        <v>524</v>
      </c>
      <c r="CH283" s="632">
        <v>387</v>
      </c>
      <c r="CI283" s="632">
        <v>340</v>
      </c>
      <c r="CJ283" s="632">
        <v>272</v>
      </c>
      <c r="CK283" s="719">
        <v>354</v>
      </c>
      <c r="CL283" s="632">
        <v>387</v>
      </c>
      <c r="CM283" s="632">
        <v>395</v>
      </c>
      <c r="CN283" s="632">
        <v>320</v>
      </c>
      <c r="CO283" s="632">
        <v>327</v>
      </c>
      <c r="CP283" s="632">
        <v>306</v>
      </c>
      <c r="CQ283" s="632">
        <v>329</v>
      </c>
      <c r="CR283" s="632">
        <v>369</v>
      </c>
      <c r="CS283" s="632">
        <v>360</v>
      </c>
      <c r="CT283" s="632">
        <v>283</v>
      </c>
      <c r="CU283" s="632">
        <v>277</v>
      </c>
      <c r="CV283" s="632">
        <v>222</v>
      </c>
      <c r="CW283" s="632">
        <v>286</v>
      </c>
      <c r="CX283" s="632">
        <v>355</v>
      </c>
      <c r="CY283" s="632">
        <v>338</v>
      </c>
      <c r="CZ283" s="632">
        <v>371</v>
      </c>
      <c r="DA283" s="632">
        <v>295</v>
      </c>
      <c r="DB283" s="632">
        <v>324</v>
      </c>
      <c r="DC283" s="632">
        <v>241</v>
      </c>
      <c r="DD283" s="632">
        <v>350</v>
      </c>
      <c r="DE283" s="632">
        <v>313</v>
      </c>
      <c r="DF283" s="632">
        <v>204</v>
      </c>
      <c r="DG283" s="632">
        <v>193</v>
      </c>
      <c r="DH283" s="632">
        <v>184</v>
      </c>
      <c r="DI283" s="632">
        <v>239</v>
      </c>
      <c r="DJ283" s="632">
        <v>254</v>
      </c>
      <c r="DK283" s="632">
        <v>92</v>
      </c>
      <c r="DL283" s="632">
        <v>111</v>
      </c>
      <c r="DM283" s="632">
        <v>190</v>
      </c>
      <c r="DN283" s="632">
        <v>266</v>
      </c>
      <c r="DO283" s="632">
        <v>347</v>
      </c>
      <c r="DP283" s="632">
        <v>449</v>
      </c>
      <c r="DQ283" s="632">
        <v>422</v>
      </c>
      <c r="DR283" s="632">
        <v>209</v>
      </c>
      <c r="DS283" s="632">
        <v>226</v>
      </c>
      <c r="DT283" s="632">
        <v>229</v>
      </c>
      <c r="DU283" s="632">
        <v>238</v>
      </c>
      <c r="DV283" s="632">
        <v>325</v>
      </c>
    </row>
    <row r="284" spans="1:126" s="1" customFormat="1" ht="20.25">
      <c r="A284" s="1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733" t="s">
        <v>100</v>
      </c>
      <c r="N284" s="637" t="s">
        <v>489</v>
      </c>
      <c r="O284" s="629" t="s">
        <v>490</v>
      </c>
      <c r="P284" s="629" t="s">
        <v>652</v>
      </c>
      <c r="Q284" s="629" t="s">
        <v>868</v>
      </c>
      <c r="R284" s="629" t="s">
        <v>954</v>
      </c>
      <c r="S284" s="616">
        <v>1994</v>
      </c>
      <c r="T284" s="716">
        <v>1739</v>
      </c>
      <c r="U284" s="716">
        <v>1315</v>
      </c>
      <c r="V284" s="716">
        <v>1602</v>
      </c>
      <c r="W284" s="635">
        <v>3409</v>
      </c>
      <c r="X284" s="635">
        <v>2309</v>
      </c>
      <c r="Y284" s="619">
        <v>2040</v>
      </c>
      <c r="Z284" s="622">
        <v>169</v>
      </c>
      <c r="AA284" s="623">
        <v>228</v>
      </c>
      <c r="AB284" s="624">
        <v>191</v>
      </c>
      <c r="AC284" s="625">
        <v>189</v>
      </c>
      <c r="AD284" s="623">
        <v>183</v>
      </c>
      <c r="AE284" s="628">
        <v>201</v>
      </c>
      <c r="AF284" s="625">
        <v>222</v>
      </c>
      <c r="AG284" s="626">
        <v>189</v>
      </c>
      <c r="AH284" s="624">
        <v>201</v>
      </c>
      <c r="AI284" s="625">
        <v>230</v>
      </c>
      <c r="AJ284" s="626">
        <v>134</v>
      </c>
      <c r="AK284" s="628">
        <v>74</v>
      </c>
      <c r="AL284" s="619">
        <v>2211</v>
      </c>
      <c r="AM284" s="622">
        <v>221</v>
      </c>
      <c r="AN284" s="623">
        <v>225</v>
      </c>
      <c r="AO284" s="628">
        <v>233</v>
      </c>
      <c r="AP284" s="625">
        <v>320</v>
      </c>
      <c r="AQ284" s="623">
        <v>235</v>
      </c>
      <c r="AR284" s="624">
        <v>229</v>
      </c>
      <c r="AS284" s="625">
        <v>230</v>
      </c>
      <c r="AT284" s="623">
        <v>289</v>
      </c>
      <c r="AU284" s="624">
        <v>311</v>
      </c>
      <c r="AV284" s="627">
        <v>195</v>
      </c>
      <c r="AW284" s="623">
        <v>247</v>
      </c>
      <c r="AX284" s="628">
        <v>100</v>
      </c>
      <c r="AY284" s="619">
        <v>2835</v>
      </c>
      <c r="AZ284" s="620">
        <v>212</v>
      </c>
      <c r="BA284" s="623">
        <v>251</v>
      </c>
      <c r="BB284" s="624">
        <v>229</v>
      </c>
      <c r="BC284" s="620">
        <v>387</v>
      </c>
      <c r="BD284" s="623">
        <v>343</v>
      </c>
      <c r="BE284" s="624">
        <v>298</v>
      </c>
      <c r="BF284" s="620">
        <v>297</v>
      </c>
      <c r="BG284" s="623">
        <v>369</v>
      </c>
      <c r="BH284" s="624">
        <v>382</v>
      </c>
      <c r="BI284" s="689">
        <v>386</v>
      </c>
      <c r="BJ284" s="623">
        <v>238</v>
      </c>
      <c r="BK284" s="689">
        <v>233</v>
      </c>
      <c r="BL284" s="689">
        <v>228</v>
      </c>
      <c r="BM284" s="689">
        <v>439</v>
      </c>
      <c r="BN284" s="689">
        <v>411</v>
      </c>
      <c r="BO284" s="689">
        <v>287</v>
      </c>
      <c r="BP284" s="689">
        <v>352</v>
      </c>
      <c r="BQ284" s="689">
        <v>275</v>
      </c>
      <c r="BR284" s="689">
        <v>273</v>
      </c>
      <c r="BS284" s="689">
        <v>311</v>
      </c>
      <c r="BT284" s="718">
        <v>304</v>
      </c>
      <c r="BU284" s="689">
        <v>199</v>
      </c>
      <c r="BV284" s="718">
        <v>279</v>
      </c>
      <c r="BW284" s="689">
        <v>227</v>
      </c>
      <c r="BX284" s="718">
        <v>270</v>
      </c>
      <c r="BY284" s="620">
        <v>311</v>
      </c>
      <c r="BZ284" s="632">
        <v>364</v>
      </c>
      <c r="CA284" s="620">
        <v>232</v>
      </c>
      <c r="CB284" s="632">
        <v>327</v>
      </c>
      <c r="CC284" s="620">
        <v>339</v>
      </c>
      <c r="CD284" s="632">
        <v>265</v>
      </c>
      <c r="CE284" s="620">
        <v>309</v>
      </c>
      <c r="CF284" s="632">
        <v>334</v>
      </c>
      <c r="CG284" s="620">
        <v>314</v>
      </c>
      <c r="CH284" s="632">
        <v>260</v>
      </c>
      <c r="CI284" s="632">
        <v>170</v>
      </c>
      <c r="CJ284" s="632">
        <v>243</v>
      </c>
      <c r="CK284" s="719">
        <v>293</v>
      </c>
      <c r="CL284" s="632">
        <v>316</v>
      </c>
      <c r="CM284" s="632">
        <v>312</v>
      </c>
      <c r="CN284" s="632">
        <v>280</v>
      </c>
      <c r="CO284" s="632">
        <v>308</v>
      </c>
      <c r="CP284" s="632">
        <v>254</v>
      </c>
      <c r="CQ284" s="632">
        <v>277</v>
      </c>
      <c r="CR284" s="632">
        <v>232</v>
      </c>
      <c r="CS284" s="632">
        <v>233</v>
      </c>
      <c r="CT284" s="632">
        <v>205</v>
      </c>
      <c r="CU284" s="632">
        <v>188</v>
      </c>
      <c r="CV284" s="632">
        <v>203</v>
      </c>
      <c r="CW284" s="632">
        <v>285</v>
      </c>
      <c r="CX284" s="632">
        <v>173</v>
      </c>
      <c r="CY284" s="632">
        <v>323</v>
      </c>
      <c r="CZ284" s="632">
        <v>387</v>
      </c>
      <c r="DA284" s="632">
        <v>206</v>
      </c>
      <c r="DB284" s="632">
        <v>222</v>
      </c>
      <c r="DC284" s="632">
        <v>226</v>
      </c>
      <c r="DD284" s="632">
        <v>211</v>
      </c>
      <c r="DE284" s="632">
        <v>132</v>
      </c>
      <c r="DF284" s="632">
        <v>140</v>
      </c>
      <c r="DG284" s="632">
        <v>114</v>
      </c>
      <c r="DH284" s="632">
        <v>193</v>
      </c>
      <c r="DI284" s="632">
        <v>300</v>
      </c>
      <c r="DJ284" s="632">
        <v>209</v>
      </c>
      <c r="DK284" s="632">
        <v>105</v>
      </c>
      <c r="DL284" s="632">
        <v>146</v>
      </c>
      <c r="DM284" s="632">
        <v>168</v>
      </c>
      <c r="DN284" s="632">
        <v>193</v>
      </c>
      <c r="DO284" s="632">
        <v>183</v>
      </c>
      <c r="DP284" s="632">
        <v>176</v>
      </c>
      <c r="DQ284" s="632">
        <v>149</v>
      </c>
      <c r="DR284" s="632">
        <v>124</v>
      </c>
      <c r="DS284" s="632">
        <v>89</v>
      </c>
      <c r="DT284" s="632">
        <v>170</v>
      </c>
      <c r="DU284" s="632">
        <v>251</v>
      </c>
      <c r="DV284" s="632">
        <v>176</v>
      </c>
    </row>
    <row r="285" spans="1:126" s="1" customFormat="1" ht="20.25">
      <c r="A285" s="1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733" t="s">
        <v>51</v>
      </c>
      <c r="N285" s="637" t="s">
        <v>497</v>
      </c>
      <c r="O285" s="629" t="s">
        <v>498</v>
      </c>
      <c r="P285" s="629" t="s">
        <v>653</v>
      </c>
      <c r="Q285" s="629" t="s">
        <v>869</v>
      </c>
      <c r="R285" s="629" t="s">
        <v>955</v>
      </c>
      <c r="S285" s="616">
        <v>3244</v>
      </c>
      <c r="T285" s="716">
        <v>2463</v>
      </c>
      <c r="U285" s="716">
        <v>2093</v>
      </c>
      <c r="V285" s="716">
        <v>2348</v>
      </c>
      <c r="W285" s="635">
        <v>3117</v>
      </c>
      <c r="X285" s="635">
        <v>3229</v>
      </c>
      <c r="Y285" s="619">
        <v>3243</v>
      </c>
      <c r="Z285" s="622">
        <v>232</v>
      </c>
      <c r="AA285" s="623">
        <v>191</v>
      </c>
      <c r="AB285" s="624">
        <v>213</v>
      </c>
      <c r="AC285" s="625">
        <v>256</v>
      </c>
      <c r="AD285" s="623">
        <v>325</v>
      </c>
      <c r="AE285" s="628">
        <v>302</v>
      </c>
      <c r="AF285" s="625">
        <v>423</v>
      </c>
      <c r="AG285" s="626">
        <v>359</v>
      </c>
      <c r="AH285" s="624">
        <v>443</v>
      </c>
      <c r="AI285" s="625">
        <v>423</v>
      </c>
      <c r="AJ285" s="626">
        <v>271</v>
      </c>
      <c r="AK285" s="628">
        <v>242</v>
      </c>
      <c r="AL285" s="619">
        <v>3680</v>
      </c>
      <c r="AM285" s="622">
        <v>245</v>
      </c>
      <c r="AN285" s="623">
        <v>244</v>
      </c>
      <c r="AO285" s="628">
        <v>368</v>
      </c>
      <c r="AP285" s="625">
        <v>389</v>
      </c>
      <c r="AQ285" s="623">
        <v>360</v>
      </c>
      <c r="AR285" s="624">
        <v>322</v>
      </c>
      <c r="AS285" s="625">
        <v>321</v>
      </c>
      <c r="AT285" s="623">
        <v>368</v>
      </c>
      <c r="AU285" s="624">
        <v>459</v>
      </c>
      <c r="AV285" s="627">
        <v>371</v>
      </c>
      <c r="AW285" s="623">
        <v>315</v>
      </c>
      <c r="AX285" s="628">
        <v>338</v>
      </c>
      <c r="AY285" s="619">
        <v>4100</v>
      </c>
      <c r="AZ285" s="620">
        <v>208</v>
      </c>
      <c r="BA285" s="623">
        <v>207</v>
      </c>
      <c r="BB285" s="624">
        <v>301</v>
      </c>
      <c r="BC285" s="620">
        <v>270</v>
      </c>
      <c r="BD285" s="623">
        <v>359</v>
      </c>
      <c r="BE285" s="624">
        <v>363</v>
      </c>
      <c r="BF285" s="620">
        <v>290</v>
      </c>
      <c r="BG285" s="623">
        <v>227</v>
      </c>
      <c r="BH285" s="624">
        <v>389</v>
      </c>
      <c r="BI285" s="689">
        <v>414</v>
      </c>
      <c r="BJ285" s="623">
        <v>399</v>
      </c>
      <c r="BK285" s="689">
        <v>349</v>
      </c>
      <c r="BL285" s="689">
        <v>205</v>
      </c>
      <c r="BM285" s="689">
        <v>269</v>
      </c>
      <c r="BN285" s="689">
        <v>290</v>
      </c>
      <c r="BO285" s="689">
        <v>305</v>
      </c>
      <c r="BP285" s="689">
        <v>329</v>
      </c>
      <c r="BQ285" s="689">
        <v>255</v>
      </c>
      <c r="BR285" s="689">
        <v>254</v>
      </c>
      <c r="BS285" s="689">
        <v>239</v>
      </c>
      <c r="BT285" s="718">
        <v>370</v>
      </c>
      <c r="BU285" s="689">
        <v>308</v>
      </c>
      <c r="BV285" s="718">
        <v>261</v>
      </c>
      <c r="BW285" s="689">
        <v>212</v>
      </c>
      <c r="BX285" s="718">
        <v>169</v>
      </c>
      <c r="BY285" s="620">
        <v>192</v>
      </c>
      <c r="BZ285" s="632">
        <v>273</v>
      </c>
      <c r="CA285" s="620">
        <v>255</v>
      </c>
      <c r="CB285" s="632">
        <v>231</v>
      </c>
      <c r="CC285" s="620">
        <v>255</v>
      </c>
      <c r="CD285" s="632">
        <v>163</v>
      </c>
      <c r="CE285" s="620">
        <v>210</v>
      </c>
      <c r="CF285" s="632">
        <v>321</v>
      </c>
      <c r="CG285" s="620">
        <v>260</v>
      </c>
      <c r="CH285" s="632">
        <v>209</v>
      </c>
      <c r="CI285" s="632">
        <v>190</v>
      </c>
      <c r="CJ285" s="632">
        <v>140</v>
      </c>
      <c r="CK285" s="719">
        <v>162</v>
      </c>
      <c r="CL285" s="632">
        <v>197</v>
      </c>
      <c r="CM285" s="632">
        <v>182</v>
      </c>
      <c r="CN285" s="632">
        <v>138</v>
      </c>
      <c r="CO285" s="632">
        <v>168</v>
      </c>
      <c r="CP285" s="632">
        <v>142</v>
      </c>
      <c r="CQ285" s="632">
        <v>183</v>
      </c>
      <c r="CR285" s="632">
        <v>243</v>
      </c>
      <c r="CS285" s="632">
        <v>215</v>
      </c>
      <c r="CT285" s="632">
        <v>166</v>
      </c>
      <c r="CU285" s="632">
        <v>186</v>
      </c>
      <c r="CV285" s="632">
        <v>119</v>
      </c>
      <c r="CW285" s="632">
        <v>153</v>
      </c>
      <c r="CX285" s="632">
        <v>159</v>
      </c>
      <c r="CY285" s="632">
        <v>142</v>
      </c>
      <c r="CZ285" s="632">
        <v>177</v>
      </c>
      <c r="DA285" s="632">
        <v>140</v>
      </c>
      <c r="DB285" s="632">
        <v>154</v>
      </c>
      <c r="DC285" s="632">
        <v>118</v>
      </c>
      <c r="DD285" s="632">
        <v>209</v>
      </c>
      <c r="DE285" s="632">
        <v>183</v>
      </c>
      <c r="DF285" s="632">
        <v>126</v>
      </c>
      <c r="DG285" s="632">
        <v>125</v>
      </c>
      <c r="DH285" s="632">
        <v>113</v>
      </c>
      <c r="DI285" s="632">
        <v>129</v>
      </c>
      <c r="DJ285" s="632">
        <v>140</v>
      </c>
      <c r="DK285" s="632">
        <v>58</v>
      </c>
      <c r="DL285" s="632">
        <v>81</v>
      </c>
      <c r="DM285" s="632">
        <v>145</v>
      </c>
      <c r="DN285" s="632">
        <v>164</v>
      </c>
      <c r="DO285" s="632">
        <v>208</v>
      </c>
      <c r="DP285" s="632">
        <v>274</v>
      </c>
      <c r="DQ285" s="632">
        <v>233</v>
      </c>
      <c r="DR285" s="632">
        <v>149</v>
      </c>
      <c r="DS285" s="632">
        <v>169</v>
      </c>
      <c r="DT285" s="632">
        <v>144</v>
      </c>
      <c r="DU285" s="632">
        <v>139</v>
      </c>
      <c r="DV285" s="632">
        <v>180</v>
      </c>
    </row>
    <row r="286" spans="1:126" s="1" customFormat="1" ht="20.25">
      <c r="A286" s="1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733" t="s">
        <v>121</v>
      </c>
      <c r="N286" s="637" t="s">
        <v>504</v>
      </c>
      <c r="O286" s="629" t="s">
        <v>505</v>
      </c>
      <c r="P286" s="629" t="s">
        <v>654</v>
      </c>
      <c r="Q286" s="629" t="s">
        <v>870</v>
      </c>
      <c r="R286" s="629" t="s">
        <v>956</v>
      </c>
      <c r="S286" s="616">
        <v>2779</v>
      </c>
      <c r="T286" s="716">
        <v>2060</v>
      </c>
      <c r="U286" s="716">
        <v>1711</v>
      </c>
      <c r="V286" s="716">
        <v>1863</v>
      </c>
      <c r="W286" s="635">
        <v>2391</v>
      </c>
      <c r="X286" s="635">
        <v>2963</v>
      </c>
      <c r="Y286" s="619">
        <v>2876</v>
      </c>
      <c r="Z286" s="622">
        <v>225</v>
      </c>
      <c r="AA286" s="623">
        <v>181</v>
      </c>
      <c r="AB286" s="624">
        <v>195</v>
      </c>
      <c r="AC286" s="625">
        <v>226</v>
      </c>
      <c r="AD286" s="623">
        <v>278</v>
      </c>
      <c r="AE286" s="628">
        <v>256</v>
      </c>
      <c r="AF286" s="625">
        <v>338</v>
      </c>
      <c r="AG286" s="626">
        <v>301</v>
      </c>
      <c r="AH286" s="624">
        <v>421</v>
      </c>
      <c r="AI286" s="625">
        <v>386</v>
      </c>
      <c r="AJ286" s="626">
        <v>255</v>
      </c>
      <c r="AK286" s="628">
        <v>205</v>
      </c>
      <c r="AL286" s="619">
        <v>3267</v>
      </c>
      <c r="AM286" s="622">
        <v>239</v>
      </c>
      <c r="AN286" s="623">
        <v>227</v>
      </c>
      <c r="AO286" s="628">
        <v>353</v>
      </c>
      <c r="AP286" s="625">
        <v>329</v>
      </c>
      <c r="AQ286" s="623">
        <v>281</v>
      </c>
      <c r="AR286" s="624">
        <v>274</v>
      </c>
      <c r="AS286" s="625">
        <v>259</v>
      </c>
      <c r="AT286" s="623">
        <v>271</v>
      </c>
      <c r="AU286" s="624">
        <v>404</v>
      </c>
      <c r="AV286" s="627">
        <v>349</v>
      </c>
      <c r="AW286" s="623">
        <v>250</v>
      </c>
      <c r="AX286" s="628">
        <v>302</v>
      </c>
      <c r="AY286" s="619">
        <v>3538</v>
      </c>
      <c r="AZ286" s="620">
        <v>197</v>
      </c>
      <c r="BA286" s="623">
        <v>183</v>
      </c>
      <c r="BB286" s="624">
        <v>273</v>
      </c>
      <c r="BC286" s="620">
        <v>224</v>
      </c>
      <c r="BD286" s="623">
        <v>290</v>
      </c>
      <c r="BE286" s="624">
        <v>300</v>
      </c>
      <c r="BF286" s="620">
        <v>267</v>
      </c>
      <c r="BG286" s="623">
        <v>205</v>
      </c>
      <c r="BH286" s="624">
        <v>364</v>
      </c>
      <c r="BI286" s="689">
        <v>357</v>
      </c>
      <c r="BJ286" s="623">
        <v>340</v>
      </c>
      <c r="BK286" s="689">
        <v>244</v>
      </c>
      <c r="BL286" s="689">
        <v>200</v>
      </c>
      <c r="BM286" s="689">
        <v>250</v>
      </c>
      <c r="BN286" s="689">
        <v>238</v>
      </c>
      <c r="BO286" s="689">
        <v>241</v>
      </c>
      <c r="BP286" s="689">
        <v>223</v>
      </c>
      <c r="BQ286" s="689">
        <v>153</v>
      </c>
      <c r="BR286" s="689">
        <v>150</v>
      </c>
      <c r="BS286" s="689">
        <v>180</v>
      </c>
      <c r="BT286" s="718">
        <v>324</v>
      </c>
      <c r="BU286" s="689">
        <v>245</v>
      </c>
      <c r="BV286" s="718">
        <v>211</v>
      </c>
      <c r="BW286" s="689">
        <v>186</v>
      </c>
      <c r="BX286" s="718">
        <v>166</v>
      </c>
      <c r="BY286" s="620">
        <v>169</v>
      </c>
      <c r="BZ286" s="632">
        <v>222</v>
      </c>
      <c r="CA286" s="620">
        <v>193</v>
      </c>
      <c r="CB286" s="632">
        <v>151</v>
      </c>
      <c r="CC286" s="620">
        <v>156</v>
      </c>
      <c r="CD286" s="632">
        <v>114</v>
      </c>
      <c r="CE286" s="620">
        <v>164</v>
      </c>
      <c r="CF286" s="632">
        <v>231</v>
      </c>
      <c r="CG286" s="620">
        <v>157</v>
      </c>
      <c r="CH286" s="632">
        <v>160</v>
      </c>
      <c r="CI286" s="632">
        <v>152</v>
      </c>
      <c r="CJ286" s="632">
        <v>124</v>
      </c>
      <c r="CK286" s="719">
        <v>126</v>
      </c>
      <c r="CL286" s="632">
        <v>154</v>
      </c>
      <c r="CM286" s="632">
        <v>159</v>
      </c>
      <c r="CN286" s="632">
        <v>116</v>
      </c>
      <c r="CO286" s="632">
        <v>118</v>
      </c>
      <c r="CP286" s="632">
        <v>93</v>
      </c>
      <c r="CQ286" s="632">
        <v>138</v>
      </c>
      <c r="CR286" s="632">
        <v>211</v>
      </c>
      <c r="CS286" s="632">
        <v>181</v>
      </c>
      <c r="CT286" s="632">
        <v>136</v>
      </c>
      <c r="CU286" s="632">
        <v>154</v>
      </c>
      <c r="CV286" s="632">
        <v>111</v>
      </c>
      <c r="CW286" s="632">
        <v>127</v>
      </c>
      <c r="CX286" s="632">
        <v>135</v>
      </c>
      <c r="CY286" s="632">
        <v>118</v>
      </c>
      <c r="CZ286" s="632">
        <v>121</v>
      </c>
      <c r="DA286" s="632">
        <v>87</v>
      </c>
      <c r="DB286" s="632">
        <v>109</v>
      </c>
      <c r="DC286" s="632">
        <v>97</v>
      </c>
      <c r="DD286" s="632">
        <v>173</v>
      </c>
      <c r="DE286" s="632">
        <v>166</v>
      </c>
      <c r="DF286" s="632">
        <v>119</v>
      </c>
      <c r="DG286" s="632">
        <v>117</v>
      </c>
      <c r="DH286" s="632">
        <v>111</v>
      </c>
      <c r="DI286" s="632">
        <v>116</v>
      </c>
      <c r="DJ286" s="632">
        <v>105</v>
      </c>
      <c r="DK286" s="632">
        <v>44</v>
      </c>
      <c r="DL286" s="632">
        <v>73</v>
      </c>
      <c r="DM286" s="632">
        <v>141</v>
      </c>
      <c r="DN286" s="632">
        <v>153</v>
      </c>
      <c r="DO286" s="632">
        <v>179</v>
      </c>
      <c r="DP286" s="632">
        <v>233</v>
      </c>
      <c r="DQ286" s="632">
        <v>181</v>
      </c>
      <c r="DR286" s="632">
        <v>118</v>
      </c>
      <c r="DS286" s="632">
        <v>123</v>
      </c>
      <c r="DT286" s="632">
        <v>144</v>
      </c>
      <c r="DU286" s="632">
        <v>122</v>
      </c>
      <c r="DV286" s="632">
        <v>158</v>
      </c>
    </row>
    <row r="287" spans="1:126" s="1" customFormat="1" ht="20.25">
      <c r="A287" s="1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733" t="s">
        <v>151</v>
      </c>
      <c r="N287" s="637" t="s">
        <v>511</v>
      </c>
      <c r="O287" s="629" t="s">
        <v>353</v>
      </c>
      <c r="P287" s="629" t="s">
        <v>635</v>
      </c>
      <c r="Q287" s="629" t="s">
        <v>361</v>
      </c>
      <c r="R287" s="629" t="s">
        <v>957</v>
      </c>
      <c r="S287" s="616">
        <v>203</v>
      </c>
      <c r="T287" s="716">
        <v>158</v>
      </c>
      <c r="U287" s="716">
        <v>133</v>
      </c>
      <c r="V287" s="716">
        <v>116</v>
      </c>
      <c r="W287" s="635">
        <v>116</v>
      </c>
      <c r="X287" s="635">
        <v>106</v>
      </c>
      <c r="Y287" s="619">
        <v>122</v>
      </c>
      <c r="Z287" s="622">
        <v>7</v>
      </c>
      <c r="AA287" s="623">
        <v>10</v>
      </c>
      <c r="AB287" s="624">
        <v>17</v>
      </c>
      <c r="AC287" s="625">
        <v>15</v>
      </c>
      <c r="AD287" s="623">
        <v>11</v>
      </c>
      <c r="AE287" s="628">
        <v>16</v>
      </c>
      <c r="AF287" s="625">
        <v>16</v>
      </c>
      <c r="AG287" s="626">
        <v>9</v>
      </c>
      <c r="AH287" s="624">
        <v>11</v>
      </c>
      <c r="AI287" s="625">
        <v>15</v>
      </c>
      <c r="AJ287" s="626">
        <v>11</v>
      </c>
      <c r="AK287" s="628">
        <v>8</v>
      </c>
      <c r="AL287" s="619">
        <v>146</v>
      </c>
      <c r="AM287" s="622">
        <v>6</v>
      </c>
      <c r="AN287" s="623">
        <v>16</v>
      </c>
      <c r="AO287" s="628">
        <v>12</v>
      </c>
      <c r="AP287" s="625">
        <v>21</v>
      </c>
      <c r="AQ287" s="623">
        <v>21</v>
      </c>
      <c r="AR287" s="624">
        <v>10</v>
      </c>
      <c r="AS287" s="625">
        <v>6</v>
      </c>
      <c r="AT287" s="623">
        <v>36</v>
      </c>
      <c r="AU287" s="624">
        <v>17</v>
      </c>
      <c r="AV287" s="627">
        <v>12</v>
      </c>
      <c r="AW287" s="623">
        <v>4</v>
      </c>
      <c r="AX287" s="628">
        <v>0</v>
      </c>
      <c r="AY287" s="619">
        <v>161</v>
      </c>
      <c r="AZ287" s="620">
        <v>8</v>
      </c>
      <c r="BA287" s="623">
        <v>16</v>
      </c>
      <c r="BB287" s="624">
        <v>22</v>
      </c>
      <c r="BC287" s="620">
        <v>21</v>
      </c>
      <c r="BD287" s="623">
        <v>16</v>
      </c>
      <c r="BE287" s="624">
        <v>27</v>
      </c>
      <c r="BF287" s="620">
        <v>14</v>
      </c>
      <c r="BG287" s="623">
        <v>13</v>
      </c>
      <c r="BH287" s="624">
        <v>15</v>
      </c>
      <c r="BI287" s="689">
        <v>29</v>
      </c>
      <c r="BJ287" s="623">
        <v>15</v>
      </c>
      <c r="BK287" s="689">
        <v>1</v>
      </c>
      <c r="BL287" s="689">
        <v>0</v>
      </c>
      <c r="BM287" s="689">
        <v>14</v>
      </c>
      <c r="BN287" s="689">
        <v>22</v>
      </c>
      <c r="BO287" s="689">
        <v>24</v>
      </c>
      <c r="BP287" s="689">
        <v>18</v>
      </c>
      <c r="BQ287" s="689">
        <v>22</v>
      </c>
      <c r="BR287" s="689">
        <v>12</v>
      </c>
      <c r="BS287" s="689">
        <v>24</v>
      </c>
      <c r="BT287" s="718">
        <v>18</v>
      </c>
      <c r="BU287" s="689">
        <v>17</v>
      </c>
      <c r="BV287" s="718">
        <v>0</v>
      </c>
      <c r="BW287" s="689">
        <v>6</v>
      </c>
      <c r="BX287" s="718">
        <v>1</v>
      </c>
      <c r="BY287" s="620">
        <v>13</v>
      </c>
      <c r="BZ287" s="632">
        <v>28</v>
      </c>
      <c r="CA287" s="620">
        <v>22</v>
      </c>
      <c r="CB287" s="632">
        <v>19</v>
      </c>
      <c r="CC287" s="620">
        <v>23</v>
      </c>
      <c r="CD287" s="632">
        <v>16</v>
      </c>
      <c r="CE287" s="620">
        <v>12</v>
      </c>
      <c r="CF287" s="632">
        <v>13</v>
      </c>
      <c r="CG287" s="620">
        <v>18</v>
      </c>
      <c r="CH287" s="632">
        <v>6</v>
      </c>
      <c r="CI287" s="632">
        <v>4</v>
      </c>
      <c r="CJ287" s="632">
        <v>2</v>
      </c>
      <c r="CK287" s="719">
        <v>22</v>
      </c>
      <c r="CL287" s="632">
        <v>28</v>
      </c>
      <c r="CM287" s="632">
        <v>17</v>
      </c>
      <c r="CN287" s="632">
        <v>10</v>
      </c>
      <c r="CO287" s="632">
        <v>12</v>
      </c>
      <c r="CP287" s="632">
        <v>10</v>
      </c>
      <c r="CQ287" s="632">
        <v>15</v>
      </c>
      <c r="CR287" s="632">
        <v>15</v>
      </c>
      <c r="CS287" s="632">
        <v>8</v>
      </c>
      <c r="CT287" s="632">
        <v>5</v>
      </c>
      <c r="CU287" s="632">
        <v>2</v>
      </c>
      <c r="CV287" s="632">
        <v>0</v>
      </c>
      <c r="CW287" s="632">
        <v>14</v>
      </c>
      <c r="CX287" s="632">
        <v>22</v>
      </c>
      <c r="CY287" s="632">
        <v>12</v>
      </c>
      <c r="CZ287" s="632">
        <v>24</v>
      </c>
      <c r="DA287" s="632">
        <v>14</v>
      </c>
      <c r="DB287" s="632">
        <v>19</v>
      </c>
      <c r="DC287" s="632">
        <v>15</v>
      </c>
      <c r="DD287" s="632">
        <v>27</v>
      </c>
      <c r="DE287" s="632">
        <v>7</v>
      </c>
      <c r="DF287" s="632">
        <v>3</v>
      </c>
      <c r="DG287" s="632">
        <v>2</v>
      </c>
      <c r="DH287" s="632">
        <v>1</v>
      </c>
      <c r="DI287" s="632">
        <v>9</v>
      </c>
      <c r="DJ287" s="632">
        <v>32</v>
      </c>
      <c r="DK287" s="632">
        <v>11</v>
      </c>
      <c r="DL287" s="632">
        <v>5</v>
      </c>
      <c r="DM287" s="632">
        <v>3</v>
      </c>
      <c r="DN287" s="632">
        <v>8</v>
      </c>
      <c r="DO287" s="632">
        <v>28</v>
      </c>
      <c r="DP287" s="632">
        <v>34</v>
      </c>
      <c r="DQ287" s="632">
        <v>5</v>
      </c>
      <c r="DR287" s="632">
        <v>0</v>
      </c>
      <c r="DS287" s="632">
        <v>0</v>
      </c>
      <c r="DT287" s="632">
        <v>0</v>
      </c>
      <c r="DU287" s="632">
        <v>17</v>
      </c>
      <c r="DV287" s="632">
        <v>18</v>
      </c>
    </row>
    <row r="288" spans="1:126" s="1" customFormat="1" ht="20.25">
      <c r="A288" s="1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733" t="s">
        <v>168</v>
      </c>
      <c r="N288" s="637" t="s">
        <v>447</v>
      </c>
      <c r="O288" s="629" t="s">
        <v>293</v>
      </c>
      <c r="P288" s="629" t="s">
        <v>656</v>
      </c>
      <c r="Q288" s="629" t="s">
        <v>292</v>
      </c>
      <c r="R288" s="629" t="s">
        <v>142</v>
      </c>
      <c r="S288" s="616">
        <v>122</v>
      </c>
      <c r="T288" s="716">
        <v>89</v>
      </c>
      <c r="U288" s="716">
        <v>28</v>
      </c>
      <c r="V288" s="716">
        <v>65</v>
      </c>
      <c r="W288" s="635">
        <v>158</v>
      </c>
      <c r="X288" s="635">
        <v>11</v>
      </c>
      <c r="Y288" s="619">
        <v>17</v>
      </c>
      <c r="Z288" s="622">
        <v>0</v>
      </c>
      <c r="AA288" s="623">
        <v>0</v>
      </c>
      <c r="AB288" s="624">
        <v>0</v>
      </c>
      <c r="AC288" s="625">
        <v>2</v>
      </c>
      <c r="AD288" s="623">
        <v>1</v>
      </c>
      <c r="AE288" s="628">
        <v>0</v>
      </c>
      <c r="AF288" s="625">
        <v>0</v>
      </c>
      <c r="AG288" s="626">
        <v>0</v>
      </c>
      <c r="AH288" s="624">
        <v>0</v>
      </c>
      <c r="AI288" s="625">
        <v>0</v>
      </c>
      <c r="AJ288" s="626">
        <v>0</v>
      </c>
      <c r="AK288" s="628">
        <v>0</v>
      </c>
      <c r="AL288" s="619">
        <v>3</v>
      </c>
      <c r="AM288" s="622">
        <v>0</v>
      </c>
      <c r="AN288" s="623">
        <v>0</v>
      </c>
      <c r="AO288" s="628">
        <v>2</v>
      </c>
      <c r="AP288" s="625">
        <v>0</v>
      </c>
      <c r="AQ288" s="623">
        <v>4</v>
      </c>
      <c r="AR288" s="624">
        <v>0</v>
      </c>
      <c r="AS288" s="625">
        <v>0</v>
      </c>
      <c r="AT288" s="623">
        <v>37</v>
      </c>
      <c r="AU288" s="624">
        <v>17</v>
      </c>
      <c r="AV288" s="627">
        <v>0</v>
      </c>
      <c r="AW288" s="623">
        <v>2</v>
      </c>
      <c r="AX288" s="628">
        <v>0</v>
      </c>
      <c r="AY288" s="619">
        <v>62</v>
      </c>
      <c r="AZ288" s="620">
        <v>0</v>
      </c>
      <c r="BA288" s="623">
        <v>4</v>
      </c>
      <c r="BB288" s="624">
        <v>3</v>
      </c>
      <c r="BC288" s="620">
        <v>0</v>
      </c>
      <c r="BD288" s="623">
        <v>0</v>
      </c>
      <c r="BE288" s="624">
        <v>0</v>
      </c>
      <c r="BF288" s="620">
        <v>2</v>
      </c>
      <c r="BG288" s="623">
        <v>0</v>
      </c>
      <c r="BH288" s="624">
        <v>0</v>
      </c>
      <c r="BI288" s="689">
        <v>0</v>
      </c>
      <c r="BJ288" s="623">
        <v>0</v>
      </c>
      <c r="BK288" s="689">
        <v>1</v>
      </c>
      <c r="BL288" s="689">
        <v>0</v>
      </c>
      <c r="BM288" s="689">
        <v>0</v>
      </c>
      <c r="BN288" s="689">
        <v>0</v>
      </c>
      <c r="BO288" s="689">
        <v>1</v>
      </c>
      <c r="BP288" s="689">
        <v>2</v>
      </c>
      <c r="BQ288" s="689">
        <v>3</v>
      </c>
      <c r="BR288" s="689">
        <v>0</v>
      </c>
      <c r="BS288" s="689">
        <v>1</v>
      </c>
      <c r="BT288" s="718">
        <v>0</v>
      </c>
      <c r="BU288" s="689">
        <v>2</v>
      </c>
      <c r="BV288" s="718">
        <v>0</v>
      </c>
      <c r="BW288" s="689">
        <v>0</v>
      </c>
      <c r="BX288" s="718">
        <v>0</v>
      </c>
      <c r="BY288" s="620">
        <v>3</v>
      </c>
      <c r="BZ288" s="632">
        <v>0</v>
      </c>
      <c r="CA288" s="620">
        <v>2</v>
      </c>
      <c r="CB288" s="632">
        <v>1</v>
      </c>
      <c r="CC288" s="620">
        <v>1</v>
      </c>
      <c r="CD288" s="632">
        <v>0</v>
      </c>
      <c r="CE288" s="620">
        <v>0</v>
      </c>
      <c r="CF288" s="632">
        <v>0</v>
      </c>
      <c r="CG288" s="620">
        <v>0</v>
      </c>
      <c r="CH288" s="632">
        <v>1</v>
      </c>
      <c r="CI288" s="632">
        <v>0</v>
      </c>
      <c r="CJ288" s="632">
        <v>0</v>
      </c>
      <c r="CK288" s="719">
        <v>0</v>
      </c>
      <c r="CL288" s="632">
        <v>0</v>
      </c>
      <c r="CM288" s="632">
        <v>0</v>
      </c>
      <c r="CN288" s="632">
        <v>0</v>
      </c>
      <c r="CO288" s="632">
        <v>0</v>
      </c>
      <c r="CP288" s="632">
        <v>0</v>
      </c>
      <c r="CQ288" s="632">
        <v>0</v>
      </c>
      <c r="CR288" s="632">
        <v>0</v>
      </c>
      <c r="CS288" s="632">
        <v>0</v>
      </c>
      <c r="CT288" s="632">
        <v>0</v>
      </c>
      <c r="CU288" s="632">
        <v>0</v>
      </c>
      <c r="CV288" s="632">
        <v>0</v>
      </c>
      <c r="CW288" s="632">
        <v>0</v>
      </c>
      <c r="CX288" s="632">
        <v>0</v>
      </c>
      <c r="CY288" s="632">
        <v>0</v>
      </c>
      <c r="CZ288" s="632">
        <v>0</v>
      </c>
      <c r="DA288" s="632">
        <v>0</v>
      </c>
      <c r="DB288" s="632">
        <v>0</v>
      </c>
      <c r="DC288" s="632">
        <v>0</v>
      </c>
      <c r="DD288" s="632">
        <v>0</v>
      </c>
      <c r="DE288" s="632">
        <v>0</v>
      </c>
      <c r="DF288" s="632">
        <v>0</v>
      </c>
      <c r="DG288" s="632">
        <v>0</v>
      </c>
      <c r="DH288" s="632">
        <v>0</v>
      </c>
      <c r="DI288" s="632">
        <v>0</v>
      </c>
      <c r="DJ288" s="632">
        <v>0</v>
      </c>
      <c r="DK288" s="632">
        <v>0</v>
      </c>
      <c r="DL288" s="632">
        <v>0</v>
      </c>
      <c r="DM288" s="632">
        <v>0</v>
      </c>
      <c r="DN288" s="632">
        <v>0</v>
      </c>
      <c r="DO288" s="632">
        <v>0</v>
      </c>
      <c r="DP288" s="632">
        <v>0</v>
      </c>
      <c r="DQ288" s="632">
        <v>0</v>
      </c>
      <c r="DR288" s="632">
        <v>0</v>
      </c>
      <c r="DS288" s="632">
        <v>0</v>
      </c>
      <c r="DT288" s="632">
        <v>0</v>
      </c>
      <c r="DU288" s="632">
        <v>0</v>
      </c>
      <c r="DV288" s="632">
        <v>0</v>
      </c>
    </row>
    <row r="289" spans="1:126" s="1" customFormat="1" ht="20.25">
      <c r="A289" s="1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733" t="s">
        <v>780</v>
      </c>
      <c r="N289" s="637" t="s">
        <v>55</v>
      </c>
      <c r="O289" s="629" t="s">
        <v>55</v>
      </c>
      <c r="P289" s="629" t="s">
        <v>55</v>
      </c>
      <c r="Q289" s="629" t="s">
        <v>55</v>
      </c>
      <c r="R289" s="629" t="s">
        <v>958</v>
      </c>
      <c r="S289" s="616">
        <v>97</v>
      </c>
      <c r="T289" s="716">
        <v>115</v>
      </c>
      <c r="U289" s="716">
        <v>177</v>
      </c>
      <c r="V289" s="716">
        <v>256</v>
      </c>
      <c r="W289" s="635">
        <v>371</v>
      </c>
      <c r="X289" s="635">
        <v>105</v>
      </c>
      <c r="Y289" s="619">
        <v>160</v>
      </c>
      <c r="Z289" s="622">
        <v>0</v>
      </c>
      <c r="AA289" s="623">
        <v>0</v>
      </c>
      <c r="AB289" s="624">
        <v>0</v>
      </c>
      <c r="AC289" s="625">
        <v>0</v>
      </c>
      <c r="AD289" s="623">
        <v>31</v>
      </c>
      <c r="AE289" s="628">
        <v>16</v>
      </c>
      <c r="AF289" s="625">
        <v>53</v>
      </c>
      <c r="AG289" s="626">
        <v>35</v>
      </c>
      <c r="AH289" s="624">
        <v>6</v>
      </c>
      <c r="AI289" s="625">
        <v>17</v>
      </c>
      <c r="AJ289" s="626">
        <v>1</v>
      </c>
      <c r="AK289" s="628">
        <v>19</v>
      </c>
      <c r="AL289" s="619">
        <v>178</v>
      </c>
      <c r="AM289" s="622">
        <v>0</v>
      </c>
      <c r="AN289" s="623">
        <v>0</v>
      </c>
      <c r="AO289" s="628">
        <v>0</v>
      </c>
      <c r="AP289" s="625">
        <v>28</v>
      </c>
      <c r="AQ289" s="623">
        <v>31</v>
      </c>
      <c r="AR289" s="624">
        <v>25</v>
      </c>
      <c r="AS289" s="625">
        <v>52</v>
      </c>
      <c r="AT289" s="623">
        <v>20</v>
      </c>
      <c r="AU289" s="624">
        <v>14</v>
      </c>
      <c r="AV289" s="627">
        <v>6</v>
      </c>
      <c r="AW289" s="623">
        <v>39</v>
      </c>
      <c r="AX289" s="628">
        <v>9</v>
      </c>
      <c r="AY289" s="619">
        <v>224</v>
      </c>
      <c r="AZ289" s="620">
        <v>0</v>
      </c>
      <c r="BA289" s="623">
        <v>0</v>
      </c>
      <c r="BB289" s="624">
        <v>0</v>
      </c>
      <c r="BC289" s="620">
        <v>12</v>
      </c>
      <c r="BD289" s="623">
        <v>31</v>
      </c>
      <c r="BE289" s="624">
        <v>30</v>
      </c>
      <c r="BF289" s="620">
        <v>5</v>
      </c>
      <c r="BG289" s="623">
        <v>0</v>
      </c>
      <c r="BH289" s="624">
        <v>6</v>
      </c>
      <c r="BI289" s="689">
        <v>19</v>
      </c>
      <c r="BJ289" s="623">
        <v>33</v>
      </c>
      <c r="BK289" s="689">
        <v>43</v>
      </c>
      <c r="BL289" s="689">
        <v>0</v>
      </c>
      <c r="BM289" s="689">
        <v>0</v>
      </c>
      <c r="BN289" s="689">
        <v>0</v>
      </c>
      <c r="BO289" s="689">
        <v>0</v>
      </c>
      <c r="BP289" s="689">
        <v>31</v>
      </c>
      <c r="BQ289" s="689">
        <v>30</v>
      </c>
      <c r="BR289" s="689">
        <v>51</v>
      </c>
      <c r="BS289" s="689">
        <v>3</v>
      </c>
      <c r="BT289" s="718">
        <v>16</v>
      </c>
      <c r="BU289" s="689">
        <v>21</v>
      </c>
      <c r="BV289" s="718">
        <v>20</v>
      </c>
      <c r="BW289" s="689">
        <v>10</v>
      </c>
      <c r="BX289" s="718">
        <v>0</v>
      </c>
      <c r="BY289" s="620">
        <v>0</v>
      </c>
      <c r="BZ289" s="632">
        <v>0</v>
      </c>
      <c r="CA289" s="620">
        <v>3</v>
      </c>
      <c r="CB289" s="632">
        <v>29</v>
      </c>
      <c r="CC289" s="620">
        <v>49</v>
      </c>
      <c r="CD289" s="632">
        <v>15</v>
      </c>
      <c r="CE289" s="620">
        <v>17</v>
      </c>
      <c r="CF289" s="632">
        <v>32</v>
      </c>
      <c r="CG289" s="620">
        <v>14</v>
      </c>
      <c r="CH289" s="632">
        <v>4</v>
      </c>
      <c r="CI289" s="632">
        <v>19</v>
      </c>
      <c r="CJ289" s="632">
        <v>4</v>
      </c>
      <c r="CK289" s="719">
        <v>1</v>
      </c>
      <c r="CL289" s="632">
        <v>0</v>
      </c>
      <c r="CM289" s="632">
        <v>0</v>
      </c>
      <c r="CN289" s="632">
        <v>0</v>
      </c>
      <c r="CO289" s="632">
        <v>26</v>
      </c>
      <c r="CP289" s="632">
        <v>30</v>
      </c>
      <c r="CQ289" s="632">
        <v>23</v>
      </c>
      <c r="CR289" s="632">
        <v>5</v>
      </c>
      <c r="CS289" s="632">
        <v>13</v>
      </c>
      <c r="CT289" s="632">
        <v>18</v>
      </c>
      <c r="CU289" s="632">
        <v>27</v>
      </c>
      <c r="CV289" s="632">
        <v>4</v>
      </c>
      <c r="CW289" s="632">
        <v>3</v>
      </c>
      <c r="CX289" s="632">
        <v>0</v>
      </c>
      <c r="CY289" s="632">
        <v>2</v>
      </c>
      <c r="CZ289" s="632">
        <v>29</v>
      </c>
      <c r="DA289" s="632">
        <v>32</v>
      </c>
      <c r="DB289" s="632">
        <v>20</v>
      </c>
      <c r="DC289" s="632">
        <v>0</v>
      </c>
      <c r="DD289" s="632">
        <v>6</v>
      </c>
      <c r="DE289" s="632">
        <v>5</v>
      </c>
      <c r="DF289" s="632">
        <v>2</v>
      </c>
      <c r="DG289" s="632">
        <v>5</v>
      </c>
      <c r="DH289" s="632">
        <v>0</v>
      </c>
      <c r="DI289" s="632">
        <v>0</v>
      </c>
      <c r="DJ289" s="632">
        <v>0</v>
      </c>
      <c r="DK289" s="632">
        <v>0</v>
      </c>
      <c r="DL289" s="632">
        <v>0</v>
      </c>
      <c r="DM289" s="632">
        <v>0</v>
      </c>
      <c r="DN289" s="632">
        <v>0</v>
      </c>
      <c r="DO289" s="632">
        <v>0</v>
      </c>
      <c r="DP289" s="632">
        <v>6</v>
      </c>
      <c r="DQ289" s="632">
        <v>45</v>
      </c>
      <c r="DR289" s="632">
        <v>30</v>
      </c>
      <c r="DS289" s="632">
        <v>31</v>
      </c>
      <c r="DT289" s="632">
        <v>0</v>
      </c>
      <c r="DU289" s="632">
        <v>0</v>
      </c>
      <c r="DV289" s="632">
        <v>0</v>
      </c>
    </row>
    <row r="290" spans="1:126" s="1" customFormat="1" ht="20.25">
      <c r="A290" s="1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733" t="s">
        <v>781</v>
      </c>
      <c r="N290" s="637" t="s">
        <v>55</v>
      </c>
      <c r="O290" s="629" t="s">
        <v>55</v>
      </c>
      <c r="P290" s="629" t="s">
        <v>55</v>
      </c>
      <c r="Q290" s="629" t="s">
        <v>55</v>
      </c>
      <c r="R290" s="629" t="s">
        <v>133</v>
      </c>
      <c r="S290" s="616">
        <v>41</v>
      </c>
      <c r="T290" s="720">
        <v>37</v>
      </c>
      <c r="U290" s="720">
        <v>32</v>
      </c>
      <c r="V290" s="720">
        <v>44</v>
      </c>
      <c r="W290" s="619">
        <v>78</v>
      </c>
      <c r="X290" s="619">
        <v>40</v>
      </c>
      <c r="Y290" s="619">
        <v>65</v>
      </c>
      <c r="Z290" s="622">
        <v>0</v>
      </c>
      <c r="AA290" s="623">
        <v>0</v>
      </c>
      <c r="AB290" s="624">
        <v>1</v>
      </c>
      <c r="AC290" s="625">
        <v>13</v>
      </c>
      <c r="AD290" s="623">
        <v>3</v>
      </c>
      <c r="AE290" s="628">
        <v>11</v>
      </c>
      <c r="AF290" s="625">
        <v>15</v>
      </c>
      <c r="AG290" s="626">
        <v>13</v>
      </c>
      <c r="AH290" s="624">
        <v>4</v>
      </c>
      <c r="AI290" s="625">
        <v>3</v>
      </c>
      <c r="AJ290" s="626">
        <v>3</v>
      </c>
      <c r="AK290" s="628">
        <v>9</v>
      </c>
      <c r="AL290" s="619">
        <v>75</v>
      </c>
      <c r="AM290" s="622">
        <v>0</v>
      </c>
      <c r="AN290" s="623">
        <v>1</v>
      </c>
      <c r="AO290" s="628">
        <v>0</v>
      </c>
      <c r="AP290" s="625">
        <v>10</v>
      </c>
      <c r="AQ290" s="623">
        <v>20</v>
      </c>
      <c r="AR290" s="624">
        <v>13</v>
      </c>
      <c r="AS290" s="625">
        <v>4</v>
      </c>
      <c r="AT290" s="623">
        <v>3</v>
      </c>
      <c r="AU290" s="624">
        <v>7</v>
      </c>
      <c r="AV290" s="627">
        <v>4</v>
      </c>
      <c r="AW290" s="623">
        <v>17</v>
      </c>
      <c r="AX290" s="628">
        <v>26</v>
      </c>
      <c r="AY290" s="619">
        <v>105</v>
      </c>
      <c r="AZ290" s="620">
        <v>3</v>
      </c>
      <c r="BA290" s="623">
        <v>4</v>
      </c>
      <c r="BB290" s="624">
        <v>1</v>
      </c>
      <c r="BC290" s="620">
        <v>9</v>
      </c>
      <c r="BD290" s="623">
        <v>19</v>
      </c>
      <c r="BE290" s="624">
        <v>5</v>
      </c>
      <c r="BF290" s="620">
        <v>2</v>
      </c>
      <c r="BG290" s="623">
        <v>7</v>
      </c>
      <c r="BH290" s="624">
        <v>4</v>
      </c>
      <c r="BI290" s="689">
        <v>8</v>
      </c>
      <c r="BJ290" s="623">
        <v>11</v>
      </c>
      <c r="BK290" s="689">
        <v>60</v>
      </c>
      <c r="BL290" s="689">
        <v>5</v>
      </c>
      <c r="BM290" s="689">
        <v>5</v>
      </c>
      <c r="BN290" s="689">
        <v>3</v>
      </c>
      <c r="BO290" s="689">
        <v>8</v>
      </c>
      <c r="BP290" s="689">
        <v>30</v>
      </c>
      <c r="BQ290" s="689">
        <v>20</v>
      </c>
      <c r="BR290" s="689">
        <v>12</v>
      </c>
      <c r="BS290" s="689">
        <v>6</v>
      </c>
      <c r="BT290" s="718">
        <v>7</v>
      </c>
      <c r="BU290" s="689">
        <v>15</v>
      </c>
      <c r="BV290" s="718">
        <v>16</v>
      </c>
      <c r="BW290" s="689">
        <v>6</v>
      </c>
      <c r="BX290" s="718">
        <v>1</v>
      </c>
      <c r="BY290" s="620">
        <v>4</v>
      </c>
      <c r="BZ290" s="632">
        <v>5</v>
      </c>
      <c r="CA290" s="620">
        <v>14</v>
      </c>
      <c r="CB290" s="632">
        <v>19</v>
      </c>
      <c r="CC290" s="620">
        <v>11</v>
      </c>
      <c r="CD290" s="632">
        <v>10</v>
      </c>
      <c r="CE290" s="620">
        <v>6</v>
      </c>
      <c r="CF290" s="632">
        <v>10</v>
      </c>
      <c r="CG290" s="620">
        <v>19</v>
      </c>
      <c r="CH290" s="632">
        <v>12</v>
      </c>
      <c r="CI290" s="632">
        <v>3</v>
      </c>
      <c r="CJ290" s="632">
        <v>6</v>
      </c>
      <c r="CK290" s="719">
        <v>2</v>
      </c>
      <c r="CL290" s="632">
        <v>4</v>
      </c>
      <c r="CM290" s="632">
        <v>1</v>
      </c>
      <c r="CN290" s="632">
        <v>3</v>
      </c>
      <c r="CO290" s="632">
        <v>3</v>
      </c>
      <c r="CP290" s="632">
        <v>6</v>
      </c>
      <c r="CQ290" s="632">
        <v>3</v>
      </c>
      <c r="CR290" s="632">
        <v>5</v>
      </c>
      <c r="CS290" s="632">
        <v>3</v>
      </c>
      <c r="CT290" s="632">
        <v>5</v>
      </c>
      <c r="CU290" s="632">
        <v>2</v>
      </c>
      <c r="CV290" s="632">
        <v>2</v>
      </c>
      <c r="CW290" s="632">
        <v>0</v>
      </c>
      <c r="CX290" s="632">
        <v>0</v>
      </c>
      <c r="CY290" s="632">
        <v>3</v>
      </c>
      <c r="CZ290" s="632">
        <v>3</v>
      </c>
      <c r="DA290" s="632">
        <v>2</v>
      </c>
      <c r="DB290" s="632">
        <v>1</v>
      </c>
      <c r="DC290" s="632">
        <v>3</v>
      </c>
      <c r="DD290" s="632">
        <v>3</v>
      </c>
      <c r="DE290" s="632">
        <v>2</v>
      </c>
      <c r="DF290" s="632">
        <v>1</v>
      </c>
      <c r="DG290" s="632">
        <v>1</v>
      </c>
      <c r="DH290" s="632">
        <v>0</v>
      </c>
      <c r="DI290" s="632">
        <v>1</v>
      </c>
      <c r="DJ290" s="632">
        <v>0</v>
      </c>
      <c r="DK290" s="632">
        <v>0</v>
      </c>
      <c r="DL290" s="632">
        <v>1</v>
      </c>
      <c r="DM290" s="632">
        <v>0</v>
      </c>
      <c r="DN290" s="632">
        <v>1</v>
      </c>
      <c r="DO290" s="632">
        <v>1</v>
      </c>
      <c r="DP290" s="632">
        <v>1</v>
      </c>
      <c r="DQ290" s="632">
        <v>2</v>
      </c>
      <c r="DR290" s="632">
        <v>1</v>
      </c>
      <c r="DS290" s="632">
        <v>14</v>
      </c>
      <c r="DT290" s="632">
        <v>0</v>
      </c>
      <c r="DU290" s="632">
        <v>0</v>
      </c>
      <c r="DV290" s="632">
        <v>0</v>
      </c>
    </row>
    <row r="291" spans="1:126" s="1" customFormat="1" ht="20.25">
      <c r="A291" s="1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733" t="s">
        <v>183</v>
      </c>
      <c r="N291" s="637" t="s">
        <v>257</v>
      </c>
      <c r="O291" s="629" t="s">
        <v>279</v>
      </c>
      <c r="P291" s="629" t="s">
        <v>657</v>
      </c>
      <c r="Q291" s="629" t="s">
        <v>462</v>
      </c>
      <c r="R291" s="629" t="s">
        <v>518</v>
      </c>
      <c r="S291" s="616">
        <v>243</v>
      </c>
      <c r="T291" s="716">
        <v>240</v>
      </c>
      <c r="U291" s="716">
        <v>253</v>
      </c>
      <c r="V291" s="716">
        <v>333</v>
      </c>
      <c r="W291" s="635">
        <v>460</v>
      </c>
      <c r="X291" s="635">
        <v>215</v>
      </c>
      <c r="Y291" s="635">
        <v>347</v>
      </c>
      <c r="Z291" s="622">
        <v>0</v>
      </c>
      <c r="AA291" s="623">
        <v>0</v>
      </c>
      <c r="AB291" s="624">
        <v>4</v>
      </c>
      <c r="AC291" s="625">
        <v>31</v>
      </c>
      <c r="AD291" s="623">
        <v>70</v>
      </c>
      <c r="AE291" s="628">
        <v>86</v>
      </c>
      <c r="AF291" s="625">
        <v>47</v>
      </c>
      <c r="AG291" s="626">
        <v>2</v>
      </c>
      <c r="AH291" s="624">
        <v>25</v>
      </c>
      <c r="AI291" s="625">
        <v>34</v>
      </c>
      <c r="AJ291" s="626">
        <v>0</v>
      </c>
      <c r="AK291" s="628">
        <v>0</v>
      </c>
      <c r="AL291" s="635">
        <v>299</v>
      </c>
      <c r="AM291" s="622">
        <v>0</v>
      </c>
      <c r="AN291" s="623">
        <v>0</v>
      </c>
      <c r="AO291" s="628">
        <v>38</v>
      </c>
      <c r="AP291" s="625">
        <v>35</v>
      </c>
      <c r="AQ291" s="623">
        <v>48</v>
      </c>
      <c r="AR291" s="624">
        <v>68</v>
      </c>
      <c r="AS291" s="625">
        <v>40</v>
      </c>
      <c r="AT291" s="623">
        <v>26</v>
      </c>
      <c r="AU291" s="624">
        <v>35</v>
      </c>
      <c r="AV291" s="627">
        <v>76</v>
      </c>
      <c r="AW291" s="623">
        <v>0</v>
      </c>
      <c r="AX291" s="628">
        <v>0</v>
      </c>
      <c r="AY291" s="635">
        <v>366</v>
      </c>
      <c r="AZ291" s="636">
        <v>0</v>
      </c>
      <c r="BA291" s="623">
        <v>0</v>
      </c>
      <c r="BB291" s="624">
        <v>17</v>
      </c>
      <c r="BC291" s="636">
        <v>34</v>
      </c>
      <c r="BD291" s="623">
        <v>60</v>
      </c>
      <c r="BE291" s="624">
        <v>23</v>
      </c>
      <c r="BF291" s="636">
        <v>11</v>
      </c>
      <c r="BG291" s="623">
        <v>25</v>
      </c>
      <c r="BH291" s="624">
        <v>42</v>
      </c>
      <c r="BI291" s="721">
        <v>68</v>
      </c>
      <c r="BJ291" s="722">
        <v>45</v>
      </c>
      <c r="BK291" s="721">
        <v>11</v>
      </c>
      <c r="BL291" s="721">
        <v>0</v>
      </c>
      <c r="BM291" s="721">
        <v>0</v>
      </c>
      <c r="BN291" s="721">
        <v>2</v>
      </c>
      <c r="BO291" s="721">
        <v>50</v>
      </c>
      <c r="BP291" s="721">
        <v>35</v>
      </c>
      <c r="BQ291" s="721">
        <v>87</v>
      </c>
      <c r="BR291" s="721">
        <v>10</v>
      </c>
      <c r="BS291" s="721">
        <v>42</v>
      </c>
      <c r="BT291" s="723">
        <v>38</v>
      </c>
      <c r="BU291" s="721">
        <v>23</v>
      </c>
      <c r="BV291" s="723">
        <v>8</v>
      </c>
      <c r="BW291" s="721">
        <v>1</v>
      </c>
      <c r="BX291" s="723">
        <v>0</v>
      </c>
      <c r="BY291" s="636">
        <v>2</v>
      </c>
      <c r="BZ291" s="724">
        <v>6</v>
      </c>
      <c r="CA291" s="636">
        <v>32</v>
      </c>
      <c r="CB291" s="724">
        <v>58</v>
      </c>
      <c r="CC291" s="636">
        <v>34</v>
      </c>
      <c r="CD291" s="724">
        <v>16</v>
      </c>
      <c r="CE291" s="636">
        <v>37</v>
      </c>
      <c r="CF291" s="724">
        <v>23</v>
      </c>
      <c r="CG291" s="636">
        <v>1</v>
      </c>
      <c r="CH291" s="724">
        <v>11</v>
      </c>
      <c r="CI291" s="724">
        <v>0</v>
      </c>
      <c r="CJ291" s="724">
        <v>0</v>
      </c>
      <c r="CK291" s="725">
        <v>1</v>
      </c>
      <c r="CL291" s="632">
        <v>0</v>
      </c>
      <c r="CM291" s="632">
        <v>0</v>
      </c>
      <c r="CN291" s="632">
        <v>34</v>
      </c>
      <c r="CO291" s="632">
        <v>33</v>
      </c>
      <c r="CP291" s="632">
        <v>24</v>
      </c>
      <c r="CQ291" s="632">
        <v>1</v>
      </c>
      <c r="CR291" s="632">
        <v>20</v>
      </c>
      <c r="CS291" s="632">
        <v>16</v>
      </c>
      <c r="CT291" s="632">
        <v>24</v>
      </c>
      <c r="CU291" s="632">
        <v>0</v>
      </c>
      <c r="CV291" s="632">
        <v>1</v>
      </c>
      <c r="CW291" s="632">
        <v>2</v>
      </c>
      <c r="CX291" s="632">
        <v>3</v>
      </c>
      <c r="CY291" s="632">
        <v>33</v>
      </c>
      <c r="CZ291" s="632">
        <v>32</v>
      </c>
      <c r="DA291" s="632">
        <v>16</v>
      </c>
      <c r="DB291" s="632">
        <v>12</v>
      </c>
      <c r="DC291" s="632">
        <v>5</v>
      </c>
      <c r="DD291" s="632">
        <v>10</v>
      </c>
      <c r="DE291" s="632">
        <v>2</v>
      </c>
      <c r="DF291" s="632">
        <v>1</v>
      </c>
      <c r="DG291" s="632">
        <v>0</v>
      </c>
      <c r="DH291" s="632">
        <v>0</v>
      </c>
      <c r="DI291" s="632">
        <v>2</v>
      </c>
      <c r="DJ291" s="632">
        <v>2</v>
      </c>
      <c r="DK291" s="632">
        <v>0</v>
      </c>
      <c r="DL291" s="632">
        <v>1</v>
      </c>
      <c r="DM291" s="632">
        <v>1</v>
      </c>
      <c r="DN291" s="632">
        <v>0</v>
      </c>
      <c r="DO291" s="632">
        <v>22</v>
      </c>
      <c r="DP291" s="632">
        <v>43</v>
      </c>
      <c r="DQ291" s="632">
        <v>50</v>
      </c>
      <c r="DR291" s="632">
        <v>0</v>
      </c>
      <c r="DS291" s="632">
        <v>0</v>
      </c>
      <c r="DT291" s="632">
        <v>0</v>
      </c>
      <c r="DU291" s="632">
        <v>0</v>
      </c>
      <c r="DV291" s="632">
        <v>0</v>
      </c>
    </row>
    <row r="292" spans="1:126" s="1" customFormat="1" ht="20.25">
      <c r="A292" s="1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733" t="s">
        <v>778</v>
      </c>
      <c r="N292" s="637" t="s">
        <v>173</v>
      </c>
      <c r="O292" s="629" t="s">
        <v>264</v>
      </c>
      <c r="P292" s="629" t="s">
        <v>655</v>
      </c>
      <c r="Q292" s="629" t="s">
        <v>179</v>
      </c>
      <c r="R292" s="629" t="s">
        <v>959</v>
      </c>
      <c r="S292" s="616">
        <v>385</v>
      </c>
      <c r="T292" s="716">
        <v>413</v>
      </c>
      <c r="U292" s="716">
        <v>332</v>
      </c>
      <c r="V292" s="716">
        <v>646</v>
      </c>
      <c r="W292" s="635">
        <v>1036</v>
      </c>
      <c r="X292" s="635">
        <v>344</v>
      </c>
      <c r="Y292" s="619">
        <v>595</v>
      </c>
      <c r="Z292" s="622">
        <v>13</v>
      </c>
      <c r="AA292" s="623">
        <v>139</v>
      </c>
      <c r="AB292" s="624">
        <v>143</v>
      </c>
      <c r="AC292" s="625">
        <v>93</v>
      </c>
      <c r="AD292" s="623">
        <v>93</v>
      </c>
      <c r="AE292" s="628">
        <v>69</v>
      </c>
      <c r="AF292" s="625">
        <v>58</v>
      </c>
      <c r="AG292" s="626">
        <v>29</v>
      </c>
      <c r="AH292" s="624">
        <v>32</v>
      </c>
      <c r="AI292" s="625">
        <v>22</v>
      </c>
      <c r="AJ292" s="626">
        <v>4</v>
      </c>
      <c r="AK292" s="628">
        <v>1</v>
      </c>
      <c r="AL292" s="619">
        <v>696</v>
      </c>
      <c r="AM292" s="622">
        <v>23</v>
      </c>
      <c r="AN292" s="623">
        <v>94</v>
      </c>
      <c r="AO292" s="628">
        <v>146</v>
      </c>
      <c r="AP292" s="625">
        <v>109</v>
      </c>
      <c r="AQ292" s="623">
        <v>111</v>
      </c>
      <c r="AR292" s="624">
        <v>63</v>
      </c>
      <c r="AS292" s="625">
        <v>93</v>
      </c>
      <c r="AT292" s="623">
        <v>64</v>
      </c>
      <c r="AU292" s="624">
        <v>57</v>
      </c>
      <c r="AV292" s="627">
        <v>7</v>
      </c>
      <c r="AW292" s="623">
        <v>0</v>
      </c>
      <c r="AX292" s="628">
        <v>0</v>
      </c>
      <c r="AY292" s="619">
        <v>767</v>
      </c>
      <c r="AZ292" s="620">
        <v>2</v>
      </c>
      <c r="BA292" s="623">
        <v>74</v>
      </c>
      <c r="BB292" s="624">
        <v>89</v>
      </c>
      <c r="BC292" s="620">
        <v>117</v>
      </c>
      <c r="BD292" s="623">
        <v>111</v>
      </c>
      <c r="BE292" s="624">
        <v>94</v>
      </c>
      <c r="BF292" s="620">
        <v>75</v>
      </c>
      <c r="BG292" s="623">
        <v>71</v>
      </c>
      <c r="BH292" s="624">
        <v>61</v>
      </c>
      <c r="BI292" s="689">
        <v>51</v>
      </c>
      <c r="BJ292" s="623">
        <v>8</v>
      </c>
      <c r="BK292" s="689">
        <v>0</v>
      </c>
      <c r="BL292" s="689">
        <v>0</v>
      </c>
      <c r="BM292" s="689">
        <v>54</v>
      </c>
      <c r="BN292" s="689">
        <v>117</v>
      </c>
      <c r="BO292" s="689">
        <v>78</v>
      </c>
      <c r="BP292" s="689">
        <v>98</v>
      </c>
      <c r="BQ292" s="689">
        <v>86</v>
      </c>
      <c r="BR292" s="689">
        <v>60</v>
      </c>
      <c r="BS292" s="689">
        <v>40</v>
      </c>
      <c r="BT292" s="718">
        <v>48</v>
      </c>
      <c r="BU292" s="689">
        <v>19</v>
      </c>
      <c r="BV292" s="718">
        <v>4</v>
      </c>
      <c r="BW292" s="689">
        <v>4</v>
      </c>
      <c r="BX292" s="718">
        <v>4</v>
      </c>
      <c r="BY292" s="620">
        <v>76</v>
      </c>
      <c r="BZ292" s="632">
        <v>87</v>
      </c>
      <c r="CA292" s="620">
        <v>47</v>
      </c>
      <c r="CB292" s="632">
        <v>59</v>
      </c>
      <c r="CC292" s="620">
        <v>69</v>
      </c>
      <c r="CD292" s="632">
        <v>56</v>
      </c>
      <c r="CE292" s="620">
        <v>14</v>
      </c>
      <c r="CF292" s="632">
        <v>41</v>
      </c>
      <c r="CG292" s="620">
        <v>40</v>
      </c>
      <c r="CH292" s="632">
        <v>25</v>
      </c>
      <c r="CI292" s="632">
        <v>27</v>
      </c>
      <c r="CJ292" s="632">
        <v>1</v>
      </c>
      <c r="CK292" s="719">
        <v>47</v>
      </c>
      <c r="CL292" s="632">
        <v>66</v>
      </c>
      <c r="CM292" s="632">
        <v>36</v>
      </c>
      <c r="CN292" s="632">
        <v>16</v>
      </c>
      <c r="CO292" s="632">
        <v>19</v>
      </c>
      <c r="CP292" s="632">
        <v>17</v>
      </c>
      <c r="CQ292" s="632">
        <v>50</v>
      </c>
      <c r="CR292" s="632">
        <v>18</v>
      </c>
      <c r="CS292" s="632">
        <v>4</v>
      </c>
      <c r="CT292" s="632">
        <v>0</v>
      </c>
      <c r="CU292" s="632">
        <v>2</v>
      </c>
      <c r="CV292" s="632">
        <v>0</v>
      </c>
      <c r="CW292" s="632">
        <v>36</v>
      </c>
      <c r="CX292" s="632">
        <v>56</v>
      </c>
      <c r="CY292" s="632">
        <v>47</v>
      </c>
      <c r="CZ292" s="632">
        <v>41</v>
      </c>
      <c r="DA292" s="632">
        <v>39</v>
      </c>
      <c r="DB292" s="632">
        <v>22</v>
      </c>
      <c r="DC292" s="632">
        <v>17</v>
      </c>
      <c r="DD292" s="632">
        <v>15</v>
      </c>
      <c r="DE292" s="632">
        <v>11</v>
      </c>
      <c r="DF292" s="632">
        <v>2</v>
      </c>
      <c r="DG292" s="632">
        <v>0</v>
      </c>
      <c r="DH292" s="632">
        <v>0</v>
      </c>
      <c r="DI292" s="632">
        <v>22</v>
      </c>
      <c r="DJ292" s="632">
        <v>59</v>
      </c>
      <c r="DK292" s="632">
        <v>8</v>
      </c>
      <c r="DL292" s="632">
        <v>6</v>
      </c>
      <c r="DM292" s="632">
        <v>3</v>
      </c>
      <c r="DN292" s="632">
        <v>30</v>
      </c>
      <c r="DO292" s="632">
        <v>40</v>
      </c>
      <c r="DP292" s="632">
        <v>24</v>
      </c>
      <c r="DQ292" s="632">
        <v>14</v>
      </c>
      <c r="DR292" s="632">
        <v>2</v>
      </c>
      <c r="DS292" s="632">
        <v>0</v>
      </c>
      <c r="DT292" s="632">
        <v>1</v>
      </c>
      <c r="DU292" s="632">
        <v>32</v>
      </c>
      <c r="DV292" s="632">
        <v>56</v>
      </c>
    </row>
    <row r="293" spans="1:126" s="1" customFormat="1" ht="21" thickBot="1">
      <c r="A293" s="1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733" t="s">
        <v>779</v>
      </c>
      <c r="N293" s="637" t="s">
        <v>55</v>
      </c>
      <c r="O293" s="629" t="s">
        <v>55</v>
      </c>
      <c r="P293" s="629" t="s">
        <v>55</v>
      </c>
      <c r="Q293" s="629" t="s">
        <v>55</v>
      </c>
      <c r="R293" s="629" t="s">
        <v>519</v>
      </c>
      <c r="S293" s="629">
        <v>122</v>
      </c>
      <c r="T293" s="720">
        <v>112</v>
      </c>
      <c r="U293" s="720">
        <v>187</v>
      </c>
      <c r="V293" s="720">
        <v>15</v>
      </c>
      <c r="W293" s="619">
        <v>0</v>
      </c>
      <c r="X293" s="619">
        <v>0</v>
      </c>
      <c r="Y293" s="619">
        <v>0</v>
      </c>
      <c r="Z293" s="622">
        <v>0</v>
      </c>
      <c r="AA293" s="623">
        <v>0</v>
      </c>
      <c r="AB293" s="624">
        <v>0</v>
      </c>
      <c r="AC293" s="625">
        <v>0</v>
      </c>
      <c r="AD293" s="623">
        <v>0</v>
      </c>
      <c r="AE293" s="628">
        <v>0</v>
      </c>
      <c r="AF293" s="625">
        <v>0</v>
      </c>
      <c r="AG293" s="626">
        <v>0</v>
      </c>
      <c r="AH293" s="624">
        <v>0</v>
      </c>
      <c r="AI293" s="625">
        <v>0</v>
      </c>
      <c r="AJ293" s="626">
        <v>0</v>
      </c>
      <c r="AK293" s="628">
        <v>0</v>
      </c>
      <c r="AL293" s="619">
        <v>0</v>
      </c>
      <c r="AM293" s="622">
        <v>0</v>
      </c>
      <c r="AN293" s="623">
        <v>0</v>
      </c>
      <c r="AO293" s="628">
        <v>0</v>
      </c>
      <c r="AP293" s="625">
        <v>0</v>
      </c>
      <c r="AQ293" s="623">
        <v>0</v>
      </c>
      <c r="AR293" s="624">
        <v>0</v>
      </c>
      <c r="AS293" s="625">
        <v>0</v>
      </c>
      <c r="AT293" s="623">
        <v>0</v>
      </c>
      <c r="AU293" s="624">
        <v>0</v>
      </c>
      <c r="AV293" s="627">
        <v>0</v>
      </c>
      <c r="AW293" s="623">
        <v>0</v>
      </c>
      <c r="AX293" s="628">
        <v>0</v>
      </c>
      <c r="AY293" s="619">
        <v>0</v>
      </c>
      <c r="AZ293" s="620">
        <v>0</v>
      </c>
      <c r="BA293" s="623">
        <v>0</v>
      </c>
      <c r="BB293" s="624">
        <v>0</v>
      </c>
      <c r="BC293" s="620">
        <v>0</v>
      </c>
      <c r="BD293" s="623">
        <v>0</v>
      </c>
      <c r="BE293" s="624">
        <v>0</v>
      </c>
      <c r="BF293" s="620">
        <v>0</v>
      </c>
      <c r="BG293" s="623">
        <v>0</v>
      </c>
      <c r="BH293" s="624">
        <v>0</v>
      </c>
      <c r="BI293" s="689">
        <v>0</v>
      </c>
      <c r="BJ293" s="623">
        <v>0</v>
      </c>
      <c r="BK293" s="689">
        <v>0</v>
      </c>
      <c r="BL293" s="689">
        <v>0</v>
      </c>
      <c r="BM293" s="689">
        <v>0</v>
      </c>
      <c r="BN293" s="689">
        <v>0</v>
      </c>
      <c r="BO293" s="689">
        <v>0</v>
      </c>
      <c r="BP293" s="689">
        <v>0</v>
      </c>
      <c r="BQ293" s="689">
        <v>0</v>
      </c>
      <c r="BR293" s="689">
        <v>0</v>
      </c>
      <c r="BS293" s="689">
        <v>0</v>
      </c>
      <c r="BT293" s="718">
        <v>0</v>
      </c>
      <c r="BU293" s="689">
        <v>0</v>
      </c>
      <c r="BV293" s="736">
        <v>0</v>
      </c>
      <c r="BW293" s="689">
        <v>0</v>
      </c>
      <c r="BX293" s="718">
        <v>0</v>
      </c>
      <c r="BY293" s="620">
        <v>0</v>
      </c>
      <c r="BZ293" s="632">
        <v>0</v>
      </c>
      <c r="CA293" s="620">
        <v>0</v>
      </c>
      <c r="CB293" s="632">
        <v>0</v>
      </c>
      <c r="CC293" s="620">
        <v>0</v>
      </c>
      <c r="CD293" s="632">
        <v>0</v>
      </c>
      <c r="CE293" s="620">
        <v>0</v>
      </c>
      <c r="CF293" s="632">
        <v>0</v>
      </c>
      <c r="CG293" s="620">
        <v>0</v>
      </c>
      <c r="CH293" s="632">
        <v>0</v>
      </c>
      <c r="CI293" s="632">
        <v>0</v>
      </c>
      <c r="CJ293" s="632">
        <v>0</v>
      </c>
      <c r="CK293" s="719">
        <v>0</v>
      </c>
      <c r="CL293" s="632">
        <v>0</v>
      </c>
      <c r="CM293" s="632">
        <v>0</v>
      </c>
      <c r="CN293" s="632">
        <v>0</v>
      </c>
      <c r="CO293" s="632">
        <v>0</v>
      </c>
      <c r="CP293" s="632">
        <v>0</v>
      </c>
      <c r="CQ293" s="632">
        <v>0</v>
      </c>
      <c r="CR293" s="632">
        <v>0</v>
      </c>
      <c r="CS293" s="632">
        <v>0</v>
      </c>
      <c r="CT293" s="632">
        <v>0</v>
      </c>
      <c r="CU293" s="632">
        <v>0</v>
      </c>
      <c r="CV293" s="632">
        <v>0</v>
      </c>
      <c r="CW293" s="632">
        <v>0</v>
      </c>
      <c r="CX293" s="632">
        <v>0</v>
      </c>
      <c r="CY293" s="632">
        <v>0</v>
      </c>
      <c r="CZ293" s="632">
        <v>0</v>
      </c>
      <c r="DA293" s="632">
        <v>0</v>
      </c>
      <c r="DB293" s="632">
        <v>0</v>
      </c>
      <c r="DC293" s="632">
        <v>0</v>
      </c>
      <c r="DD293" s="632">
        <v>0</v>
      </c>
      <c r="DE293" s="632">
        <v>0</v>
      </c>
      <c r="DF293" s="632">
        <v>0</v>
      </c>
      <c r="DG293" s="632">
        <v>0</v>
      </c>
      <c r="DH293" s="632">
        <v>0</v>
      </c>
      <c r="DI293" s="632">
        <v>0</v>
      </c>
      <c r="DJ293" s="632">
        <v>0</v>
      </c>
      <c r="DK293" s="632">
        <v>0</v>
      </c>
      <c r="DL293" s="632">
        <v>0</v>
      </c>
      <c r="DM293" s="632">
        <v>0</v>
      </c>
      <c r="DN293" s="632">
        <v>0</v>
      </c>
      <c r="DO293" s="632">
        <v>0</v>
      </c>
      <c r="DP293" s="632">
        <v>0</v>
      </c>
      <c r="DQ293" s="632">
        <v>0</v>
      </c>
      <c r="DR293" s="632">
        <v>0</v>
      </c>
      <c r="DS293" s="632">
        <v>0</v>
      </c>
      <c r="DT293" s="632">
        <v>0</v>
      </c>
      <c r="DU293" s="632">
        <v>0</v>
      </c>
      <c r="DV293" s="632">
        <v>0</v>
      </c>
    </row>
    <row r="294" spans="1:126" s="1" customFormat="1" ht="21" thickBot="1">
      <c r="A294" s="1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734" t="s">
        <v>884</v>
      </c>
      <c r="N294" s="695"/>
      <c r="O294" s="695"/>
      <c r="P294" s="695"/>
      <c r="Q294" s="695"/>
      <c r="R294" s="639" t="s">
        <v>55</v>
      </c>
      <c r="S294" s="639">
        <v>116</v>
      </c>
      <c r="T294" s="726">
        <v>39</v>
      </c>
      <c r="U294" s="726">
        <v>9</v>
      </c>
      <c r="V294" s="726">
        <v>12</v>
      </c>
      <c r="W294" s="642">
        <v>6</v>
      </c>
      <c r="X294" s="642">
        <v>5</v>
      </c>
      <c r="Y294" s="644">
        <v>4</v>
      </c>
      <c r="Z294" s="645">
        <v>0</v>
      </c>
      <c r="AA294" s="646">
        <v>0</v>
      </c>
      <c r="AB294" s="647">
        <v>0</v>
      </c>
      <c r="AC294" s="648">
        <v>0</v>
      </c>
      <c r="AD294" s="646">
        <v>2</v>
      </c>
      <c r="AE294" s="651">
        <v>1</v>
      </c>
      <c r="AF294" s="648">
        <v>0</v>
      </c>
      <c r="AG294" s="649">
        <v>0</v>
      </c>
      <c r="AH294" s="647">
        <v>0</v>
      </c>
      <c r="AI294" s="648">
        <v>0</v>
      </c>
      <c r="AJ294" s="649">
        <v>0</v>
      </c>
      <c r="AK294" s="651">
        <v>0</v>
      </c>
      <c r="AL294" s="644">
        <v>3</v>
      </c>
      <c r="AM294" s="645">
        <v>0</v>
      </c>
      <c r="AN294" s="646">
        <v>0</v>
      </c>
      <c r="AO294" s="651">
        <v>0</v>
      </c>
      <c r="AP294" s="648">
        <v>5</v>
      </c>
      <c r="AQ294" s="646">
        <v>0</v>
      </c>
      <c r="AR294" s="647">
        <v>0</v>
      </c>
      <c r="AS294" s="648">
        <v>4</v>
      </c>
      <c r="AT294" s="646">
        <v>0</v>
      </c>
      <c r="AU294" s="647">
        <v>0</v>
      </c>
      <c r="AV294" s="650">
        <v>0</v>
      </c>
      <c r="AW294" s="646">
        <v>0</v>
      </c>
      <c r="AX294" s="651">
        <v>0</v>
      </c>
      <c r="AY294" s="642">
        <v>9</v>
      </c>
      <c r="AZ294" s="643">
        <v>0</v>
      </c>
      <c r="BA294" s="646">
        <v>0</v>
      </c>
      <c r="BB294" s="647">
        <v>0</v>
      </c>
      <c r="BC294" s="643">
        <v>5</v>
      </c>
      <c r="BD294" s="646">
        <v>0</v>
      </c>
      <c r="BE294" s="647">
        <v>0</v>
      </c>
      <c r="BF294" s="643">
        <v>0</v>
      </c>
      <c r="BG294" s="646">
        <v>0</v>
      </c>
      <c r="BH294" s="647">
        <v>0</v>
      </c>
      <c r="BI294" s="691">
        <v>0</v>
      </c>
      <c r="BJ294" s="646">
        <v>0</v>
      </c>
      <c r="BK294" s="691">
        <v>0</v>
      </c>
      <c r="BL294" s="691">
        <v>0</v>
      </c>
      <c r="BM294" s="691">
        <v>0</v>
      </c>
      <c r="BN294" s="691">
        <v>0</v>
      </c>
      <c r="BO294" s="691">
        <v>0</v>
      </c>
      <c r="BP294" s="691">
        <v>0</v>
      </c>
      <c r="BQ294" s="691">
        <v>0</v>
      </c>
      <c r="BR294" s="691">
        <v>0</v>
      </c>
      <c r="BS294" s="691">
        <v>0</v>
      </c>
      <c r="BT294" s="727">
        <v>0</v>
      </c>
      <c r="BU294" s="691">
        <v>0</v>
      </c>
      <c r="BV294" s="737">
        <v>0</v>
      </c>
      <c r="BW294" s="691">
        <v>0</v>
      </c>
      <c r="BX294" s="727">
        <v>0</v>
      </c>
      <c r="BY294" s="643">
        <v>0</v>
      </c>
      <c r="BZ294" s="728">
        <v>0</v>
      </c>
      <c r="CA294" s="643">
        <v>0</v>
      </c>
      <c r="CB294" s="728">
        <v>0</v>
      </c>
      <c r="CC294" s="643">
        <v>0</v>
      </c>
      <c r="CD294" s="728">
        <v>1</v>
      </c>
      <c r="CE294" s="643">
        <v>0</v>
      </c>
      <c r="CF294" s="728">
        <v>0</v>
      </c>
      <c r="CG294" s="643">
        <v>0</v>
      </c>
      <c r="CH294" s="728">
        <v>0</v>
      </c>
      <c r="CI294" s="728">
        <v>0</v>
      </c>
      <c r="CJ294" s="728">
        <v>0</v>
      </c>
      <c r="CK294" s="729">
        <v>0</v>
      </c>
      <c r="CL294" s="654">
        <v>0</v>
      </c>
      <c r="CM294" s="654">
        <v>0</v>
      </c>
      <c r="CN294" s="654">
        <v>0</v>
      </c>
      <c r="CO294" s="654">
        <v>0</v>
      </c>
      <c r="CP294" s="654">
        <v>1</v>
      </c>
      <c r="CQ294" s="654">
        <v>0</v>
      </c>
      <c r="CR294" s="654">
        <v>0</v>
      </c>
      <c r="CS294" s="654">
        <v>0</v>
      </c>
      <c r="CT294" s="654">
        <v>0</v>
      </c>
      <c r="CU294" s="654">
        <v>0</v>
      </c>
      <c r="CV294" s="654">
        <v>0</v>
      </c>
      <c r="CW294" s="654">
        <v>0</v>
      </c>
      <c r="CX294" s="654">
        <v>1</v>
      </c>
      <c r="CY294" s="654">
        <v>0</v>
      </c>
      <c r="CZ294" s="654">
        <v>0</v>
      </c>
      <c r="DA294" s="654">
        <v>0</v>
      </c>
      <c r="DB294" s="654">
        <v>0</v>
      </c>
      <c r="DC294" s="654">
        <v>0</v>
      </c>
      <c r="DD294" s="654">
        <v>0</v>
      </c>
      <c r="DE294" s="654">
        <v>0</v>
      </c>
      <c r="DF294" s="654">
        <v>0</v>
      </c>
      <c r="DG294" s="654">
        <v>0</v>
      </c>
      <c r="DH294" s="654">
        <v>0</v>
      </c>
      <c r="DI294" s="654">
        <v>0</v>
      </c>
      <c r="DJ294" s="654">
        <v>0</v>
      </c>
      <c r="DK294" s="654">
        <v>0</v>
      </c>
      <c r="DL294" s="654">
        <v>0</v>
      </c>
      <c r="DM294" s="654">
        <v>0</v>
      </c>
      <c r="DN294" s="654">
        <v>0</v>
      </c>
      <c r="DO294" s="654">
        <v>0</v>
      </c>
      <c r="DP294" s="654">
        <v>0</v>
      </c>
      <c r="DQ294" s="654">
        <v>0</v>
      </c>
      <c r="DR294" s="654">
        <v>0</v>
      </c>
      <c r="DS294" s="654">
        <v>0</v>
      </c>
      <c r="DT294" s="654">
        <v>0</v>
      </c>
      <c r="DU294" s="654">
        <v>0</v>
      </c>
      <c r="DV294" s="654">
        <v>0</v>
      </c>
    </row>
    <row r="295" spans="1:126" s="1" customFormat="1" ht="21" hidden="1" customHeight="1" thickBot="1">
      <c r="A295" s="249" t="str">
        <f>DV273</f>
        <v>myślenicki</v>
      </c>
      <c r="B295" s="250">
        <f>SUM(BL295:DV295)</f>
        <v>3</v>
      </c>
      <c r="C295" s="250">
        <f>SUM(BL296:DV296)</f>
        <v>57</v>
      </c>
      <c r="D295" s="250">
        <f>SUM(BL297:DV297)</f>
        <v>4</v>
      </c>
      <c r="E295" s="250">
        <f>SUM(BL298:DV298)</f>
        <v>77</v>
      </c>
      <c r="F295" s="250">
        <f>SUM(BL299:DV299)</f>
        <v>4</v>
      </c>
      <c r="G295" s="250">
        <f>SUM(BL300:DV300)</f>
        <v>57</v>
      </c>
      <c r="H295" s="250">
        <f>SUM(BL301:DV301)</f>
        <v>0</v>
      </c>
      <c r="I295" s="250">
        <f>SUM(BL302:DV302)</f>
        <v>0</v>
      </c>
      <c r="J295" s="250"/>
      <c r="K295" s="250"/>
      <c r="L295" s="250"/>
      <c r="M295" s="738" t="s">
        <v>1724</v>
      </c>
      <c r="N295" s="656"/>
      <c r="O295" s="656"/>
      <c r="P295" s="656"/>
      <c r="Q295" s="656"/>
      <c r="R295" s="656"/>
      <c r="S295" s="656"/>
      <c r="T295" s="657"/>
      <c r="U295" s="656"/>
      <c r="V295" s="658"/>
      <c r="W295" s="659"/>
      <c r="X295" s="660"/>
      <c r="Y295" s="661"/>
      <c r="Z295" s="660"/>
      <c r="AA295" s="662"/>
      <c r="AB295" s="663"/>
      <c r="AC295" s="664"/>
      <c r="AD295" s="662"/>
      <c r="AE295" s="663"/>
      <c r="AF295" s="664"/>
      <c r="AG295" s="660"/>
      <c r="AH295" s="663"/>
      <c r="AI295" s="665"/>
      <c r="AJ295" s="662"/>
      <c r="AK295" s="666"/>
      <c r="AL295" s="661"/>
      <c r="AM295" s="660"/>
      <c r="AN295" s="662"/>
      <c r="AO295" s="663"/>
      <c r="AP295" s="664"/>
      <c r="AQ295" s="662"/>
      <c r="AR295" s="663"/>
      <c r="AS295" s="664"/>
      <c r="AT295" s="660"/>
      <c r="AU295" s="663"/>
      <c r="AV295" s="665"/>
      <c r="AW295" s="662"/>
      <c r="AX295" s="666"/>
      <c r="AY295" s="658"/>
      <c r="AZ295" s="667"/>
      <c r="BA295" s="662"/>
      <c r="BB295" s="663"/>
      <c r="BC295" s="667"/>
      <c r="BD295" s="662"/>
      <c r="BE295" s="663"/>
      <c r="BF295" s="667"/>
      <c r="BG295" s="668"/>
      <c r="BH295" s="668"/>
      <c r="BI295" s="668"/>
      <c r="BJ295" s="668"/>
      <c r="BK295" s="668"/>
      <c r="BL295" s="668"/>
      <c r="BM295" s="668"/>
      <c r="BN295" s="655">
        <v>1</v>
      </c>
      <c r="BO295" s="655">
        <v>0</v>
      </c>
      <c r="BP295" s="655">
        <v>0</v>
      </c>
      <c r="BQ295" s="655">
        <v>0</v>
      </c>
      <c r="BR295" s="655">
        <v>0</v>
      </c>
      <c r="BS295" s="655">
        <v>0</v>
      </c>
      <c r="BT295" s="738">
        <v>0</v>
      </c>
      <c r="BU295" s="655">
        <v>0</v>
      </c>
      <c r="BV295" s="738">
        <v>0</v>
      </c>
      <c r="BW295" s="655">
        <v>1</v>
      </c>
      <c r="BX295" s="738">
        <v>0</v>
      </c>
      <c r="BY295" s="655">
        <v>0</v>
      </c>
      <c r="BZ295" s="738">
        <v>0</v>
      </c>
      <c r="CA295" s="655">
        <v>0</v>
      </c>
      <c r="CB295" s="738">
        <v>0</v>
      </c>
      <c r="CC295" s="655">
        <v>0</v>
      </c>
      <c r="CD295" s="738">
        <v>0</v>
      </c>
      <c r="CE295" s="655">
        <v>0</v>
      </c>
      <c r="CF295" s="738">
        <v>0</v>
      </c>
      <c r="CG295" s="655">
        <v>0</v>
      </c>
      <c r="CH295" s="738">
        <v>0</v>
      </c>
      <c r="CI295" s="738">
        <v>0</v>
      </c>
      <c r="CJ295" s="738">
        <v>0</v>
      </c>
      <c r="CK295" s="739">
        <v>0</v>
      </c>
      <c r="CL295" s="670">
        <v>0</v>
      </c>
      <c r="CM295" s="670">
        <v>0</v>
      </c>
      <c r="CN295" s="670">
        <v>0</v>
      </c>
      <c r="CO295" s="670">
        <v>0</v>
      </c>
      <c r="CP295" s="670">
        <v>0</v>
      </c>
      <c r="CQ295" s="670">
        <v>0</v>
      </c>
      <c r="CR295" s="670">
        <v>0</v>
      </c>
      <c r="CS295" s="670">
        <v>0</v>
      </c>
      <c r="CT295" s="670">
        <v>0</v>
      </c>
      <c r="CU295" s="670">
        <v>0</v>
      </c>
      <c r="CV295" s="670">
        <v>0</v>
      </c>
      <c r="CW295" s="670">
        <v>0</v>
      </c>
      <c r="CX295" s="670">
        <v>0</v>
      </c>
      <c r="CY295" s="670">
        <v>0</v>
      </c>
      <c r="CZ295" s="670">
        <v>0</v>
      </c>
      <c r="DA295" s="670">
        <v>0</v>
      </c>
      <c r="DB295" s="670">
        <v>0</v>
      </c>
      <c r="DC295" s="670">
        <v>0</v>
      </c>
      <c r="DD295" s="670">
        <v>0</v>
      </c>
      <c r="DE295" s="670">
        <v>0</v>
      </c>
      <c r="DF295" s="670">
        <v>0</v>
      </c>
      <c r="DG295" s="670">
        <v>0</v>
      </c>
      <c r="DH295" s="670">
        <v>0</v>
      </c>
      <c r="DI295" s="670">
        <v>0</v>
      </c>
      <c r="DJ295" s="670">
        <v>0</v>
      </c>
      <c r="DK295" s="670">
        <v>0</v>
      </c>
      <c r="DL295" s="670">
        <v>0</v>
      </c>
      <c r="DM295" s="670">
        <v>0</v>
      </c>
      <c r="DN295" s="670">
        <v>0</v>
      </c>
      <c r="DO295" s="670">
        <v>0</v>
      </c>
      <c r="DP295" s="670">
        <v>0</v>
      </c>
      <c r="DQ295" s="670">
        <v>0</v>
      </c>
      <c r="DR295" s="670">
        <v>1</v>
      </c>
      <c r="DS295" s="670">
        <v>0</v>
      </c>
      <c r="DT295" s="670">
        <v>0</v>
      </c>
      <c r="DU295" s="670">
        <v>0</v>
      </c>
      <c r="DV295" s="670">
        <v>0</v>
      </c>
    </row>
    <row r="296" spans="1:126" s="1" customFormat="1" ht="21" hidden="1" customHeight="1" thickBot="1">
      <c r="A296" s="111"/>
      <c r="B296" s="2"/>
      <c r="C296" s="2"/>
      <c r="D296" s="2"/>
      <c r="E296" s="2"/>
      <c r="F296" s="2"/>
      <c r="G296" s="2"/>
      <c r="H296" s="2"/>
      <c r="I296" s="111"/>
      <c r="J296" s="111"/>
      <c r="K296" s="111"/>
      <c r="L296" s="111"/>
      <c r="M296" s="655" t="s">
        <v>1725</v>
      </c>
      <c r="N296" s="656"/>
      <c r="O296" s="656"/>
      <c r="P296" s="656"/>
      <c r="Q296" s="656"/>
      <c r="R296" s="656"/>
      <c r="S296" s="656"/>
      <c r="T296" s="657"/>
      <c r="U296" s="656"/>
      <c r="V296" s="658"/>
      <c r="W296" s="659"/>
      <c r="X296" s="660"/>
      <c r="Y296" s="661"/>
      <c r="Z296" s="660"/>
      <c r="AA296" s="662"/>
      <c r="AB296" s="663"/>
      <c r="AC296" s="664"/>
      <c r="AD296" s="662"/>
      <c r="AE296" s="663"/>
      <c r="AF296" s="664"/>
      <c r="AG296" s="660"/>
      <c r="AH296" s="663"/>
      <c r="AI296" s="665"/>
      <c r="AJ296" s="662"/>
      <c r="AK296" s="666"/>
      <c r="AL296" s="661"/>
      <c r="AM296" s="660"/>
      <c r="AN296" s="662"/>
      <c r="AO296" s="663"/>
      <c r="AP296" s="664"/>
      <c r="AQ296" s="662"/>
      <c r="AR296" s="663"/>
      <c r="AS296" s="664"/>
      <c r="AT296" s="660"/>
      <c r="AU296" s="663"/>
      <c r="AV296" s="665"/>
      <c r="AW296" s="662"/>
      <c r="AX296" s="666"/>
      <c r="AY296" s="658"/>
      <c r="AZ296" s="667"/>
      <c r="BA296" s="662"/>
      <c r="BB296" s="663"/>
      <c r="BC296" s="667"/>
      <c r="BD296" s="662"/>
      <c r="BE296" s="663"/>
      <c r="BF296" s="667"/>
      <c r="BG296" s="668"/>
      <c r="BH296" s="668"/>
      <c r="BI296" s="668"/>
      <c r="BJ296" s="668"/>
      <c r="BK296" s="668"/>
      <c r="BL296" s="668"/>
      <c r="BM296" s="668"/>
      <c r="BN296" s="655">
        <v>8</v>
      </c>
      <c r="BO296" s="655">
        <v>0</v>
      </c>
      <c r="BP296" s="655">
        <v>0</v>
      </c>
      <c r="BQ296" s="655">
        <v>0</v>
      </c>
      <c r="BR296" s="655">
        <v>0</v>
      </c>
      <c r="BS296" s="655">
        <v>0</v>
      </c>
      <c r="BT296" s="655">
        <v>0</v>
      </c>
      <c r="BU296" s="655">
        <v>0</v>
      </c>
      <c r="BV296" s="655">
        <v>0</v>
      </c>
      <c r="BW296" s="655">
        <v>19</v>
      </c>
      <c r="BX296" s="655">
        <v>0</v>
      </c>
      <c r="BY296" s="655">
        <v>0</v>
      </c>
      <c r="BZ296" s="655">
        <v>0</v>
      </c>
      <c r="CA296" s="655">
        <v>0</v>
      </c>
      <c r="CB296" s="655">
        <v>0</v>
      </c>
      <c r="CC296" s="655">
        <v>0</v>
      </c>
      <c r="CD296" s="655">
        <v>0</v>
      </c>
      <c r="CE296" s="655">
        <v>0</v>
      </c>
      <c r="CF296" s="655">
        <v>0</v>
      </c>
      <c r="CG296" s="655">
        <v>0</v>
      </c>
      <c r="CH296" s="655">
        <v>0</v>
      </c>
      <c r="CI296" s="655">
        <v>0</v>
      </c>
      <c r="CJ296" s="655">
        <v>0</v>
      </c>
      <c r="CK296" s="669">
        <v>0</v>
      </c>
      <c r="CL296" s="671">
        <v>0</v>
      </c>
      <c r="CM296" s="671">
        <v>0</v>
      </c>
      <c r="CN296" s="671">
        <v>0</v>
      </c>
      <c r="CO296" s="671">
        <v>0</v>
      </c>
      <c r="CP296" s="671">
        <v>0</v>
      </c>
      <c r="CQ296" s="671">
        <v>0</v>
      </c>
      <c r="CR296" s="671">
        <v>0</v>
      </c>
      <c r="CS296" s="671">
        <v>0</v>
      </c>
      <c r="CT296" s="671">
        <v>0</v>
      </c>
      <c r="CU296" s="671">
        <v>0</v>
      </c>
      <c r="CV296" s="671">
        <v>0</v>
      </c>
      <c r="CW296" s="671">
        <v>0</v>
      </c>
      <c r="CX296" s="671">
        <v>0</v>
      </c>
      <c r="CY296" s="671">
        <v>0</v>
      </c>
      <c r="CZ296" s="671">
        <v>0</v>
      </c>
      <c r="DA296" s="671">
        <v>0</v>
      </c>
      <c r="DB296" s="671">
        <v>0</v>
      </c>
      <c r="DC296" s="671">
        <v>0</v>
      </c>
      <c r="DD296" s="671">
        <v>0</v>
      </c>
      <c r="DE296" s="671">
        <v>0</v>
      </c>
      <c r="DF296" s="671">
        <v>0</v>
      </c>
      <c r="DG296" s="671">
        <v>0</v>
      </c>
      <c r="DH296" s="671">
        <v>0</v>
      </c>
      <c r="DI296" s="671">
        <v>0</v>
      </c>
      <c r="DJ296" s="671">
        <v>0</v>
      </c>
      <c r="DK296" s="671">
        <v>0</v>
      </c>
      <c r="DL296" s="671">
        <v>0</v>
      </c>
      <c r="DM296" s="671">
        <v>0</v>
      </c>
      <c r="DN296" s="671">
        <v>0</v>
      </c>
      <c r="DO296" s="671">
        <v>0</v>
      </c>
      <c r="DP296" s="671">
        <v>0</v>
      </c>
      <c r="DQ296" s="671">
        <v>0</v>
      </c>
      <c r="DR296" s="671">
        <v>30</v>
      </c>
      <c r="DS296" s="671">
        <v>0</v>
      </c>
      <c r="DT296" s="671">
        <v>0</v>
      </c>
      <c r="DU296" s="671">
        <v>0</v>
      </c>
      <c r="DV296" s="671">
        <v>0</v>
      </c>
    </row>
    <row r="297" spans="1:126" s="1" customFormat="1" ht="21" hidden="1" customHeight="1" thickBot="1">
      <c r="A297" s="111"/>
      <c r="B297" s="2"/>
      <c r="C297" s="2"/>
      <c r="D297" s="2"/>
      <c r="E297" s="2"/>
      <c r="F297" s="2"/>
      <c r="G297" s="2"/>
      <c r="H297" s="2"/>
      <c r="I297" s="111"/>
      <c r="J297" s="111"/>
      <c r="K297" s="111"/>
      <c r="L297" s="111"/>
      <c r="M297" s="672" t="s">
        <v>1726</v>
      </c>
      <c r="N297" s="656"/>
      <c r="O297" s="656"/>
      <c r="P297" s="656"/>
      <c r="Q297" s="656"/>
      <c r="R297" s="656"/>
      <c r="S297" s="656"/>
      <c r="T297" s="657"/>
      <c r="U297" s="656"/>
      <c r="V297" s="658"/>
      <c r="W297" s="659"/>
      <c r="X297" s="660"/>
      <c r="Y297" s="661"/>
      <c r="Z297" s="660"/>
      <c r="AA297" s="662"/>
      <c r="AB297" s="663"/>
      <c r="AC297" s="664"/>
      <c r="AD297" s="662"/>
      <c r="AE297" s="663"/>
      <c r="AF297" s="664"/>
      <c r="AG297" s="660"/>
      <c r="AH297" s="663"/>
      <c r="AI297" s="665"/>
      <c r="AJ297" s="662"/>
      <c r="AK297" s="666"/>
      <c r="AL297" s="661"/>
      <c r="AM297" s="660"/>
      <c r="AN297" s="662"/>
      <c r="AO297" s="663"/>
      <c r="AP297" s="664"/>
      <c r="AQ297" s="662"/>
      <c r="AR297" s="663"/>
      <c r="AS297" s="664"/>
      <c r="AT297" s="660"/>
      <c r="AU297" s="663"/>
      <c r="AV297" s="665"/>
      <c r="AW297" s="662"/>
      <c r="AX297" s="666"/>
      <c r="AY297" s="658"/>
      <c r="AZ297" s="667"/>
      <c r="BA297" s="662"/>
      <c r="BB297" s="663"/>
      <c r="BC297" s="667"/>
      <c r="BD297" s="662"/>
      <c r="BE297" s="663"/>
      <c r="BF297" s="667"/>
      <c r="BG297" s="668"/>
      <c r="BH297" s="668"/>
      <c r="BI297" s="668"/>
      <c r="BJ297" s="668"/>
      <c r="BK297" s="668"/>
      <c r="BL297" s="668"/>
      <c r="BM297" s="668"/>
      <c r="BN297" s="672">
        <v>0</v>
      </c>
      <c r="BO297" s="672">
        <v>0</v>
      </c>
      <c r="BP297" s="672">
        <v>0</v>
      </c>
      <c r="BQ297" s="672">
        <v>0</v>
      </c>
      <c r="BR297" s="672">
        <v>0</v>
      </c>
      <c r="BS297" s="672">
        <v>0</v>
      </c>
      <c r="BT297" s="672">
        <v>0</v>
      </c>
      <c r="BU297" s="672">
        <v>0</v>
      </c>
      <c r="BV297" s="672">
        <v>0</v>
      </c>
      <c r="BW297" s="672">
        <v>1</v>
      </c>
      <c r="BX297" s="672">
        <v>1</v>
      </c>
      <c r="BY297" s="672">
        <v>1</v>
      </c>
      <c r="BZ297" s="672">
        <v>0</v>
      </c>
      <c r="CA297" s="672">
        <v>0</v>
      </c>
      <c r="CB297" s="672">
        <v>0</v>
      </c>
      <c r="CC297" s="672">
        <v>0</v>
      </c>
      <c r="CD297" s="672">
        <v>0</v>
      </c>
      <c r="CE297" s="672">
        <v>0</v>
      </c>
      <c r="CF297" s="672">
        <v>0</v>
      </c>
      <c r="CG297" s="672">
        <v>0</v>
      </c>
      <c r="CH297" s="672">
        <v>0</v>
      </c>
      <c r="CI297" s="672">
        <v>0</v>
      </c>
      <c r="CJ297" s="672">
        <v>0</v>
      </c>
      <c r="CK297" s="673">
        <v>0</v>
      </c>
      <c r="CL297" s="674">
        <v>0</v>
      </c>
      <c r="CM297" s="674">
        <v>0</v>
      </c>
      <c r="CN297" s="674">
        <v>0</v>
      </c>
      <c r="CO297" s="674">
        <v>0</v>
      </c>
      <c r="CP297" s="674">
        <v>0</v>
      </c>
      <c r="CQ297" s="674">
        <v>0</v>
      </c>
      <c r="CR297" s="674">
        <v>0</v>
      </c>
      <c r="CS297" s="674">
        <v>0</v>
      </c>
      <c r="CT297" s="674">
        <v>0</v>
      </c>
      <c r="CU297" s="674">
        <v>0</v>
      </c>
      <c r="CV297" s="674">
        <v>0</v>
      </c>
      <c r="CW297" s="674">
        <v>0</v>
      </c>
      <c r="CX297" s="674">
        <v>0</v>
      </c>
      <c r="CY297" s="674">
        <v>0</v>
      </c>
      <c r="CZ297" s="674">
        <v>0</v>
      </c>
      <c r="DA297" s="674">
        <v>0</v>
      </c>
      <c r="DB297" s="674">
        <v>0</v>
      </c>
      <c r="DC297" s="674">
        <v>0</v>
      </c>
      <c r="DD297" s="674">
        <v>0</v>
      </c>
      <c r="DE297" s="674">
        <v>0</v>
      </c>
      <c r="DF297" s="674">
        <v>0</v>
      </c>
      <c r="DG297" s="674">
        <v>0</v>
      </c>
      <c r="DH297" s="674">
        <v>0</v>
      </c>
      <c r="DI297" s="674">
        <v>0</v>
      </c>
      <c r="DJ297" s="674">
        <v>0</v>
      </c>
      <c r="DK297" s="674">
        <v>0</v>
      </c>
      <c r="DL297" s="674">
        <v>0</v>
      </c>
      <c r="DM297" s="674">
        <v>0</v>
      </c>
      <c r="DN297" s="674">
        <v>0</v>
      </c>
      <c r="DO297" s="674">
        <v>0</v>
      </c>
      <c r="DP297" s="674">
        <v>0</v>
      </c>
      <c r="DQ297" s="674">
        <v>0</v>
      </c>
      <c r="DR297" s="674">
        <v>1</v>
      </c>
      <c r="DS297" s="674">
        <v>0</v>
      </c>
      <c r="DT297" s="674">
        <v>0</v>
      </c>
      <c r="DU297" s="674">
        <v>0</v>
      </c>
      <c r="DV297" s="674">
        <v>0</v>
      </c>
    </row>
    <row r="298" spans="1:126" s="1" customFormat="1" ht="21" hidden="1" customHeight="1" thickBot="1">
      <c r="A298" s="111"/>
      <c r="B298" s="249"/>
      <c r="C298" s="249"/>
      <c r="D298" s="249"/>
      <c r="E298" s="249"/>
      <c r="F298" s="249"/>
      <c r="G298" s="249"/>
      <c r="H298" s="249"/>
      <c r="I298" s="249"/>
      <c r="J298" s="249"/>
      <c r="K298" s="249"/>
      <c r="L298" s="249"/>
      <c r="M298" s="672" t="s">
        <v>1727</v>
      </c>
      <c r="N298" s="656"/>
      <c r="O298" s="656"/>
      <c r="P298" s="656"/>
      <c r="Q298" s="656"/>
      <c r="R298" s="656"/>
      <c r="S298" s="656"/>
      <c r="T298" s="657"/>
      <c r="U298" s="656"/>
      <c r="V298" s="658"/>
      <c r="W298" s="659"/>
      <c r="X298" s="660"/>
      <c r="Y298" s="661"/>
      <c r="Z298" s="660"/>
      <c r="AA298" s="662"/>
      <c r="AB298" s="663"/>
      <c r="AC298" s="664"/>
      <c r="AD298" s="662"/>
      <c r="AE298" s="663"/>
      <c r="AF298" s="664"/>
      <c r="AG298" s="660"/>
      <c r="AH298" s="663"/>
      <c r="AI298" s="665"/>
      <c r="AJ298" s="662"/>
      <c r="AK298" s="666"/>
      <c r="AL298" s="661"/>
      <c r="AM298" s="660"/>
      <c r="AN298" s="662"/>
      <c r="AO298" s="663"/>
      <c r="AP298" s="664"/>
      <c r="AQ298" s="662"/>
      <c r="AR298" s="663"/>
      <c r="AS298" s="664"/>
      <c r="AT298" s="660"/>
      <c r="AU298" s="663"/>
      <c r="AV298" s="665"/>
      <c r="AW298" s="662"/>
      <c r="AX298" s="666"/>
      <c r="AY298" s="658"/>
      <c r="AZ298" s="667"/>
      <c r="BA298" s="662"/>
      <c r="BB298" s="663"/>
      <c r="BC298" s="667"/>
      <c r="BD298" s="662"/>
      <c r="BE298" s="663"/>
      <c r="BF298" s="667"/>
      <c r="BG298" s="668"/>
      <c r="BH298" s="668"/>
      <c r="BI298" s="668"/>
      <c r="BJ298" s="668"/>
      <c r="BK298" s="668"/>
      <c r="BL298" s="668"/>
      <c r="BM298" s="668"/>
      <c r="BN298" s="672">
        <v>0</v>
      </c>
      <c r="BO298" s="672">
        <v>0</v>
      </c>
      <c r="BP298" s="672">
        <v>0</v>
      </c>
      <c r="BQ298" s="672">
        <v>0</v>
      </c>
      <c r="BR298" s="672">
        <v>0</v>
      </c>
      <c r="BS298" s="672">
        <v>0</v>
      </c>
      <c r="BT298" s="672">
        <v>0</v>
      </c>
      <c r="BU298" s="672">
        <v>0</v>
      </c>
      <c r="BV298" s="672">
        <v>0</v>
      </c>
      <c r="BW298" s="672">
        <v>19</v>
      </c>
      <c r="BX298" s="672">
        <v>14</v>
      </c>
      <c r="BY298" s="672">
        <v>14</v>
      </c>
      <c r="BZ298" s="672">
        <v>0</v>
      </c>
      <c r="CA298" s="672">
        <v>0</v>
      </c>
      <c r="CB298" s="672">
        <v>0</v>
      </c>
      <c r="CC298" s="672">
        <v>0</v>
      </c>
      <c r="CD298" s="672">
        <v>0</v>
      </c>
      <c r="CE298" s="672">
        <v>0</v>
      </c>
      <c r="CF298" s="672">
        <v>0</v>
      </c>
      <c r="CG298" s="672">
        <v>0</v>
      </c>
      <c r="CH298" s="672">
        <v>0</v>
      </c>
      <c r="CI298" s="672">
        <v>0</v>
      </c>
      <c r="CJ298" s="672">
        <v>0</v>
      </c>
      <c r="CK298" s="673">
        <v>0</v>
      </c>
      <c r="CL298" s="674">
        <v>0</v>
      </c>
      <c r="CM298" s="674">
        <v>0</v>
      </c>
      <c r="CN298" s="674">
        <v>0</v>
      </c>
      <c r="CO298" s="674">
        <v>0</v>
      </c>
      <c r="CP298" s="674">
        <v>0</v>
      </c>
      <c r="CQ298" s="674">
        <v>0</v>
      </c>
      <c r="CR298" s="674">
        <v>0</v>
      </c>
      <c r="CS298" s="674">
        <v>0</v>
      </c>
      <c r="CT298" s="674">
        <v>0</v>
      </c>
      <c r="CU298" s="674">
        <v>0</v>
      </c>
      <c r="CV298" s="674">
        <v>0</v>
      </c>
      <c r="CW298" s="674">
        <v>0</v>
      </c>
      <c r="CX298" s="674">
        <v>0</v>
      </c>
      <c r="CY298" s="674">
        <v>0</v>
      </c>
      <c r="CZ298" s="674">
        <v>0</v>
      </c>
      <c r="DA298" s="674">
        <v>0</v>
      </c>
      <c r="DB298" s="674">
        <v>0</v>
      </c>
      <c r="DC298" s="674">
        <v>0</v>
      </c>
      <c r="DD298" s="674">
        <v>0</v>
      </c>
      <c r="DE298" s="674">
        <v>0</v>
      </c>
      <c r="DF298" s="674">
        <v>0</v>
      </c>
      <c r="DG298" s="674">
        <v>0</v>
      </c>
      <c r="DH298" s="674">
        <v>0</v>
      </c>
      <c r="DI298" s="674">
        <v>0</v>
      </c>
      <c r="DJ298" s="674">
        <v>0</v>
      </c>
      <c r="DK298" s="674">
        <v>0</v>
      </c>
      <c r="DL298" s="674">
        <v>0</v>
      </c>
      <c r="DM298" s="674">
        <v>0</v>
      </c>
      <c r="DN298" s="674">
        <v>0</v>
      </c>
      <c r="DO298" s="674">
        <v>0</v>
      </c>
      <c r="DP298" s="674">
        <v>0</v>
      </c>
      <c r="DQ298" s="674">
        <v>0</v>
      </c>
      <c r="DR298" s="674">
        <v>30</v>
      </c>
      <c r="DS298" s="674">
        <v>0</v>
      </c>
      <c r="DT298" s="674">
        <v>0</v>
      </c>
      <c r="DU298" s="674">
        <v>0</v>
      </c>
      <c r="DV298" s="674">
        <v>0</v>
      </c>
    </row>
    <row r="299" spans="1:126" s="1" customFormat="1" ht="21" hidden="1" customHeight="1" thickBot="1">
      <c r="A299" s="24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75" t="s">
        <v>1397</v>
      </c>
      <c r="N299" s="656"/>
      <c r="O299" s="656"/>
      <c r="P299" s="656"/>
      <c r="Q299" s="656"/>
      <c r="R299" s="656"/>
      <c r="S299" s="656"/>
      <c r="T299" s="657"/>
      <c r="U299" s="656"/>
      <c r="V299" s="658"/>
      <c r="W299" s="659"/>
      <c r="X299" s="660"/>
      <c r="Y299" s="661"/>
      <c r="Z299" s="660"/>
      <c r="AA299" s="662"/>
      <c r="AB299" s="663"/>
      <c r="AC299" s="664"/>
      <c r="AD299" s="662"/>
      <c r="AE299" s="663"/>
      <c r="AF299" s="664"/>
      <c r="AG299" s="660"/>
      <c r="AH299" s="663"/>
      <c r="AI299" s="665"/>
      <c r="AJ299" s="662"/>
      <c r="AK299" s="666"/>
      <c r="AL299" s="661"/>
      <c r="AM299" s="660"/>
      <c r="AN299" s="662"/>
      <c r="AO299" s="663"/>
      <c r="AP299" s="664"/>
      <c r="AQ299" s="662"/>
      <c r="AR299" s="663"/>
      <c r="AS299" s="664"/>
      <c r="AT299" s="660"/>
      <c r="AU299" s="663"/>
      <c r="AV299" s="665"/>
      <c r="AW299" s="662"/>
      <c r="AX299" s="666"/>
      <c r="AY299" s="658"/>
      <c r="AZ299" s="667"/>
      <c r="BA299" s="662"/>
      <c r="BB299" s="663"/>
      <c r="BC299" s="667"/>
      <c r="BD299" s="662"/>
      <c r="BE299" s="663"/>
      <c r="BF299" s="667"/>
      <c r="BG299" s="668"/>
      <c r="BH299" s="668"/>
      <c r="BI299" s="668"/>
      <c r="BJ299" s="668"/>
      <c r="BK299" s="668"/>
      <c r="BL299" s="668"/>
      <c r="BM299" s="668"/>
      <c r="BN299" s="675">
        <v>1</v>
      </c>
      <c r="BO299" s="675">
        <v>0</v>
      </c>
      <c r="BP299" s="675">
        <v>0</v>
      </c>
      <c r="BQ299" s="675">
        <v>0</v>
      </c>
      <c r="BR299" s="675">
        <v>0</v>
      </c>
      <c r="BS299" s="675">
        <v>0</v>
      </c>
      <c r="BT299" s="675">
        <v>0</v>
      </c>
      <c r="BU299" s="675">
        <v>0</v>
      </c>
      <c r="BV299" s="675">
        <v>0</v>
      </c>
      <c r="BW299" s="675">
        <v>0</v>
      </c>
      <c r="BX299" s="675">
        <v>1</v>
      </c>
      <c r="BY299" s="675">
        <v>0</v>
      </c>
      <c r="BZ299" s="675">
        <v>1</v>
      </c>
      <c r="CA299" s="675">
        <v>0</v>
      </c>
      <c r="CB299" s="675">
        <v>0</v>
      </c>
      <c r="CC299" s="675">
        <v>0</v>
      </c>
      <c r="CD299" s="675">
        <v>0</v>
      </c>
      <c r="CE299" s="675">
        <v>0</v>
      </c>
      <c r="CF299" s="675">
        <v>0</v>
      </c>
      <c r="CG299" s="675">
        <v>0</v>
      </c>
      <c r="CH299" s="675">
        <v>0</v>
      </c>
      <c r="CI299" s="675">
        <v>0</v>
      </c>
      <c r="CJ299" s="675">
        <v>0</v>
      </c>
      <c r="CK299" s="676">
        <v>0</v>
      </c>
      <c r="CL299" s="677">
        <v>0</v>
      </c>
      <c r="CM299" s="677">
        <v>0</v>
      </c>
      <c r="CN299" s="677">
        <v>0</v>
      </c>
      <c r="CO299" s="677">
        <v>0</v>
      </c>
      <c r="CP299" s="677">
        <v>0</v>
      </c>
      <c r="CQ299" s="677">
        <v>0</v>
      </c>
      <c r="CR299" s="677">
        <v>0</v>
      </c>
      <c r="CS299" s="677">
        <v>0</v>
      </c>
      <c r="CT299" s="677">
        <v>0</v>
      </c>
      <c r="CU299" s="677">
        <v>0</v>
      </c>
      <c r="CV299" s="677">
        <v>0</v>
      </c>
      <c r="CW299" s="677">
        <v>0</v>
      </c>
      <c r="CX299" s="677">
        <v>0</v>
      </c>
      <c r="CY299" s="677">
        <v>0</v>
      </c>
      <c r="CZ299" s="677">
        <v>0</v>
      </c>
      <c r="DA299" s="677">
        <v>0</v>
      </c>
      <c r="DB299" s="677">
        <v>0</v>
      </c>
      <c r="DC299" s="677">
        <v>0</v>
      </c>
      <c r="DD299" s="677">
        <v>0</v>
      </c>
      <c r="DE299" s="677">
        <v>0</v>
      </c>
      <c r="DF299" s="677">
        <v>0</v>
      </c>
      <c r="DG299" s="677">
        <v>0</v>
      </c>
      <c r="DH299" s="677">
        <v>0</v>
      </c>
      <c r="DI299" s="677">
        <v>0</v>
      </c>
      <c r="DJ299" s="677">
        <v>0</v>
      </c>
      <c r="DK299" s="677">
        <v>0</v>
      </c>
      <c r="DL299" s="677">
        <v>0</v>
      </c>
      <c r="DM299" s="677">
        <v>0</v>
      </c>
      <c r="DN299" s="677">
        <v>0</v>
      </c>
      <c r="DO299" s="677">
        <v>0</v>
      </c>
      <c r="DP299" s="677">
        <v>0</v>
      </c>
      <c r="DQ299" s="677">
        <v>0</v>
      </c>
      <c r="DR299" s="677">
        <v>0</v>
      </c>
      <c r="DS299" s="677">
        <v>1</v>
      </c>
      <c r="DT299" s="677">
        <v>0</v>
      </c>
      <c r="DU299" s="677">
        <v>0</v>
      </c>
      <c r="DV299" s="677">
        <v>0</v>
      </c>
    </row>
    <row r="300" spans="1:126" s="1" customFormat="1" ht="21" hidden="1" customHeight="1" thickBot="1">
      <c r="A300" s="24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75" t="s">
        <v>1398</v>
      </c>
      <c r="N300" s="656"/>
      <c r="O300" s="656"/>
      <c r="P300" s="656"/>
      <c r="Q300" s="656"/>
      <c r="R300" s="656"/>
      <c r="S300" s="656"/>
      <c r="T300" s="657"/>
      <c r="U300" s="656"/>
      <c r="V300" s="658"/>
      <c r="W300" s="659"/>
      <c r="X300" s="660"/>
      <c r="Y300" s="661"/>
      <c r="Z300" s="660"/>
      <c r="AA300" s="662"/>
      <c r="AB300" s="663"/>
      <c r="AC300" s="664"/>
      <c r="AD300" s="662"/>
      <c r="AE300" s="663"/>
      <c r="AF300" s="664"/>
      <c r="AG300" s="660"/>
      <c r="AH300" s="663"/>
      <c r="AI300" s="665"/>
      <c r="AJ300" s="662"/>
      <c r="AK300" s="666"/>
      <c r="AL300" s="661"/>
      <c r="AM300" s="660"/>
      <c r="AN300" s="662"/>
      <c r="AO300" s="663"/>
      <c r="AP300" s="664"/>
      <c r="AQ300" s="662"/>
      <c r="AR300" s="663"/>
      <c r="AS300" s="664"/>
      <c r="AT300" s="660"/>
      <c r="AU300" s="663"/>
      <c r="AV300" s="665"/>
      <c r="AW300" s="662"/>
      <c r="AX300" s="666"/>
      <c r="AY300" s="658"/>
      <c r="AZ300" s="667"/>
      <c r="BA300" s="662"/>
      <c r="BB300" s="663"/>
      <c r="BC300" s="667"/>
      <c r="BD300" s="662"/>
      <c r="BE300" s="663"/>
      <c r="BF300" s="667"/>
      <c r="BG300" s="668"/>
      <c r="BH300" s="668"/>
      <c r="BI300" s="668"/>
      <c r="BJ300" s="668"/>
      <c r="BK300" s="668"/>
      <c r="BL300" s="668"/>
      <c r="BM300" s="668"/>
      <c r="BN300" s="675">
        <v>8</v>
      </c>
      <c r="BO300" s="675">
        <v>0</v>
      </c>
      <c r="BP300" s="675">
        <v>0</v>
      </c>
      <c r="BQ300" s="675">
        <v>0</v>
      </c>
      <c r="BR300" s="675">
        <v>0</v>
      </c>
      <c r="BS300" s="675">
        <v>0</v>
      </c>
      <c r="BT300" s="675">
        <v>0</v>
      </c>
      <c r="BU300" s="675">
        <v>0</v>
      </c>
      <c r="BV300" s="675">
        <v>0</v>
      </c>
      <c r="BW300" s="675">
        <v>0</v>
      </c>
      <c r="BX300" s="675">
        <v>5</v>
      </c>
      <c r="BY300" s="675">
        <v>0</v>
      </c>
      <c r="BZ300" s="675">
        <v>14</v>
      </c>
      <c r="CA300" s="675">
        <v>0</v>
      </c>
      <c r="CB300" s="675">
        <v>0</v>
      </c>
      <c r="CC300" s="675">
        <v>0</v>
      </c>
      <c r="CD300" s="675">
        <v>0</v>
      </c>
      <c r="CE300" s="675">
        <v>0</v>
      </c>
      <c r="CF300" s="675">
        <v>0</v>
      </c>
      <c r="CG300" s="675">
        <v>0</v>
      </c>
      <c r="CH300" s="675">
        <v>0</v>
      </c>
      <c r="CI300" s="675">
        <v>0</v>
      </c>
      <c r="CJ300" s="675">
        <v>0</v>
      </c>
      <c r="CK300" s="676">
        <v>0</v>
      </c>
      <c r="CL300" s="677">
        <v>0</v>
      </c>
      <c r="CM300" s="677">
        <v>0</v>
      </c>
      <c r="CN300" s="677">
        <v>0</v>
      </c>
      <c r="CO300" s="677">
        <v>0</v>
      </c>
      <c r="CP300" s="677">
        <v>0</v>
      </c>
      <c r="CQ300" s="677">
        <v>0</v>
      </c>
      <c r="CR300" s="677">
        <v>0</v>
      </c>
      <c r="CS300" s="677">
        <v>0</v>
      </c>
      <c r="CT300" s="677">
        <v>0</v>
      </c>
      <c r="CU300" s="677">
        <v>0</v>
      </c>
      <c r="CV300" s="677">
        <v>0</v>
      </c>
      <c r="CW300" s="677">
        <v>0</v>
      </c>
      <c r="CX300" s="677">
        <v>0</v>
      </c>
      <c r="CY300" s="677">
        <v>0</v>
      </c>
      <c r="CZ300" s="677">
        <v>0</v>
      </c>
      <c r="DA300" s="677">
        <v>0</v>
      </c>
      <c r="DB300" s="677">
        <v>0</v>
      </c>
      <c r="DC300" s="677">
        <v>0</v>
      </c>
      <c r="DD300" s="677">
        <v>0</v>
      </c>
      <c r="DE300" s="677">
        <v>0</v>
      </c>
      <c r="DF300" s="677">
        <v>0</v>
      </c>
      <c r="DG300" s="677">
        <v>0</v>
      </c>
      <c r="DH300" s="677">
        <v>0</v>
      </c>
      <c r="DI300" s="677">
        <v>0</v>
      </c>
      <c r="DJ300" s="677">
        <v>0</v>
      </c>
      <c r="DK300" s="677">
        <v>0</v>
      </c>
      <c r="DL300" s="677">
        <v>0</v>
      </c>
      <c r="DM300" s="677">
        <v>0</v>
      </c>
      <c r="DN300" s="677">
        <v>0</v>
      </c>
      <c r="DO300" s="677">
        <v>0</v>
      </c>
      <c r="DP300" s="677">
        <v>0</v>
      </c>
      <c r="DQ300" s="677">
        <v>0</v>
      </c>
      <c r="DR300" s="677">
        <v>0</v>
      </c>
      <c r="DS300" s="677">
        <v>30</v>
      </c>
      <c r="DT300" s="677">
        <v>0</v>
      </c>
      <c r="DU300" s="677">
        <v>0</v>
      </c>
      <c r="DV300" s="677">
        <v>0</v>
      </c>
    </row>
    <row r="301" spans="1:126" s="1" customFormat="1" ht="21" hidden="1" customHeight="1" thickBot="1">
      <c r="A301" s="24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78" t="s">
        <v>1399</v>
      </c>
      <c r="N301" s="656"/>
      <c r="O301" s="656"/>
      <c r="P301" s="656"/>
      <c r="Q301" s="656"/>
      <c r="R301" s="656"/>
      <c r="S301" s="656"/>
      <c r="T301" s="657"/>
      <c r="U301" s="656"/>
      <c r="V301" s="658"/>
      <c r="W301" s="659"/>
      <c r="X301" s="660"/>
      <c r="Y301" s="661"/>
      <c r="Z301" s="660"/>
      <c r="AA301" s="662"/>
      <c r="AB301" s="663"/>
      <c r="AC301" s="664"/>
      <c r="AD301" s="662"/>
      <c r="AE301" s="663"/>
      <c r="AF301" s="664"/>
      <c r="AG301" s="660"/>
      <c r="AH301" s="663"/>
      <c r="AI301" s="665"/>
      <c r="AJ301" s="662"/>
      <c r="AK301" s="666"/>
      <c r="AL301" s="661"/>
      <c r="AM301" s="660"/>
      <c r="AN301" s="662"/>
      <c r="AO301" s="663"/>
      <c r="AP301" s="664"/>
      <c r="AQ301" s="662"/>
      <c r="AR301" s="663"/>
      <c r="AS301" s="664"/>
      <c r="AT301" s="660"/>
      <c r="AU301" s="663"/>
      <c r="AV301" s="665"/>
      <c r="AW301" s="662"/>
      <c r="AX301" s="666"/>
      <c r="AY301" s="658"/>
      <c r="AZ301" s="667"/>
      <c r="BA301" s="662"/>
      <c r="BB301" s="663"/>
      <c r="BC301" s="667"/>
      <c r="BD301" s="662"/>
      <c r="BE301" s="663"/>
      <c r="BF301" s="667"/>
      <c r="BG301" s="668"/>
      <c r="BH301" s="668"/>
      <c r="BI301" s="668"/>
      <c r="BJ301" s="668"/>
      <c r="BK301" s="668"/>
      <c r="BL301" s="668"/>
      <c r="BM301" s="668"/>
      <c r="BN301" s="678">
        <v>0</v>
      </c>
      <c r="BO301" s="678">
        <v>0</v>
      </c>
      <c r="BP301" s="678">
        <v>0</v>
      </c>
      <c r="BQ301" s="678">
        <v>0</v>
      </c>
      <c r="BR301" s="678">
        <v>0</v>
      </c>
      <c r="BS301" s="678">
        <v>0</v>
      </c>
      <c r="BT301" s="678">
        <v>0</v>
      </c>
      <c r="BU301" s="678">
        <v>0</v>
      </c>
      <c r="BV301" s="678">
        <v>0</v>
      </c>
      <c r="BW301" s="678">
        <v>0</v>
      </c>
      <c r="BX301" s="678">
        <v>0</v>
      </c>
      <c r="BY301" s="678">
        <v>0</v>
      </c>
      <c r="BZ301" s="678">
        <v>0</v>
      </c>
      <c r="CA301" s="678">
        <v>0</v>
      </c>
      <c r="CB301" s="678">
        <v>0</v>
      </c>
      <c r="CC301" s="678">
        <v>0</v>
      </c>
      <c r="CD301" s="678">
        <v>0</v>
      </c>
      <c r="CE301" s="678">
        <v>0</v>
      </c>
      <c r="CF301" s="678">
        <v>0</v>
      </c>
      <c r="CG301" s="678">
        <v>0</v>
      </c>
      <c r="CH301" s="678">
        <v>0</v>
      </c>
      <c r="CI301" s="678">
        <v>0</v>
      </c>
      <c r="CJ301" s="678">
        <v>0</v>
      </c>
      <c r="CK301" s="679">
        <v>0</v>
      </c>
      <c r="CL301" s="680">
        <v>0</v>
      </c>
      <c r="CM301" s="680">
        <v>0</v>
      </c>
      <c r="CN301" s="680">
        <v>0</v>
      </c>
      <c r="CO301" s="680">
        <v>0</v>
      </c>
      <c r="CP301" s="680">
        <v>0</v>
      </c>
      <c r="CQ301" s="680">
        <v>0</v>
      </c>
      <c r="CR301" s="680">
        <v>0</v>
      </c>
      <c r="CS301" s="680">
        <v>0</v>
      </c>
      <c r="CT301" s="680">
        <v>0</v>
      </c>
      <c r="CU301" s="680">
        <v>0</v>
      </c>
      <c r="CV301" s="680">
        <v>0</v>
      </c>
      <c r="CW301" s="680">
        <v>0</v>
      </c>
      <c r="CX301" s="680">
        <v>0</v>
      </c>
      <c r="CY301" s="680">
        <v>0</v>
      </c>
      <c r="CZ301" s="680">
        <v>0</v>
      </c>
      <c r="DA301" s="680">
        <v>0</v>
      </c>
      <c r="DB301" s="680">
        <v>0</v>
      </c>
      <c r="DC301" s="680">
        <v>0</v>
      </c>
      <c r="DD301" s="680">
        <v>0</v>
      </c>
      <c r="DE301" s="680">
        <v>0</v>
      </c>
      <c r="DF301" s="680">
        <v>0</v>
      </c>
      <c r="DG301" s="680">
        <v>0</v>
      </c>
      <c r="DH301" s="680">
        <v>0</v>
      </c>
      <c r="DI301" s="680">
        <v>0</v>
      </c>
      <c r="DJ301" s="680">
        <v>0</v>
      </c>
      <c r="DK301" s="680">
        <v>0</v>
      </c>
      <c r="DL301" s="680">
        <v>0</v>
      </c>
      <c r="DM301" s="680">
        <v>0</v>
      </c>
      <c r="DN301" s="680">
        <v>0</v>
      </c>
      <c r="DO301" s="680">
        <v>0</v>
      </c>
      <c r="DP301" s="680">
        <v>0</v>
      </c>
      <c r="DQ301" s="680">
        <v>0</v>
      </c>
      <c r="DR301" s="680">
        <v>0</v>
      </c>
      <c r="DS301" s="680">
        <v>0</v>
      </c>
      <c r="DT301" s="680">
        <v>0</v>
      </c>
      <c r="DU301" s="680">
        <v>0</v>
      </c>
      <c r="DV301" s="680">
        <v>0</v>
      </c>
    </row>
    <row r="302" spans="1:126" s="1" customFormat="1" ht="21" hidden="1" customHeight="1" thickBot="1">
      <c r="A302" s="24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78" t="s">
        <v>1400</v>
      </c>
      <c r="N302" s="656"/>
      <c r="O302" s="656"/>
      <c r="P302" s="656"/>
      <c r="Q302" s="656"/>
      <c r="R302" s="656"/>
      <c r="S302" s="656"/>
      <c r="T302" s="657"/>
      <c r="U302" s="656"/>
      <c r="V302" s="658"/>
      <c r="W302" s="659"/>
      <c r="X302" s="660"/>
      <c r="Y302" s="661"/>
      <c r="Z302" s="660"/>
      <c r="AA302" s="662"/>
      <c r="AB302" s="663"/>
      <c r="AC302" s="664"/>
      <c r="AD302" s="662"/>
      <c r="AE302" s="663"/>
      <c r="AF302" s="664"/>
      <c r="AG302" s="660"/>
      <c r="AH302" s="663"/>
      <c r="AI302" s="665"/>
      <c r="AJ302" s="662"/>
      <c r="AK302" s="666"/>
      <c r="AL302" s="661"/>
      <c r="AM302" s="660"/>
      <c r="AN302" s="662"/>
      <c r="AO302" s="663"/>
      <c r="AP302" s="664"/>
      <c r="AQ302" s="662"/>
      <c r="AR302" s="663"/>
      <c r="AS302" s="664"/>
      <c r="AT302" s="660"/>
      <c r="AU302" s="663"/>
      <c r="AV302" s="665"/>
      <c r="AW302" s="662"/>
      <c r="AX302" s="666"/>
      <c r="AY302" s="658"/>
      <c r="AZ302" s="667"/>
      <c r="BA302" s="662"/>
      <c r="BB302" s="663"/>
      <c r="BC302" s="667"/>
      <c r="BD302" s="662"/>
      <c r="BE302" s="663"/>
      <c r="BF302" s="667"/>
      <c r="BG302" s="668"/>
      <c r="BH302" s="668"/>
      <c r="BI302" s="668"/>
      <c r="BJ302" s="668"/>
      <c r="BK302" s="668"/>
      <c r="BL302" s="668"/>
      <c r="BM302" s="668"/>
      <c r="BN302" s="678">
        <v>0</v>
      </c>
      <c r="BO302" s="678">
        <v>0</v>
      </c>
      <c r="BP302" s="678">
        <v>0</v>
      </c>
      <c r="BQ302" s="678">
        <v>0</v>
      </c>
      <c r="BR302" s="678">
        <v>0</v>
      </c>
      <c r="BS302" s="678">
        <v>0</v>
      </c>
      <c r="BT302" s="678">
        <v>0</v>
      </c>
      <c r="BU302" s="678">
        <v>0</v>
      </c>
      <c r="BV302" s="678">
        <v>0</v>
      </c>
      <c r="BW302" s="678">
        <v>0</v>
      </c>
      <c r="BX302" s="678">
        <v>0</v>
      </c>
      <c r="BY302" s="678">
        <v>0</v>
      </c>
      <c r="BZ302" s="678">
        <v>0</v>
      </c>
      <c r="CA302" s="678">
        <v>0</v>
      </c>
      <c r="CB302" s="678">
        <v>0</v>
      </c>
      <c r="CC302" s="678">
        <v>0</v>
      </c>
      <c r="CD302" s="678">
        <v>0</v>
      </c>
      <c r="CE302" s="678">
        <v>0</v>
      </c>
      <c r="CF302" s="678">
        <v>0</v>
      </c>
      <c r="CG302" s="678">
        <v>0</v>
      </c>
      <c r="CH302" s="678">
        <v>0</v>
      </c>
      <c r="CI302" s="678">
        <v>0</v>
      </c>
      <c r="CJ302" s="678">
        <v>0</v>
      </c>
      <c r="CK302" s="679">
        <v>0</v>
      </c>
      <c r="CL302" s="681">
        <v>0</v>
      </c>
      <c r="CM302" s="681">
        <v>0</v>
      </c>
      <c r="CN302" s="681">
        <v>0</v>
      </c>
      <c r="CO302" s="681">
        <v>0</v>
      </c>
      <c r="CP302" s="681">
        <v>0</v>
      </c>
      <c r="CQ302" s="681">
        <v>0</v>
      </c>
      <c r="CR302" s="681">
        <v>0</v>
      </c>
      <c r="CS302" s="681">
        <v>0</v>
      </c>
      <c r="CT302" s="681">
        <v>0</v>
      </c>
      <c r="CU302" s="681">
        <v>0</v>
      </c>
      <c r="CV302" s="681">
        <v>0</v>
      </c>
      <c r="CW302" s="681">
        <v>0</v>
      </c>
      <c r="CX302" s="681">
        <v>0</v>
      </c>
      <c r="CY302" s="681">
        <v>0</v>
      </c>
      <c r="CZ302" s="681">
        <v>0</v>
      </c>
      <c r="DA302" s="681">
        <v>0</v>
      </c>
      <c r="DB302" s="681">
        <v>0</v>
      </c>
      <c r="DC302" s="681">
        <v>0</v>
      </c>
      <c r="DD302" s="681">
        <v>0</v>
      </c>
      <c r="DE302" s="681">
        <v>0</v>
      </c>
      <c r="DF302" s="681">
        <v>0</v>
      </c>
      <c r="DG302" s="681">
        <v>0</v>
      </c>
      <c r="DH302" s="681">
        <v>0</v>
      </c>
      <c r="DI302" s="681">
        <v>0</v>
      </c>
      <c r="DJ302" s="681">
        <v>0</v>
      </c>
      <c r="DK302" s="681">
        <v>0</v>
      </c>
      <c r="DL302" s="681">
        <v>0</v>
      </c>
      <c r="DM302" s="681">
        <v>0</v>
      </c>
      <c r="DN302" s="681">
        <v>0</v>
      </c>
      <c r="DO302" s="681">
        <v>0</v>
      </c>
      <c r="DP302" s="681">
        <v>0</v>
      </c>
      <c r="DQ302" s="681">
        <v>0</v>
      </c>
      <c r="DR302" s="681">
        <v>0</v>
      </c>
      <c r="DS302" s="681">
        <v>0</v>
      </c>
      <c r="DT302" s="681">
        <v>0</v>
      </c>
      <c r="DU302" s="681">
        <v>0</v>
      </c>
      <c r="DV302" s="681"/>
    </row>
    <row r="303" spans="1:126" s="1" customFormat="1" ht="21" thickBot="1">
      <c r="A303" s="24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738" t="s">
        <v>1264</v>
      </c>
      <c r="N303" s="696"/>
      <c r="O303" s="696"/>
      <c r="P303" s="696"/>
      <c r="Q303" s="696"/>
      <c r="R303" s="740"/>
      <c r="S303" s="741"/>
      <c r="T303" s="740"/>
      <c r="U303" s="696"/>
      <c r="V303" s="742"/>
      <c r="W303" s="742"/>
      <c r="X303" s="662"/>
      <c r="Y303" s="659"/>
      <c r="Z303" s="662"/>
      <c r="AA303" s="662"/>
      <c r="AB303" s="662"/>
      <c r="AC303" s="662"/>
      <c r="AD303" s="662"/>
      <c r="AE303" s="662"/>
      <c r="AF303" s="662"/>
      <c r="AG303" s="662"/>
      <c r="AH303" s="662"/>
      <c r="AI303" s="662"/>
      <c r="AJ303" s="662"/>
      <c r="AK303" s="540"/>
      <c r="AL303" s="539"/>
      <c r="AM303" s="540"/>
      <c r="AN303" s="543"/>
      <c r="AO303" s="543"/>
      <c r="AP303" s="543"/>
      <c r="AQ303" s="543"/>
      <c r="AR303" s="543"/>
      <c r="AS303" s="543"/>
      <c r="AT303" s="543"/>
      <c r="AU303" s="543"/>
      <c r="AV303" s="543"/>
      <c r="AW303" s="543"/>
      <c r="AX303" s="543"/>
      <c r="AY303" s="539"/>
      <c r="AZ303" s="543"/>
      <c r="BA303" s="543"/>
      <c r="BB303" s="543"/>
      <c r="BC303" s="543"/>
      <c r="BD303" s="543"/>
      <c r="BE303" s="543"/>
      <c r="BF303" s="543"/>
      <c r="BG303" s="543"/>
      <c r="BH303" s="543"/>
      <c r="BI303" s="543"/>
      <c r="BJ303" s="543"/>
      <c r="BK303" s="543"/>
      <c r="BL303" s="543"/>
      <c r="BM303" s="543"/>
      <c r="BN303" s="543"/>
      <c r="BO303" s="543"/>
      <c r="BP303" s="543"/>
      <c r="BQ303" s="543"/>
      <c r="BR303" s="543"/>
      <c r="BS303" s="543"/>
      <c r="BT303" s="543"/>
      <c r="BU303" s="543"/>
      <c r="BV303" s="543"/>
      <c r="BW303" s="543"/>
      <c r="BX303" s="543"/>
      <c r="BY303" s="543"/>
      <c r="BZ303" s="543"/>
      <c r="CA303" s="543"/>
      <c r="CB303" s="543"/>
      <c r="CC303" s="543"/>
      <c r="CD303" s="543"/>
      <c r="CE303" s="543"/>
      <c r="CF303" s="543"/>
      <c r="CG303" s="543"/>
      <c r="CH303" s="543"/>
      <c r="CI303" s="543"/>
      <c r="CJ303" s="543"/>
      <c r="CK303" s="543"/>
      <c r="CL303" s="543"/>
      <c r="CM303" s="543"/>
      <c r="CN303" s="543"/>
      <c r="CO303" s="543"/>
      <c r="CP303" s="543"/>
      <c r="CQ303" s="543"/>
      <c r="CR303" s="543"/>
      <c r="CS303" s="543"/>
      <c r="CT303" s="543"/>
      <c r="CU303" s="543"/>
      <c r="CV303" s="543"/>
      <c r="CW303" s="543"/>
      <c r="CX303" s="543"/>
      <c r="CY303" s="543"/>
      <c r="CZ303" s="543"/>
      <c r="DA303" s="543"/>
      <c r="DB303" s="543"/>
      <c r="DC303" s="543"/>
      <c r="DD303" s="543"/>
      <c r="DE303" s="543"/>
      <c r="DF303" s="543"/>
      <c r="DG303" s="543"/>
      <c r="DH303" s="543"/>
      <c r="DI303" s="543"/>
      <c r="DJ303" s="543"/>
      <c r="DK303" s="543"/>
      <c r="DL303" s="543"/>
      <c r="DM303" s="543"/>
      <c r="DN303" s="543"/>
      <c r="DO303" s="543"/>
      <c r="DP303" s="543"/>
      <c r="DQ303" s="543"/>
      <c r="DR303" s="543"/>
      <c r="DS303" s="543"/>
      <c r="DT303" s="543"/>
      <c r="DU303" s="543"/>
      <c r="DV303" s="543"/>
    </row>
    <row r="304" spans="1:126" s="1" customFormat="1" ht="20.25">
      <c r="A304" s="249"/>
      <c r="B304" s="111"/>
      <c r="C304" s="244"/>
      <c r="D304" s="111"/>
      <c r="E304" s="111"/>
      <c r="F304" s="111"/>
      <c r="G304" s="111"/>
      <c r="H304" s="111"/>
      <c r="I304" s="111"/>
      <c r="J304" s="111"/>
      <c r="K304" s="111"/>
      <c r="L304" s="111"/>
      <c r="M304" s="1714" t="s">
        <v>74</v>
      </c>
      <c r="N304" s="1723">
        <v>27875</v>
      </c>
      <c r="O304" s="547">
        <v>27447</v>
      </c>
      <c r="P304" s="743">
        <v>27342</v>
      </c>
      <c r="Q304" s="546">
        <v>26722</v>
      </c>
      <c r="R304" s="744">
        <v>23591</v>
      </c>
      <c r="S304" s="745"/>
      <c r="T304" s="746"/>
      <c r="U304" s="747"/>
      <c r="V304" s="745"/>
      <c r="W304" s="745"/>
      <c r="X304" s="748"/>
      <c r="Y304" s="749"/>
      <c r="Z304" s="750"/>
      <c r="AA304" s="751"/>
      <c r="AB304" s="752"/>
      <c r="AC304" s="751"/>
      <c r="AD304" s="751"/>
      <c r="AE304" s="753"/>
      <c r="AF304" s="751"/>
      <c r="AG304" s="754"/>
      <c r="AH304" s="753"/>
      <c r="AI304" s="751"/>
      <c r="AJ304" s="754"/>
      <c r="AK304" s="755"/>
      <c r="AL304" s="749"/>
      <c r="AM304" s="756"/>
      <c r="AN304" s="751"/>
      <c r="AO304" s="752"/>
      <c r="AP304" s="751"/>
      <c r="AQ304" s="754"/>
      <c r="AR304" s="753"/>
      <c r="AS304" s="751"/>
      <c r="AT304" s="754"/>
      <c r="AU304" s="753"/>
      <c r="AV304" s="751"/>
      <c r="AW304" s="754"/>
      <c r="AX304" s="753"/>
      <c r="AY304" s="749"/>
      <c r="AZ304" s="751"/>
      <c r="BA304" s="751"/>
      <c r="BB304" s="752"/>
      <c r="BC304" s="751"/>
      <c r="BD304" s="751"/>
      <c r="BE304" s="752"/>
      <c r="BF304" s="757"/>
      <c r="BG304" s="754"/>
      <c r="BH304" s="754"/>
      <c r="BI304" s="754"/>
      <c r="BJ304" s="754"/>
      <c r="BK304" s="754"/>
      <c r="BL304" s="754"/>
      <c r="BM304" s="754"/>
      <c r="BN304" s="754"/>
      <c r="BO304" s="754"/>
      <c r="BP304" s="754"/>
      <c r="BQ304" s="754"/>
      <c r="BR304" s="754"/>
      <c r="BS304" s="754"/>
      <c r="BT304" s="754"/>
      <c r="BU304" s="754"/>
      <c r="BV304" s="754"/>
      <c r="BW304" s="754"/>
      <c r="BX304" s="754"/>
      <c r="BY304" s="754"/>
      <c r="BZ304" s="754"/>
      <c r="CA304" s="754"/>
      <c r="CB304" s="754"/>
      <c r="CC304" s="754"/>
      <c r="CD304" s="754"/>
      <c r="CE304" s="754"/>
      <c r="CF304" s="754"/>
      <c r="CG304" s="754"/>
      <c r="CH304" s="754"/>
      <c r="CI304" s="754"/>
      <c r="CJ304" s="754"/>
      <c r="CK304" s="754"/>
      <c r="CL304" s="758"/>
      <c r="CM304" s="758"/>
      <c r="CN304" s="758"/>
      <c r="CO304" s="758"/>
      <c r="CP304" s="758"/>
      <c r="CQ304" s="758"/>
      <c r="CR304" s="758"/>
      <c r="CS304" s="758"/>
      <c r="CT304" s="758"/>
      <c r="CU304" s="758"/>
      <c r="CV304" s="758"/>
      <c r="CW304" s="758"/>
      <c r="CX304" s="758"/>
      <c r="CY304" s="758"/>
      <c r="CZ304" s="758"/>
      <c r="DA304" s="758"/>
      <c r="DB304" s="758"/>
      <c r="DC304" s="758"/>
      <c r="DD304" s="758"/>
      <c r="DE304" s="758"/>
      <c r="DF304" s="758"/>
      <c r="DG304" s="758"/>
      <c r="DH304" s="758"/>
      <c r="DI304" s="758"/>
      <c r="DJ304" s="758"/>
      <c r="DK304" s="758"/>
      <c r="DL304" s="758"/>
      <c r="DM304" s="758"/>
      <c r="DN304" s="758"/>
      <c r="DO304" s="758"/>
      <c r="DP304" s="758"/>
      <c r="DQ304" s="758"/>
      <c r="DR304" s="758"/>
      <c r="DS304" s="758"/>
      <c r="DT304" s="758"/>
      <c r="DU304" s="758"/>
      <c r="DV304" s="758"/>
    </row>
    <row r="305" spans="1:126" s="1" customFormat="1" ht="20.25">
      <c r="A305" s="249"/>
      <c r="B305" s="2"/>
      <c r="C305" s="2"/>
      <c r="D305" s="2"/>
      <c r="E305" s="2"/>
      <c r="F305" s="2"/>
      <c r="G305" s="2"/>
      <c r="H305" s="2"/>
      <c r="I305" s="111"/>
      <c r="J305" s="111"/>
      <c r="K305" s="111"/>
      <c r="L305" s="111"/>
      <c r="M305" s="1715" t="s">
        <v>18</v>
      </c>
      <c r="N305" s="1735">
        <v>105.3</v>
      </c>
      <c r="O305" s="759">
        <v>102.16638749302065</v>
      </c>
      <c r="P305" s="760">
        <v>103.08399939677273</v>
      </c>
      <c r="Q305" s="561">
        <v>97.732426303854879</v>
      </c>
      <c r="R305" s="761">
        <v>102.95003272965306</v>
      </c>
      <c r="S305" s="762"/>
      <c r="T305" s="763"/>
      <c r="U305" s="764"/>
      <c r="V305" s="762"/>
      <c r="W305" s="762"/>
      <c r="X305" s="765"/>
      <c r="Y305" s="705"/>
      <c r="Z305" s="766"/>
      <c r="AA305" s="767"/>
      <c r="AB305" s="768"/>
      <c r="AC305" s="767"/>
      <c r="AD305" s="767"/>
      <c r="AE305" s="769"/>
      <c r="AF305" s="767"/>
      <c r="AG305" s="767"/>
      <c r="AH305" s="769"/>
      <c r="AI305" s="767"/>
      <c r="AJ305" s="767"/>
      <c r="AK305" s="765"/>
      <c r="AL305" s="705"/>
      <c r="AM305" s="766"/>
      <c r="AN305" s="767"/>
      <c r="AO305" s="768"/>
      <c r="AP305" s="767"/>
      <c r="AQ305" s="767"/>
      <c r="AR305" s="769"/>
      <c r="AS305" s="767"/>
      <c r="AT305" s="767"/>
      <c r="AU305" s="769"/>
      <c r="AV305" s="767"/>
      <c r="AW305" s="767"/>
      <c r="AX305" s="769"/>
      <c r="AY305" s="705"/>
      <c r="AZ305" s="767"/>
      <c r="BA305" s="767"/>
      <c r="BB305" s="768"/>
      <c r="BC305" s="767"/>
      <c r="BD305" s="767"/>
      <c r="BE305" s="768"/>
      <c r="BF305" s="770"/>
      <c r="BG305" s="771"/>
      <c r="BH305" s="771"/>
      <c r="BI305" s="771"/>
      <c r="BJ305" s="771"/>
      <c r="BK305" s="771"/>
      <c r="BL305" s="771"/>
      <c r="BM305" s="771"/>
      <c r="BN305" s="771"/>
      <c r="BO305" s="771"/>
      <c r="BP305" s="771"/>
      <c r="BQ305" s="771"/>
      <c r="BR305" s="771"/>
      <c r="BS305" s="771"/>
      <c r="BT305" s="771"/>
      <c r="BU305" s="771"/>
      <c r="BV305" s="771"/>
      <c r="BW305" s="771"/>
      <c r="BX305" s="771"/>
      <c r="BY305" s="771"/>
      <c r="BZ305" s="771"/>
      <c r="CA305" s="771"/>
      <c r="CB305" s="771"/>
      <c r="CC305" s="771"/>
      <c r="CD305" s="771"/>
      <c r="CE305" s="771"/>
      <c r="CF305" s="771"/>
      <c r="CG305" s="771"/>
      <c r="CH305" s="771"/>
      <c r="CI305" s="771"/>
      <c r="CJ305" s="771"/>
      <c r="CK305" s="771"/>
      <c r="CL305" s="772"/>
      <c r="CM305" s="772"/>
      <c r="CN305" s="772"/>
      <c r="CO305" s="772"/>
      <c r="CP305" s="772"/>
      <c r="CQ305" s="772"/>
      <c r="CR305" s="772"/>
      <c r="CS305" s="772"/>
      <c r="CT305" s="772"/>
      <c r="CU305" s="772"/>
      <c r="CV305" s="772"/>
      <c r="CW305" s="772"/>
      <c r="CX305" s="772"/>
      <c r="CY305" s="772"/>
      <c r="CZ305" s="772"/>
      <c r="DA305" s="772"/>
      <c r="DB305" s="772"/>
      <c r="DC305" s="772"/>
      <c r="DD305" s="772"/>
      <c r="DE305" s="772"/>
      <c r="DF305" s="772"/>
      <c r="DG305" s="772"/>
      <c r="DH305" s="772"/>
      <c r="DI305" s="772"/>
      <c r="DJ305" s="772"/>
      <c r="DK305" s="772"/>
      <c r="DL305" s="772"/>
      <c r="DM305" s="772"/>
      <c r="DN305" s="772"/>
      <c r="DO305" s="772"/>
      <c r="DP305" s="772"/>
      <c r="DQ305" s="772"/>
      <c r="DR305" s="772"/>
      <c r="DS305" s="772"/>
      <c r="DT305" s="772"/>
      <c r="DU305" s="772"/>
      <c r="DV305" s="772"/>
    </row>
    <row r="306" spans="1:126" s="1" customFormat="1" ht="20.25">
      <c r="A306" s="249"/>
      <c r="B306" s="2"/>
      <c r="C306" s="2"/>
      <c r="D306" s="2"/>
      <c r="E306" s="2"/>
      <c r="F306" s="2"/>
      <c r="G306" s="2"/>
      <c r="H306" s="2"/>
      <c r="I306" s="111"/>
      <c r="J306" s="111"/>
      <c r="K306" s="111"/>
      <c r="L306" s="111"/>
      <c r="M306" s="1716" t="s">
        <v>76</v>
      </c>
      <c r="N306" s="774" t="s">
        <v>55</v>
      </c>
      <c r="O306" s="572" t="s">
        <v>55</v>
      </c>
      <c r="P306" s="773" t="s">
        <v>55</v>
      </c>
      <c r="Q306" s="572" t="s">
        <v>55</v>
      </c>
      <c r="R306" s="774" t="s">
        <v>55</v>
      </c>
      <c r="S306" s="775"/>
      <c r="T306" s="776"/>
      <c r="U306" s="777"/>
      <c r="V306" s="775"/>
      <c r="W306" s="775"/>
      <c r="X306" s="580"/>
      <c r="Y306" s="574"/>
      <c r="Z306" s="576"/>
      <c r="AA306" s="577"/>
      <c r="AB306" s="778"/>
      <c r="AC306" s="577"/>
      <c r="AD306" s="577"/>
      <c r="AE306" s="578"/>
      <c r="AF306" s="577"/>
      <c r="AG306" s="577"/>
      <c r="AH306" s="578"/>
      <c r="AI306" s="577"/>
      <c r="AJ306" s="577"/>
      <c r="AK306" s="580"/>
      <c r="AL306" s="574"/>
      <c r="AM306" s="576"/>
      <c r="AN306" s="577"/>
      <c r="AO306" s="778"/>
      <c r="AP306" s="577"/>
      <c r="AQ306" s="577"/>
      <c r="AR306" s="578"/>
      <c r="AS306" s="577"/>
      <c r="AT306" s="577"/>
      <c r="AU306" s="578"/>
      <c r="AV306" s="577"/>
      <c r="AW306" s="577"/>
      <c r="AX306" s="578"/>
      <c r="AY306" s="574"/>
      <c r="AZ306" s="577"/>
      <c r="BA306" s="577"/>
      <c r="BB306" s="778"/>
      <c r="BC306" s="577"/>
      <c r="BD306" s="577"/>
      <c r="BE306" s="778"/>
      <c r="BF306" s="579"/>
      <c r="BG306" s="575"/>
      <c r="BH306" s="575"/>
      <c r="BI306" s="575"/>
      <c r="BJ306" s="575"/>
      <c r="BK306" s="575"/>
      <c r="BL306" s="575"/>
      <c r="BM306" s="575"/>
      <c r="BN306" s="575"/>
      <c r="BO306" s="575"/>
      <c r="BP306" s="575"/>
      <c r="BQ306" s="575"/>
      <c r="BR306" s="575"/>
      <c r="BS306" s="575"/>
      <c r="BT306" s="575"/>
      <c r="BU306" s="575"/>
      <c r="BV306" s="575"/>
      <c r="BW306" s="575"/>
      <c r="BX306" s="575"/>
      <c r="BY306" s="575"/>
      <c r="BZ306" s="575"/>
      <c r="CA306" s="575"/>
      <c r="CB306" s="575"/>
      <c r="CC306" s="575"/>
      <c r="CD306" s="575"/>
      <c r="CE306" s="575"/>
      <c r="CF306" s="575"/>
      <c r="CG306" s="575"/>
      <c r="CH306" s="575"/>
      <c r="CI306" s="575"/>
      <c r="CJ306" s="575"/>
      <c r="CK306" s="575"/>
      <c r="CL306" s="706"/>
      <c r="CM306" s="706"/>
      <c r="CN306" s="706"/>
      <c r="CO306" s="706"/>
      <c r="CP306" s="706"/>
      <c r="CQ306" s="706"/>
      <c r="CR306" s="706"/>
      <c r="CS306" s="706"/>
      <c r="CT306" s="706"/>
      <c r="CU306" s="706"/>
      <c r="CV306" s="706"/>
      <c r="CW306" s="706"/>
      <c r="CX306" s="706"/>
      <c r="CY306" s="706"/>
      <c r="CZ306" s="706"/>
      <c r="DA306" s="706"/>
      <c r="DB306" s="706"/>
      <c r="DC306" s="706"/>
      <c r="DD306" s="706"/>
      <c r="DE306" s="706"/>
      <c r="DF306" s="706"/>
      <c r="DG306" s="706"/>
      <c r="DH306" s="706"/>
      <c r="DI306" s="706"/>
      <c r="DJ306" s="706"/>
      <c r="DK306" s="706"/>
      <c r="DL306" s="706"/>
      <c r="DM306" s="706"/>
      <c r="DN306" s="706"/>
      <c r="DO306" s="706"/>
      <c r="DP306" s="706"/>
      <c r="DQ306" s="706"/>
      <c r="DR306" s="706"/>
      <c r="DS306" s="706"/>
      <c r="DT306" s="706"/>
      <c r="DU306" s="706"/>
      <c r="DV306" s="706"/>
    </row>
    <row r="307" spans="1:126" s="1" customFormat="1" ht="20.25">
      <c r="A307" s="111"/>
      <c r="B307" s="249"/>
      <c r="C307" s="249"/>
      <c r="D307" s="249"/>
      <c r="E307" s="249"/>
      <c r="F307" s="249"/>
      <c r="G307" s="249"/>
      <c r="H307" s="249"/>
      <c r="I307" s="249"/>
      <c r="J307" s="249"/>
      <c r="K307" s="249"/>
      <c r="L307" s="249"/>
      <c r="M307" s="1717" t="s">
        <v>20</v>
      </c>
      <c r="N307" s="1736">
        <v>14438</v>
      </c>
      <c r="O307" s="780">
        <v>14003</v>
      </c>
      <c r="P307" s="594">
        <v>14118</v>
      </c>
      <c r="Q307" s="582">
        <v>14085</v>
      </c>
      <c r="R307" s="779">
        <v>13379</v>
      </c>
      <c r="S307" s="775"/>
      <c r="T307" s="776"/>
      <c r="U307" s="777"/>
      <c r="V307" s="775"/>
      <c r="W307" s="775"/>
      <c r="X307" s="781"/>
      <c r="Y307" s="782"/>
      <c r="Z307" s="783"/>
      <c r="AA307" s="784"/>
      <c r="AB307" s="785"/>
      <c r="AC307" s="784"/>
      <c r="AD307" s="784"/>
      <c r="AE307" s="786"/>
      <c r="AF307" s="784"/>
      <c r="AG307" s="787"/>
      <c r="AH307" s="786"/>
      <c r="AI307" s="784"/>
      <c r="AJ307" s="787"/>
      <c r="AK307" s="788"/>
      <c r="AL307" s="782"/>
      <c r="AM307" s="789"/>
      <c r="AN307" s="784"/>
      <c r="AO307" s="785"/>
      <c r="AP307" s="784"/>
      <c r="AQ307" s="787"/>
      <c r="AR307" s="786"/>
      <c r="AS307" s="784"/>
      <c r="AT307" s="787"/>
      <c r="AU307" s="786"/>
      <c r="AV307" s="784"/>
      <c r="AW307" s="787"/>
      <c r="AX307" s="786"/>
      <c r="AY307" s="782"/>
      <c r="AZ307" s="784"/>
      <c r="BA307" s="784"/>
      <c r="BB307" s="785"/>
      <c r="BC307" s="784"/>
      <c r="BD307" s="784"/>
      <c r="BE307" s="785"/>
      <c r="BF307" s="790"/>
      <c r="BG307" s="787"/>
      <c r="BH307" s="787"/>
      <c r="BI307" s="787"/>
      <c r="BJ307" s="787"/>
      <c r="BK307" s="787"/>
      <c r="BL307" s="787"/>
      <c r="BM307" s="787"/>
      <c r="BN307" s="787"/>
      <c r="BO307" s="787"/>
      <c r="BP307" s="787"/>
      <c r="BQ307" s="787"/>
      <c r="BR307" s="787"/>
      <c r="BS307" s="787"/>
      <c r="BT307" s="787"/>
      <c r="BU307" s="787"/>
      <c r="BV307" s="787"/>
      <c r="BW307" s="787"/>
      <c r="BX307" s="787"/>
      <c r="BY307" s="787"/>
      <c r="BZ307" s="787"/>
      <c r="CA307" s="787"/>
      <c r="CB307" s="787"/>
      <c r="CC307" s="787"/>
      <c r="CD307" s="787"/>
      <c r="CE307" s="787"/>
      <c r="CF307" s="787"/>
      <c r="CG307" s="787"/>
      <c r="CH307" s="787"/>
      <c r="CI307" s="787"/>
      <c r="CJ307" s="787"/>
      <c r="CK307" s="787"/>
      <c r="CL307" s="791"/>
      <c r="CM307" s="791"/>
      <c r="CN307" s="791"/>
      <c r="CO307" s="791"/>
      <c r="CP307" s="791"/>
      <c r="CQ307" s="791"/>
      <c r="CR307" s="791"/>
      <c r="CS307" s="791"/>
      <c r="CT307" s="791"/>
      <c r="CU307" s="791"/>
      <c r="CV307" s="791"/>
      <c r="CW307" s="791"/>
      <c r="CX307" s="791"/>
      <c r="CY307" s="791"/>
      <c r="CZ307" s="791"/>
      <c r="DA307" s="791"/>
      <c r="DB307" s="791"/>
      <c r="DC307" s="791"/>
      <c r="DD307" s="791"/>
      <c r="DE307" s="791"/>
      <c r="DF307" s="791"/>
      <c r="DG307" s="791"/>
      <c r="DH307" s="791"/>
      <c r="DI307" s="791"/>
      <c r="DJ307" s="791"/>
      <c r="DK307" s="791"/>
      <c r="DL307" s="791"/>
      <c r="DM307" s="791"/>
      <c r="DN307" s="791"/>
      <c r="DO307" s="791"/>
      <c r="DP307" s="791"/>
      <c r="DQ307" s="791"/>
      <c r="DR307" s="791"/>
      <c r="DS307" s="791"/>
      <c r="DT307" s="791"/>
      <c r="DU307" s="791"/>
      <c r="DV307" s="791"/>
    </row>
    <row r="308" spans="1:126" s="1" customFormat="1" ht="20.25">
      <c r="A308" s="111"/>
      <c r="B308" s="268"/>
      <c r="C308" s="268"/>
      <c r="D308" s="269"/>
      <c r="E308" s="269"/>
      <c r="F308" s="270"/>
      <c r="G308" s="270"/>
      <c r="H308" s="271"/>
      <c r="I308" s="271"/>
      <c r="J308" s="1710"/>
      <c r="K308" s="1710"/>
      <c r="L308" s="1710"/>
      <c r="M308" s="1717" t="s">
        <v>22</v>
      </c>
      <c r="N308" s="1736">
        <v>7116</v>
      </c>
      <c r="O308" s="780">
        <v>6137</v>
      </c>
      <c r="P308" s="594">
        <v>5507</v>
      </c>
      <c r="Q308" s="582">
        <v>4793</v>
      </c>
      <c r="R308" s="779">
        <v>2408</v>
      </c>
      <c r="S308" s="775"/>
      <c r="T308" s="776"/>
      <c r="U308" s="777"/>
      <c r="V308" s="775"/>
      <c r="W308" s="775"/>
      <c r="X308" s="781"/>
      <c r="Y308" s="782"/>
      <c r="Z308" s="783"/>
      <c r="AA308" s="784"/>
      <c r="AB308" s="785"/>
      <c r="AC308" s="784"/>
      <c r="AD308" s="784"/>
      <c r="AE308" s="786"/>
      <c r="AF308" s="784"/>
      <c r="AG308" s="787"/>
      <c r="AH308" s="786"/>
      <c r="AI308" s="784"/>
      <c r="AJ308" s="787"/>
      <c r="AK308" s="788"/>
      <c r="AL308" s="782"/>
      <c r="AM308" s="789"/>
      <c r="AN308" s="784"/>
      <c r="AO308" s="785"/>
      <c r="AP308" s="784"/>
      <c r="AQ308" s="787"/>
      <c r="AR308" s="786"/>
      <c r="AS308" s="784"/>
      <c r="AT308" s="787"/>
      <c r="AU308" s="786"/>
      <c r="AV308" s="784"/>
      <c r="AW308" s="787"/>
      <c r="AX308" s="786"/>
      <c r="AY308" s="782"/>
      <c r="AZ308" s="784"/>
      <c r="BA308" s="784"/>
      <c r="BB308" s="785"/>
      <c r="BC308" s="784"/>
      <c r="BD308" s="784"/>
      <c r="BE308" s="785"/>
      <c r="BF308" s="790"/>
      <c r="BG308" s="787"/>
      <c r="BH308" s="787"/>
      <c r="BI308" s="787"/>
      <c r="BJ308" s="787"/>
      <c r="BK308" s="787"/>
      <c r="BL308" s="787"/>
      <c r="BM308" s="787"/>
      <c r="BN308" s="787"/>
      <c r="BO308" s="787"/>
      <c r="BP308" s="787"/>
      <c r="BQ308" s="787"/>
      <c r="BR308" s="787"/>
      <c r="BS308" s="787"/>
      <c r="BT308" s="787"/>
      <c r="BU308" s="787"/>
      <c r="BV308" s="787"/>
      <c r="BW308" s="787"/>
      <c r="BX308" s="787"/>
      <c r="BY308" s="787"/>
      <c r="BZ308" s="787"/>
      <c r="CA308" s="787"/>
      <c r="CB308" s="787"/>
      <c r="CC308" s="787"/>
      <c r="CD308" s="787"/>
      <c r="CE308" s="787"/>
      <c r="CF308" s="787"/>
      <c r="CG308" s="787"/>
      <c r="CH308" s="787"/>
      <c r="CI308" s="787"/>
      <c r="CJ308" s="787"/>
      <c r="CK308" s="787"/>
      <c r="CL308" s="791"/>
      <c r="CM308" s="791"/>
      <c r="CN308" s="791"/>
      <c r="CO308" s="791"/>
      <c r="CP308" s="791"/>
      <c r="CQ308" s="791"/>
      <c r="CR308" s="791"/>
      <c r="CS308" s="791"/>
      <c r="CT308" s="791"/>
      <c r="CU308" s="791"/>
      <c r="CV308" s="791"/>
      <c r="CW308" s="791"/>
      <c r="CX308" s="791"/>
      <c r="CY308" s="791"/>
      <c r="CZ308" s="791"/>
      <c r="DA308" s="791"/>
      <c r="DB308" s="791"/>
      <c r="DC308" s="791"/>
      <c r="DD308" s="791"/>
      <c r="DE308" s="791"/>
      <c r="DF308" s="791"/>
      <c r="DG308" s="791"/>
      <c r="DH308" s="791"/>
      <c r="DI308" s="791"/>
      <c r="DJ308" s="791"/>
      <c r="DK308" s="791"/>
      <c r="DL308" s="791"/>
      <c r="DM308" s="791"/>
      <c r="DN308" s="791"/>
      <c r="DO308" s="791"/>
      <c r="DP308" s="791"/>
      <c r="DQ308" s="791"/>
      <c r="DR308" s="791"/>
      <c r="DS308" s="791"/>
      <c r="DT308" s="791"/>
      <c r="DU308" s="791"/>
      <c r="DV308" s="791"/>
    </row>
    <row r="309" spans="1:126" s="1" customFormat="1" ht="20.25">
      <c r="A309" s="24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717" t="s">
        <v>1317</v>
      </c>
      <c r="N309" s="1737"/>
      <c r="O309" s="792"/>
      <c r="P309" s="793"/>
      <c r="Q309" s="597"/>
      <c r="R309" s="794"/>
      <c r="S309" s="795"/>
      <c r="T309" s="796"/>
      <c r="U309" s="797"/>
      <c r="V309" s="795"/>
      <c r="W309" s="795"/>
      <c r="X309" s="781"/>
      <c r="Y309" s="782"/>
      <c r="Z309" s="783"/>
      <c r="AA309" s="784"/>
      <c r="AB309" s="785"/>
      <c r="AC309" s="784"/>
      <c r="AD309" s="784"/>
      <c r="AE309" s="786"/>
      <c r="AF309" s="784"/>
      <c r="AG309" s="787"/>
      <c r="AH309" s="786"/>
      <c r="AI309" s="784"/>
      <c r="AJ309" s="787"/>
      <c r="AK309" s="788"/>
      <c r="AL309" s="782"/>
      <c r="AM309" s="789"/>
      <c r="AN309" s="784"/>
      <c r="AO309" s="785"/>
      <c r="AP309" s="784"/>
      <c r="AQ309" s="787"/>
      <c r="AR309" s="786"/>
      <c r="AS309" s="784"/>
      <c r="AT309" s="787"/>
      <c r="AU309" s="786"/>
      <c r="AV309" s="784"/>
      <c r="AW309" s="787"/>
      <c r="AX309" s="786"/>
      <c r="AY309" s="782"/>
      <c r="AZ309" s="784"/>
      <c r="BA309" s="784"/>
      <c r="BB309" s="785"/>
      <c r="BC309" s="784"/>
      <c r="BD309" s="784"/>
      <c r="BE309" s="785"/>
      <c r="BF309" s="790"/>
      <c r="BG309" s="787"/>
      <c r="BH309" s="787"/>
      <c r="BI309" s="787"/>
      <c r="BJ309" s="787"/>
      <c r="BK309" s="787"/>
      <c r="BL309" s="787"/>
      <c r="BM309" s="787"/>
      <c r="BN309" s="787"/>
      <c r="BO309" s="787"/>
      <c r="BP309" s="787"/>
      <c r="BQ309" s="787"/>
      <c r="BR309" s="787"/>
      <c r="BS309" s="787"/>
      <c r="BT309" s="787"/>
      <c r="BU309" s="787"/>
      <c r="BV309" s="787"/>
      <c r="BW309" s="787"/>
      <c r="BX309" s="787"/>
      <c r="BY309" s="787"/>
      <c r="BZ309" s="787"/>
      <c r="CA309" s="787"/>
      <c r="CB309" s="787"/>
      <c r="CC309" s="787"/>
      <c r="CD309" s="787"/>
      <c r="CE309" s="787"/>
      <c r="CF309" s="787"/>
      <c r="CG309" s="787"/>
      <c r="CH309" s="787"/>
      <c r="CI309" s="787"/>
      <c r="CJ309" s="787"/>
      <c r="CK309" s="787"/>
      <c r="CL309" s="791"/>
      <c r="CM309" s="791"/>
      <c r="CN309" s="791"/>
      <c r="CO309" s="791"/>
      <c r="CP309" s="791"/>
      <c r="CQ309" s="791"/>
      <c r="CR309" s="791"/>
      <c r="CS309" s="791"/>
      <c r="CT309" s="791"/>
      <c r="CU309" s="791"/>
      <c r="CV309" s="791"/>
      <c r="CW309" s="791"/>
      <c r="CX309" s="791"/>
      <c r="CY309" s="791"/>
      <c r="CZ309" s="791"/>
      <c r="DA309" s="791"/>
      <c r="DB309" s="791"/>
      <c r="DC309" s="791"/>
      <c r="DD309" s="791"/>
      <c r="DE309" s="791"/>
      <c r="DF309" s="791"/>
      <c r="DG309" s="791"/>
      <c r="DH309" s="791"/>
      <c r="DI309" s="791"/>
      <c r="DJ309" s="791"/>
      <c r="DK309" s="791"/>
      <c r="DL309" s="791"/>
      <c r="DM309" s="791"/>
      <c r="DN309" s="791"/>
      <c r="DO309" s="791"/>
      <c r="DP309" s="791"/>
      <c r="DQ309" s="791"/>
      <c r="DR309" s="791"/>
      <c r="DS309" s="791"/>
      <c r="DT309" s="791"/>
      <c r="DU309" s="791"/>
      <c r="DV309" s="791"/>
    </row>
    <row r="310" spans="1:126" s="1" customFormat="1" ht="20.25">
      <c r="A310" s="24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717" t="s">
        <v>871</v>
      </c>
      <c r="N310" s="798" t="s">
        <v>55</v>
      </c>
      <c r="O310" s="601" t="s">
        <v>55</v>
      </c>
      <c r="P310" s="601" t="s">
        <v>55</v>
      </c>
      <c r="Q310" s="601" t="s">
        <v>55</v>
      </c>
      <c r="R310" s="798">
        <v>6207</v>
      </c>
      <c r="S310" s="799"/>
      <c r="T310" s="800"/>
      <c r="U310" s="801"/>
      <c r="V310" s="799"/>
      <c r="W310" s="799"/>
      <c r="X310" s="773"/>
      <c r="Y310" s="572"/>
      <c r="Z310" s="573"/>
      <c r="AA310" s="692"/>
      <c r="AB310" s="492"/>
      <c r="AC310" s="692"/>
      <c r="AD310" s="692"/>
      <c r="AE310" s="802"/>
      <c r="AF310" s="692"/>
      <c r="AG310" s="803"/>
      <c r="AH310" s="802"/>
      <c r="AI310" s="692"/>
      <c r="AJ310" s="803"/>
      <c r="AK310" s="804"/>
      <c r="AL310" s="572"/>
      <c r="AM310" s="805"/>
      <c r="AN310" s="692"/>
      <c r="AO310" s="492"/>
      <c r="AP310" s="692"/>
      <c r="AQ310" s="803"/>
      <c r="AR310" s="802"/>
      <c r="AS310" s="692"/>
      <c r="AT310" s="803"/>
      <c r="AU310" s="802"/>
      <c r="AV310" s="692"/>
      <c r="AW310" s="803"/>
      <c r="AX310" s="802"/>
      <c r="AY310" s="572"/>
      <c r="AZ310" s="692"/>
      <c r="BA310" s="692"/>
      <c r="BB310" s="492"/>
      <c r="BC310" s="692"/>
      <c r="BD310" s="692"/>
      <c r="BE310" s="492"/>
      <c r="BF310" s="806"/>
      <c r="BG310" s="803"/>
      <c r="BH310" s="803"/>
      <c r="BI310" s="803"/>
      <c r="BJ310" s="803"/>
      <c r="BK310" s="803"/>
      <c r="BL310" s="803"/>
      <c r="BM310" s="803"/>
      <c r="BN310" s="803"/>
      <c r="BO310" s="803"/>
      <c r="BP310" s="803"/>
      <c r="BQ310" s="803"/>
      <c r="BR310" s="803"/>
      <c r="BS310" s="803"/>
      <c r="BT310" s="803"/>
      <c r="BU310" s="803"/>
      <c r="BV310" s="803"/>
      <c r="BW310" s="803"/>
      <c r="BX310" s="803"/>
      <c r="BY310" s="803"/>
      <c r="BZ310" s="803"/>
      <c r="CA310" s="803"/>
      <c r="CB310" s="803"/>
      <c r="CC310" s="803"/>
      <c r="CD310" s="803"/>
      <c r="CE310" s="803"/>
      <c r="CF310" s="803"/>
      <c r="CG310" s="803"/>
      <c r="CH310" s="803"/>
      <c r="CI310" s="803"/>
      <c r="CJ310" s="803"/>
      <c r="CK310" s="803"/>
      <c r="CL310" s="807"/>
      <c r="CM310" s="807"/>
      <c r="CN310" s="807"/>
      <c r="CO310" s="807"/>
      <c r="CP310" s="807"/>
      <c r="CQ310" s="807"/>
      <c r="CR310" s="807"/>
      <c r="CS310" s="807"/>
      <c r="CT310" s="807"/>
      <c r="CU310" s="807"/>
      <c r="CV310" s="807"/>
      <c r="CW310" s="807"/>
      <c r="CX310" s="807"/>
      <c r="CY310" s="807"/>
      <c r="CZ310" s="807"/>
      <c r="DA310" s="807"/>
      <c r="DB310" s="807"/>
      <c r="DC310" s="807"/>
      <c r="DD310" s="807"/>
      <c r="DE310" s="807"/>
      <c r="DF310" s="807"/>
      <c r="DG310" s="807"/>
      <c r="DH310" s="807"/>
      <c r="DI310" s="807"/>
      <c r="DJ310" s="807"/>
      <c r="DK310" s="807"/>
      <c r="DL310" s="807"/>
      <c r="DM310" s="807"/>
      <c r="DN310" s="807"/>
      <c r="DO310" s="807"/>
      <c r="DP310" s="807"/>
      <c r="DQ310" s="807"/>
      <c r="DR310" s="807"/>
      <c r="DS310" s="807"/>
      <c r="DT310" s="807"/>
      <c r="DU310" s="807"/>
      <c r="DV310" s="807"/>
    </row>
    <row r="311" spans="1:126" s="1" customFormat="1" ht="20.25">
      <c r="A311" s="1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718" t="s">
        <v>77</v>
      </c>
      <c r="N311" s="820" t="s">
        <v>83</v>
      </c>
      <c r="O311" s="616" t="s">
        <v>84</v>
      </c>
      <c r="P311" s="808" t="s">
        <v>658</v>
      </c>
      <c r="Q311" s="809">
        <v>19862</v>
      </c>
      <c r="R311" s="810" t="s">
        <v>960</v>
      </c>
      <c r="S311" s="811"/>
      <c r="T311" s="812"/>
      <c r="U311" s="813"/>
      <c r="V311" s="811"/>
      <c r="W311" s="811"/>
      <c r="X311" s="781"/>
      <c r="Y311" s="782"/>
      <c r="Z311" s="783"/>
      <c r="AA311" s="784"/>
      <c r="AB311" s="785"/>
      <c r="AC311" s="784"/>
      <c r="AD311" s="784"/>
      <c r="AE311" s="786"/>
      <c r="AF311" s="784"/>
      <c r="AG311" s="787"/>
      <c r="AH311" s="786"/>
      <c r="AI311" s="784"/>
      <c r="AJ311" s="787"/>
      <c r="AK311" s="788"/>
      <c r="AL311" s="814"/>
      <c r="AM311" s="789"/>
      <c r="AN311" s="784"/>
      <c r="AO311" s="785"/>
      <c r="AP311" s="784"/>
      <c r="AQ311" s="787"/>
      <c r="AR311" s="786"/>
      <c r="AS311" s="784"/>
      <c r="AT311" s="787"/>
      <c r="AU311" s="786"/>
      <c r="AV311" s="784"/>
      <c r="AW311" s="787"/>
      <c r="AX311" s="786"/>
      <c r="AY311" s="814"/>
      <c r="AZ311" s="784"/>
      <c r="BA311" s="784"/>
      <c r="BB311" s="785"/>
      <c r="BC311" s="784"/>
      <c r="BD311" s="784"/>
      <c r="BE311" s="785"/>
      <c r="BF311" s="790"/>
      <c r="BG311" s="787"/>
      <c r="BH311" s="787"/>
      <c r="BI311" s="787"/>
      <c r="BJ311" s="787"/>
      <c r="BK311" s="787"/>
      <c r="BL311" s="787"/>
      <c r="BM311" s="787"/>
      <c r="BN311" s="787"/>
      <c r="BO311" s="787"/>
      <c r="BP311" s="787"/>
      <c r="BQ311" s="787"/>
      <c r="BR311" s="787"/>
      <c r="BS311" s="787"/>
      <c r="BT311" s="787"/>
      <c r="BU311" s="787"/>
      <c r="BV311" s="787"/>
      <c r="BW311" s="787"/>
      <c r="BX311" s="787"/>
      <c r="BY311" s="787"/>
      <c r="BZ311" s="787"/>
      <c r="CA311" s="787"/>
      <c r="CB311" s="787"/>
      <c r="CC311" s="787"/>
      <c r="CD311" s="787"/>
      <c r="CE311" s="787"/>
      <c r="CF311" s="787"/>
      <c r="CG311" s="787"/>
      <c r="CH311" s="787"/>
      <c r="CI311" s="787"/>
      <c r="CJ311" s="787"/>
      <c r="CK311" s="787"/>
      <c r="CL311" s="791"/>
      <c r="CM311" s="791"/>
      <c r="CN311" s="791"/>
      <c r="CO311" s="791"/>
      <c r="CP311" s="791"/>
      <c r="CQ311" s="791"/>
      <c r="CR311" s="791"/>
      <c r="CS311" s="791"/>
      <c r="CT311" s="791"/>
      <c r="CU311" s="791"/>
      <c r="CV311" s="791"/>
      <c r="CW311" s="791"/>
      <c r="CX311" s="791"/>
      <c r="CY311" s="791"/>
      <c r="CZ311" s="791"/>
      <c r="DA311" s="791"/>
      <c r="DB311" s="791"/>
      <c r="DC311" s="791"/>
      <c r="DD311" s="791"/>
      <c r="DE311" s="791"/>
      <c r="DF311" s="791"/>
      <c r="DG311" s="791"/>
      <c r="DH311" s="791"/>
      <c r="DI311" s="791"/>
      <c r="DJ311" s="791"/>
      <c r="DK311" s="791"/>
      <c r="DL311" s="791"/>
      <c r="DM311" s="791"/>
      <c r="DN311" s="791"/>
      <c r="DO311" s="791"/>
      <c r="DP311" s="791"/>
      <c r="DQ311" s="791"/>
      <c r="DR311" s="791"/>
      <c r="DS311" s="791"/>
      <c r="DT311" s="791"/>
      <c r="DU311" s="791"/>
      <c r="DV311" s="791"/>
    </row>
    <row r="312" spans="1:126" s="1" customFormat="1" ht="20.25">
      <c r="A312" s="1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718" t="s">
        <v>89</v>
      </c>
      <c r="N312" s="820" t="s">
        <v>94</v>
      </c>
      <c r="O312" s="616" t="s">
        <v>95</v>
      </c>
      <c r="P312" s="815" t="s">
        <v>659</v>
      </c>
      <c r="Q312" s="809">
        <v>20482</v>
      </c>
      <c r="R312" s="816" t="s">
        <v>961</v>
      </c>
      <c r="S312" s="817"/>
      <c r="T312" s="812"/>
      <c r="U312" s="818"/>
      <c r="V312" s="817"/>
      <c r="W312" s="817"/>
      <c r="X312" s="781"/>
      <c r="Y312" s="782"/>
      <c r="Z312" s="783"/>
      <c r="AA312" s="784"/>
      <c r="AB312" s="785"/>
      <c r="AC312" s="784"/>
      <c r="AD312" s="784"/>
      <c r="AE312" s="786"/>
      <c r="AF312" s="784"/>
      <c r="AG312" s="787"/>
      <c r="AH312" s="786"/>
      <c r="AI312" s="784"/>
      <c r="AJ312" s="787"/>
      <c r="AK312" s="788"/>
      <c r="AL312" s="782"/>
      <c r="AM312" s="789"/>
      <c r="AN312" s="784"/>
      <c r="AO312" s="785"/>
      <c r="AP312" s="784"/>
      <c r="AQ312" s="787"/>
      <c r="AR312" s="786"/>
      <c r="AS312" s="784"/>
      <c r="AT312" s="787"/>
      <c r="AU312" s="786"/>
      <c r="AV312" s="784"/>
      <c r="AW312" s="787"/>
      <c r="AX312" s="786"/>
      <c r="AY312" s="782"/>
      <c r="AZ312" s="784"/>
      <c r="BA312" s="784"/>
      <c r="BB312" s="785"/>
      <c r="BC312" s="784"/>
      <c r="BD312" s="784"/>
      <c r="BE312" s="785"/>
      <c r="BF312" s="790"/>
      <c r="BG312" s="787"/>
      <c r="BH312" s="787"/>
      <c r="BI312" s="787"/>
      <c r="BJ312" s="787"/>
      <c r="BK312" s="787"/>
      <c r="BL312" s="787"/>
      <c r="BM312" s="787"/>
      <c r="BN312" s="787"/>
      <c r="BO312" s="787"/>
      <c r="BP312" s="787"/>
      <c r="BQ312" s="787"/>
      <c r="BR312" s="787"/>
      <c r="BS312" s="787"/>
      <c r="BT312" s="787"/>
      <c r="BU312" s="787"/>
      <c r="BV312" s="787"/>
      <c r="BW312" s="787"/>
      <c r="BX312" s="787"/>
      <c r="BY312" s="787"/>
      <c r="BZ312" s="787"/>
      <c r="CA312" s="787"/>
      <c r="CB312" s="787"/>
      <c r="CC312" s="787"/>
      <c r="CD312" s="787"/>
      <c r="CE312" s="787"/>
      <c r="CF312" s="787"/>
      <c r="CG312" s="787"/>
      <c r="CH312" s="787"/>
      <c r="CI312" s="787"/>
      <c r="CJ312" s="787"/>
      <c r="CK312" s="787"/>
      <c r="CL312" s="791"/>
      <c r="CM312" s="791"/>
      <c r="CN312" s="791"/>
      <c r="CO312" s="791"/>
      <c r="CP312" s="791"/>
      <c r="CQ312" s="791"/>
      <c r="CR312" s="791"/>
      <c r="CS312" s="791"/>
      <c r="CT312" s="791"/>
      <c r="CU312" s="791"/>
      <c r="CV312" s="791"/>
      <c r="CW312" s="791"/>
      <c r="CX312" s="791"/>
      <c r="CY312" s="791"/>
      <c r="CZ312" s="791"/>
      <c r="DA312" s="791"/>
      <c r="DB312" s="791"/>
      <c r="DC312" s="791"/>
      <c r="DD312" s="791"/>
      <c r="DE312" s="791"/>
      <c r="DF312" s="791"/>
      <c r="DG312" s="791"/>
      <c r="DH312" s="791"/>
      <c r="DI312" s="791"/>
      <c r="DJ312" s="791"/>
      <c r="DK312" s="791"/>
      <c r="DL312" s="791"/>
      <c r="DM312" s="791"/>
      <c r="DN312" s="791"/>
      <c r="DO312" s="791"/>
      <c r="DP312" s="791"/>
      <c r="DQ312" s="791"/>
      <c r="DR312" s="791"/>
      <c r="DS312" s="791"/>
      <c r="DT312" s="791"/>
      <c r="DU312" s="791"/>
      <c r="DV312" s="791"/>
    </row>
    <row r="313" spans="1:126" s="1" customFormat="1" ht="20.25">
      <c r="A313" s="1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718" t="s">
        <v>100</v>
      </c>
      <c r="N313" s="820" t="s">
        <v>105</v>
      </c>
      <c r="O313" s="616" t="s">
        <v>106</v>
      </c>
      <c r="P313" s="815" t="s">
        <v>90</v>
      </c>
      <c r="Q313" s="809">
        <v>3963</v>
      </c>
      <c r="R313" s="816" t="s">
        <v>962</v>
      </c>
      <c r="S313" s="817"/>
      <c r="T313" s="812"/>
      <c r="U313" s="818"/>
      <c r="V313" s="817"/>
      <c r="W313" s="817"/>
      <c r="X313" s="781"/>
      <c r="Y313" s="782"/>
      <c r="Z313" s="783"/>
      <c r="AA313" s="784"/>
      <c r="AB313" s="785"/>
      <c r="AC313" s="784"/>
      <c r="AD313" s="784"/>
      <c r="AE313" s="786"/>
      <c r="AF313" s="784"/>
      <c r="AG313" s="787"/>
      <c r="AH313" s="786"/>
      <c r="AI313" s="784"/>
      <c r="AJ313" s="787"/>
      <c r="AK313" s="788"/>
      <c r="AL313" s="782"/>
      <c r="AM313" s="789"/>
      <c r="AN313" s="784"/>
      <c r="AO313" s="785"/>
      <c r="AP313" s="784"/>
      <c r="AQ313" s="787"/>
      <c r="AR313" s="786"/>
      <c r="AS313" s="784"/>
      <c r="AT313" s="787"/>
      <c r="AU313" s="786"/>
      <c r="AV313" s="784"/>
      <c r="AW313" s="787"/>
      <c r="AX313" s="786"/>
      <c r="AY313" s="782"/>
      <c r="AZ313" s="784"/>
      <c r="BA313" s="784"/>
      <c r="BB313" s="785"/>
      <c r="BC313" s="784"/>
      <c r="BD313" s="784"/>
      <c r="BE313" s="785"/>
      <c r="BF313" s="790"/>
      <c r="BG313" s="787"/>
      <c r="BH313" s="787"/>
      <c r="BI313" s="787"/>
      <c r="BJ313" s="787"/>
      <c r="BK313" s="787"/>
      <c r="BL313" s="787"/>
      <c r="BM313" s="787"/>
      <c r="BN313" s="787"/>
      <c r="BO313" s="787"/>
      <c r="BP313" s="787"/>
      <c r="BQ313" s="787"/>
      <c r="BR313" s="787"/>
      <c r="BS313" s="787"/>
      <c r="BT313" s="787"/>
      <c r="BU313" s="787"/>
      <c r="BV313" s="787"/>
      <c r="BW313" s="787"/>
      <c r="BX313" s="787"/>
      <c r="BY313" s="787"/>
      <c r="BZ313" s="787"/>
      <c r="CA313" s="787"/>
      <c r="CB313" s="787"/>
      <c r="CC313" s="787"/>
      <c r="CD313" s="787"/>
      <c r="CE313" s="787"/>
      <c r="CF313" s="787"/>
      <c r="CG313" s="787"/>
      <c r="CH313" s="787"/>
      <c r="CI313" s="787"/>
      <c r="CJ313" s="787"/>
      <c r="CK313" s="787"/>
      <c r="CL313" s="791"/>
      <c r="CM313" s="791"/>
      <c r="CN313" s="791"/>
      <c r="CO313" s="791"/>
      <c r="CP313" s="791"/>
      <c r="CQ313" s="791"/>
      <c r="CR313" s="791"/>
      <c r="CS313" s="791"/>
      <c r="CT313" s="791"/>
      <c r="CU313" s="791"/>
      <c r="CV313" s="791"/>
      <c r="CW313" s="791"/>
      <c r="CX313" s="791"/>
      <c r="CY313" s="791"/>
      <c r="CZ313" s="791"/>
      <c r="DA313" s="791"/>
      <c r="DB313" s="791"/>
      <c r="DC313" s="791"/>
      <c r="DD313" s="791"/>
      <c r="DE313" s="791"/>
      <c r="DF313" s="791"/>
      <c r="DG313" s="791"/>
      <c r="DH313" s="791"/>
      <c r="DI313" s="791"/>
      <c r="DJ313" s="791"/>
      <c r="DK313" s="791"/>
      <c r="DL313" s="791"/>
      <c r="DM313" s="791"/>
      <c r="DN313" s="791"/>
      <c r="DO313" s="791"/>
      <c r="DP313" s="791"/>
      <c r="DQ313" s="791"/>
      <c r="DR313" s="791"/>
      <c r="DS313" s="791"/>
      <c r="DT313" s="791"/>
      <c r="DU313" s="791"/>
      <c r="DV313" s="791"/>
    </row>
    <row r="314" spans="1:126" s="1" customFormat="1" ht="20.25">
      <c r="A314" s="1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718" t="s">
        <v>782</v>
      </c>
      <c r="N314" s="820" t="s">
        <v>115</v>
      </c>
      <c r="O314" s="616" t="s">
        <v>116</v>
      </c>
      <c r="P314" s="815" t="s">
        <v>660</v>
      </c>
      <c r="Q314" s="809">
        <v>9947</v>
      </c>
      <c r="R314" s="816" t="s">
        <v>963</v>
      </c>
      <c r="S314" s="817"/>
      <c r="T314" s="812"/>
      <c r="U314" s="818"/>
      <c r="V314" s="817"/>
      <c r="W314" s="817"/>
      <c r="X314" s="781"/>
      <c r="Y314" s="782"/>
      <c r="Z314" s="783"/>
      <c r="AA314" s="784"/>
      <c r="AB314" s="785"/>
      <c r="AC314" s="784"/>
      <c r="AD314" s="784"/>
      <c r="AE314" s="786"/>
      <c r="AF314" s="784"/>
      <c r="AG314" s="787"/>
      <c r="AH314" s="786"/>
      <c r="AI314" s="784"/>
      <c r="AJ314" s="787"/>
      <c r="AK314" s="788"/>
      <c r="AL314" s="782"/>
      <c r="AM314" s="789"/>
      <c r="AN314" s="784"/>
      <c r="AO314" s="785"/>
      <c r="AP314" s="784"/>
      <c r="AQ314" s="787"/>
      <c r="AR314" s="786"/>
      <c r="AS314" s="784"/>
      <c r="AT314" s="787"/>
      <c r="AU314" s="786"/>
      <c r="AV314" s="784"/>
      <c r="AW314" s="787"/>
      <c r="AX314" s="786"/>
      <c r="AY314" s="782"/>
      <c r="AZ314" s="784"/>
      <c r="BA314" s="784"/>
      <c r="BB314" s="785"/>
      <c r="BC314" s="784"/>
      <c r="BD314" s="784"/>
      <c r="BE314" s="785"/>
      <c r="BF314" s="790"/>
      <c r="BG314" s="787"/>
      <c r="BH314" s="787"/>
      <c r="BI314" s="787"/>
      <c r="BJ314" s="787"/>
      <c r="BK314" s="787"/>
      <c r="BL314" s="787"/>
      <c r="BM314" s="787"/>
      <c r="BN314" s="787"/>
      <c r="BO314" s="787"/>
      <c r="BP314" s="787"/>
      <c r="BQ314" s="787"/>
      <c r="BR314" s="787"/>
      <c r="BS314" s="787"/>
      <c r="BT314" s="787"/>
      <c r="BU314" s="787"/>
      <c r="BV314" s="787"/>
      <c r="BW314" s="787"/>
      <c r="BX314" s="787"/>
      <c r="BY314" s="787"/>
      <c r="BZ314" s="787"/>
      <c r="CA314" s="787"/>
      <c r="CB314" s="787"/>
      <c r="CC314" s="787"/>
      <c r="CD314" s="787"/>
      <c r="CE314" s="787"/>
      <c r="CF314" s="787"/>
      <c r="CG314" s="787"/>
      <c r="CH314" s="787"/>
      <c r="CI314" s="787"/>
      <c r="CJ314" s="787"/>
      <c r="CK314" s="787"/>
      <c r="CL314" s="791"/>
      <c r="CM314" s="791"/>
      <c r="CN314" s="791"/>
      <c r="CO314" s="791"/>
      <c r="CP314" s="791"/>
      <c r="CQ314" s="791"/>
      <c r="CR314" s="791"/>
      <c r="CS314" s="791"/>
      <c r="CT314" s="791"/>
      <c r="CU314" s="791"/>
      <c r="CV314" s="791"/>
      <c r="CW314" s="791"/>
      <c r="CX314" s="791"/>
      <c r="CY314" s="791"/>
      <c r="CZ314" s="791"/>
      <c r="DA314" s="791"/>
      <c r="DB314" s="791"/>
      <c r="DC314" s="791"/>
      <c r="DD314" s="791"/>
      <c r="DE314" s="791"/>
      <c r="DF314" s="791"/>
      <c r="DG314" s="791"/>
      <c r="DH314" s="791"/>
      <c r="DI314" s="791"/>
      <c r="DJ314" s="791"/>
      <c r="DK314" s="791"/>
      <c r="DL314" s="791"/>
      <c r="DM314" s="791"/>
      <c r="DN314" s="791"/>
      <c r="DO314" s="791"/>
      <c r="DP314" s="791"/>
      <c r="DQ314" s="791"/>
      <c r="DR314" s="791"/>
      <c r="DS314" s="791"/>
      <c r="DT314" s="791"/>
      <c r="DU314" s="791"/>
      <c r="DV314" s="791"/>
    </row>
    <row r="315" spans="1:126" s="1" customFormat="1" ht="20.25">
      <c r="A315" s="1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718" t="s">
        <v>121</v>
      </c>
      <c r="N315" s="820" t="s">
        <v>126</v>
      </c>
      <c r="O315" s="616" t="s">
        <v>127</v>
      </c>
      <c r="P315" s="815" t="s">
        <v>661</v>
      </c>
      <c r="Q315" s="809">
        <v>8873</v>
      </c>
      <c r="R315" s="629" t="s">
        <v>964</v>
      </c>
      <c r="S315" s="817"/>
      <c r="T315" s="812"/>
      <c r="U315" s="818"/>
      <c r="V315" s="817"/>
      <c r="W315" s="817"/>
      <c r="X315" s="781"/>
      <c r="Y315" s="782"/>
      <c r="Z315" s="783"/>
      <c r="AA315" s="784"/>
      <c r="AB315" s="785"/>
      <c r="AC315" s="784"/>
      <c r="AD315" s="784"/>
      <c r="AE315" s="786"/>
      <c r="AF315" s="784"/>
      <c r="AG315" s="787"/>
      <c r="AH315" s="786"/>
      <c r="AI315" s="784"/>
      <c r="AJ315" s="787"/>
      <c r="AK315" s="788"/>
      <c r="AL315" s="782"/>
      <c r="AM315" s="789"/>
      <c r="AN315" s="784"/>
      <c r="AO315" s="785"/>
      <c r="AP315" s="784"/>
      <c r="AQ315" s="787"/>
      <c r="AR315" s="786"/>
      <c r="AS315" s="784"/>
      <c r="AT315" s="787"/>
      <c r="AU315" s="786"/>
      <c r="AV315" s="784"/>
      <c r="AW315" s="787"/>
      <c r="AX315" s="786"/>
      <c r="AY315" s="782"/>
      <c r="AZ315" s="784"/>
      <c r="BA315" s="784"/>
      <c r="BB315" s="785"/>
      <c r="BC315" s="784"/>
      <c r="BD315" s="784"/>
      <c r="BE315" s="785"/>
      <c r="BF315" s="790"/>
      <c r="BG315" s="787"/>
      <c r="BH315" s="787"/>
      <c r="BI315" s="787"/>
      <c r="BJ315" s="787"/>
      <c r="BK315" s="787"/>
      <c r="BL315" s="787"/>
      <c r="BM315" s="787"/>
      <c r="BN315" s="787"/>
      <c r="BO315" s="787"/>
      <c r="BP315" s="787"/>
      <c r="BQ315" s="787"/>
      <c r="BR315" s="787"/>
      <c r="BS315" s="787"/>
      <c r="BT315" s="787"/>
      <c r="BU315" s="787"/>
      <c r="BV315" s="787"/>
      <c r="BW315" s="787"/>
      <c r="BX315" s="787"/>
      <c r="BY315" s="787"/>
      <c r="BZ315" s="787"/>
      <c r="CA315" s="787"/>
      <c r="CB315" s="787"/>
      <c r="CC315" s="787"/>
      <c r="CD315" s="787"/>
      <c r="CE315" s="787"/>
      <c r="CF315" s="787"/>
      <c r="CG315" s="787"/>
      <c r="CH315" s="787"/>
      <c r="CI315" s="787"/>
      <c r="CJ315" s="787"/>
      <c r="CK315" s="787"/>
      <c r="CL315" s="791"/>
      <c r="CM315" s="791"/>
      <c r="CN315" s="791"/>
      <c r="CO315" s="791"/>
      <c r="CP315" s="791"/>
      <c r="CQ315" s="791"/>
      <c r="CR315" s="791"/>
      <c r="CS315" s="791"/>
      <c r="CT315" s="791"/>
      <c r="CU315" s="791"/>
      <c r="CV315" s="791"/>
      <c r="CW315" s="791"/>
      <c r="CX315" s="791"/>
      <c r="CY315" s="791"/>
      <c r="CZ315" s="791"/>
      <c r="DA315" s="791"/>
      <c r="DB315" s="791"/>
      <c r="DC315" s="791"/>
      <c r="DD315" s="791"/>
      <c r="DE315" s="791"/>
      <c r="DF315" s="791"/>
      <c r="DG315" s="791"/>
      <c r="DH315" s="791"/>
      <c r="DI315" s="791"/>
      <c r="DJ315" s="791"/>
      <c r="DK315" s="791"/>
      <c r="DL315" s="791"/>
      <c r="DM315" s="791"/>
      <c r="DN315" s="791"/>
      <c r="DO315" s="791"/>
      <c r="DP315" s="791"/>
      <c r="DQ315" s="791"/>
      <c r="DR315" s="791"/>
      <c r="DS315" s="791"/>
      <c r="DT315" s="791"/>
      <c r="DU315" s="791"/>
      <c r="DV315" s="791"/>
    </row>
    <row r="316" spans="1:126" s="1" customFormat="1" ht="20.25">
      <c r="A316" s="111"/>
      <c r="B316" s="111"/>
      <c r="C316" s="244"/>
      <c r="D316" s="111"/>
      <c r="E316" s="111"/>
      <c r="F316" s="111"/>
      <c r="G316" s="111"/>
      <c r="H316" s="111"/>
      <c r="I316" s="111"/>
      <c r="J316" s="111"/>
      <c r="K316" s="111"/>
      <c r="L316" s="111"/>
      <c r="M316" s="1718" t="s">
        <v>151</v>
      </c>
      <c r="N316" s="820" t="s">
        <v>160</v>
      </c>
      <c r="O316" s="616" t="s">
        <v>161</v>
      </c>
      <c r="P316" s="815" t="s">
        <v>663</v>
      </c>
      <c r="Q316" s="809">
        <v>333</v>
      </c>
      <c r="R316" s="629" t="s">
        <v>177</v>
      </c>
      <c r="S316" s="817"/>
      <c r="T316" s="812"/>
      <c r="U316" s="818"/>
      <c r="V316" s="817"/>
      <c r="W316" s="817"/>
      <c r="X316" s="781"/>
      <c r="Y316" s="782"/>
      <c r="Z316" s="783"/>
      <c r="AA316" s="784"/>
      <c r="AB316" s="785"/>
      <c r="AC316" s="784"/>
      <c r="AD316" s="784"/>
      <c r="AE316" s="786"/>
      <c r="AF316" s="784"/>
      <c r="AG316" s="787"/>
      <c r="AH316" s="786"/>
      <c r="AI316" s="784"/>
      <c r="AJ316" s="787"/>
      <c r="AK316" s="788"/>
      <c r="AL316" s="782"/>
      <c r="AM316" s="789"/>
      <c r="AN316" s="784"/>
      <c r="AO316" s="785"/>
      <c r="AP316" s="784"/>
      <c r="AQ316" s="787"/>
      <c r="AR316" s="786"/>
      <c r="AS316" s="784"/>
      <c r="AT316" s="787"/>
      <c r="AU316" s="786"/>
      <c r="AV316" s="784"/>
      <c r="AW316" s="787"/>
      <c r="AX316" s="786"/>
      <c r="AY316" s="782"/>
      <c r="AZ316" s="784"/>
      <c r="BA316" s="784"/>
      <c r="BB316" s="785"/>
      <c r="BC316" s="784"/>
      <c r="BD316" s="784"/>
      <c r="BE316" s="785"/>
      <c r="BF316" s="790"/>
      <c r="BG316" s="787"/>
      <c r="BH316" s="787"/>
      <c r="BI316" s="787"/>
      <c r="BJ316" s="787"/>
      <c r="BK316" s="787"/>
      <c r="BL316" s="787"/>
      <c r="BM316" s="787"/>
      <c r="BN316" s="787"/>
      <c r="BO316" s="787"/>
      <c r="BP316" s="787"/>
      <c r="BQ316" s="787"/>
      <c r="BR316" s="787"/>
      <c r="BS316" s="787"/>
      <c r="BT316" s="787"/>
      <c r="BU316" s="787"/>
      <c r="BV316" s="787"/>
      <c r="BW316" s="787"/>
      <c r="BX316" s="787"/>
      <c r="BY316" s="787"/>
      <c r="BZ316" s="787"/>
      <c r="CA316" s="787"/>
      <c r="CB316" s="787"/>
      <c r="CC316" s="787"/>
      <c r="CD316" s="787"/>
      <c r="CE316" s="787"/>
      <c r="CF316" s="787"/>
      <c r="CG316" s="787"/>
      <c r="CH316" s="787"/>
      <c r="CI316" s="787"/>
      <c r="CJ316" s="787"/>
      <c r="CK316" s="787"/>
      <c r="CL316" s="791"/>
      <c r="CM316" s="791"/>
      <c r="CN316" s="791"/>
      <c r="CO316" s="791"/>
      <c r="CP316" s="791"/>
      <c r="CQ316" s="791"/>
      <c r="CR316" s="791"/>
      <c r="CS316" s="791"/>
      <c r="CT316" s="791"/>
      <c r="CU316" s="791"/>
      <c r="CV316" s="791"/>
      <c r="CW316" s="791"/>
      <c r="CX316" s="791"/>
      <c r="CY316" s="791"/>
      <c r="CZ316" s="791"/>
      <c r="DA316" s="791"/>
      <c r="DB316" s="791"/>
      <c r="DC316" s="791"/>
      <c r="DD316" s="791"/>
      <c r="DE316" s="791"/>
      <c r="DF316" s="791"/>
      <c r="DG316" s="791"/>
      <c r="DH316" s="791"/>
      <c r="DI316" s="791"/>
      <c r="DJ316" s="791"/>
      <c r="DK316" s="791"/>
      <c r="DL316" s="791"/>
      <c r="DM316" s="791"/>
      <c r="DN316" s="791"/>
      <c r="DO316" s="791"/>
      <c r="DP316" s="791"/>
      <c r="DQ316" s="791"/>
      <c r="DR316" s="791"/>
      <c r="DS316" s="791"/>
      <c r="DT316" s="791"/>
      <c r="DU316" s="791"/>
      <c r="DV316" s="791"/>
    </row>
    <row r="317" spans="1:126" s="1" customFormat="1" ht="20.25">
      <c r="A317" s="111"/>
      <c r="B317" s="2"/>
      <c r="C317" s="2"/>
      <c r="D317" s="2"/>
      <c r="E317" s="2"/>
      <c r="F317" s="2"/>
      <c r="G317" s="2"/>
      <c r="H317" s="2"/>
      <c r="I317" s="111"/>
      <c r="J317" s="111"/>
      <c r="K317" s="111"/>
      <c r="L317" s="111"/>
      <c r="M317" s="1718" t="s">
        <v>174</v>
      </c>
      <c r="N317" s="820" t="s">
        <v>177</v>
      </c>
      <c r="O317" s="616" t="s">
        <v>137</v>
      </c>
      <c r="P317" s="815" t="s">
        <v>664</v>
      </c>
      <c r="Q317" s="809">
        <v>394</v>
      </c>
      <c r="R317" s="629" t="s">
        <v>965</v>
      </c>
      <c r="S317" s="817"/>
      <c r="T317" s="812"/>
      <c r="U317" s="818"/>
      <c r="V317" s="817"/>
      <c r="W317" s="817"/>
      <c r="X317" s="781"/>
      <c r="Y317" s="782"/>
      <c r="Z317" s="783"/>
      <c r="AA317" s="784"/>
      <c r="AB317" s="785"/>
      <c r="AC317" s="784"/>
      <c r="AD317" s="784"/>
      <c r="AE317" s="786"/>
      <c r="AF317" s="784"/>
      <c r="AG317" s="787"/>
      <c r="AH317" s="786"/>
      <c r="AI317" s="784"/>
      <c r="AJ317" s="787"/>
      <c r="AK317" s="788"/>
      <c r="AL317" s="782"/>
      <c r="AM317" s="789"/>
      <c r="AN317" s="784"/>
      <c r="AO317" s="785"/>
      <c r="AP317" s="784"/>
      <c r="AQ317" s="787"/>
      <c r="AR317" s="786"/>
      <c r="AS317" s="784"/>
      <c r="AT317" s="787"/>
      <c r="AU317" s="786"/>
      <c r="AV317" s="784"/>
      <c r="AW317" s="787"/>
      <c r="AX317" s="786"/>
      <c r="AY317" s="782"/>
      <c r="AZ317" s="784"/>
      <c r="BA317" s="784"/>
      <c r="BB317" s="785"/>
      <c r="BC317" s="784"/>
      <c r="BD317" s="784"/>
      <c r="BE317" s="785"/>
      <c r="BF317" s="790"/>
      <c r="BG317" s="787"/>
      <c r="BH317" s="787"/>
      <c r="BI317" s="787"/>
      <c r="BJ317" s="787"/>
      <c r="BK317" s="787"/>
      <c r="BL317" s="787"/>
      <c r="BM317" s="787"/>
      <c r="BN317" s="787"/>
      <c r="BO317" s="787"/>
      <c r="BP317" s="787"/>
      <c r="BQ317" s="787"/>
      <c r="BR317" s="787"/>
      <c r="BS317" s="787"/>
      <c r="BT317" s="787"/>
      <c r="BU317" s="787"/>
      <c r="BV317" s="787"/>
      <c r="BW317" s="787"/>
      <c r="BX317" s="787"/>
      <c r="BY317" s="787"/>
      <c r="BZ317" s="787"/>
      <c r="CA317" s="787"/>
      <c r="CB317" s="787"/>
      <c r="CC317" s="787"/>
      <c r="CD317" s="787"/>
      <c r="CE317" s="787"/>
      <c r="CF317" s="787"/>
      <c r="CG317" s="787"/>
      <c r="CH317" s="787"/>
      <c r="CI317" s="787"/>
      <c r="CJ317" s="787"/>
      <c r="CK317" s="787"/>
      <c r="CL317" s="791"/>
      <c r="CM317" s="791"/>
      <c r="CN317" s="791"/>
      <c r="CO317" s="791"/>
      <c r="CP317" s="791"/>
      <c r="CQ317" s="791"/>
      <c r="CR317" s="791"/>
      <c r="CS317" s="791"/>
      <c r="CT317" s="791"/>
      <c r="CU317" s="791"/>
      <c r="CV317" s="791"/>
      <c r="CW317" s="791"/>
      <c r="CX317" s="791"/>
      <c r="CY317" s="791"/>
      <c r="CZ317" s="791"/>
      <c r="DA317" s="791"/>
      <c r="DB317" s="791"/>
      <c r="DC317" s="791"/>
      <c r="DD317" s="791"/>
      <c r="DE317" s="791"/>
      <c r="DF317" s="791"/>
      <c r="DG317" s="791"/>
      <c r="DH317" s="791"/>
      <c r="DI317" s="791"/>
      <c r="DJ317" s="791"/>
      <c r="DK317" s="791"/>
      <c r="DL317" s="791"/>
      <c r="DM317" s="791"/>
      <c r="DN317" s="791"/>
      <c r="DO317" s="791"/>
      <c r="DP317" s="791"/>
      <c r="DQ317" s="791"/>
      <c r="DR317" s="791"/>
      <c r="DS317" s="791"/>
      <c r="DT317" s="791"/>
      <c r="DU317" s="791"/>
      <c r="DV317" s="791"/>
    </row>
    <row r="318" spans="1:126" s="1" customFormat="1" ht="20.25">
      <c r="A318" s="111"/>
      <c r="B318" s="2"/>
      <c r="C318" s="2"/>
      <c r="D318" s="2"/>
      <c r="E318" s="2"/>
      <c r="F318" s="2"/>
      <c r="G318" s="2"/>
      <c r="H318" s="2"/>
      <c r="I318" s="111"/>
      <c r="J318" s="111"/>
      <c r="K318" s="111"/>
      <c r="L318" s="111"/>
      <c r="M318" s="1718" t="s">
        <v>780</v>
      </c>
      <c r="N318" s="820" t="s">
        <v>55</v>
      </c>
      <c r="O318" s="616" t="s">
        <v>55</v>
      </c>
      <c r="P318" s="815" t="s">
        <v>55</v>
      </c>
      <c r="Q318" s="819" t="s">
        <v>55</v>
      </c>
      <c r="R318" s="629" t="s">
        <v>263</v>
      </c>
      <c r="S318" s="817"/>
      <c r="T318" s="812"/>
      <c r="U318" s="818"/>
      <c r="V318" s="817"/>
      <c r="W318" s="817"/>
      <c r="X318" s="781"/>
      <c r="Y318" s="782"/>
      <c r="Z318" s="783"/>
      <c r="AA318" s="784"/>
      <c r="AB318" s="785"/>
      <c r="AC318" s="784"/>
      <c r="AD318" s="784"/>
      <c r="AE318" s="786"/>
      <c r="AF318" s="784"/>
      <c r="AG318" s="787"/>
      <c r="AH318" s="786"/>
      <c r="AI318" s="784"/>
      <c r="AJ318" s="787"/>
      <c r="AK318" s="788"/>
      <c r="AL318" s="782"/>
      <c r="AM318" s="789"/>
      <c r="AN318" s="784"/>
      <c r="AO318" s="785"/>
      <c r="AP318" s="784"/>
      <c r="AQ318" s="787"/>
      <c r="AR318" s="786"/>
      <c r="AS318" s="784"/>
      <c r="AT318" s="787"/>
      <c r="AU318" s="786"/>
      <c r="AV318" s="784"/>
      <c r="AW318" s="787"/>
      <c r="AX318" s="786"/>
      <c r="AY318" s="782"/>
      <c r="AZ318" s="784"/>
      <c r="BA318" s="784"/>
      <c r="BB318" s="785"/>
      <c r="BC318" s="784"/>
      <c r="BD318" s="784"/>
      <c r="BE318" s="785"/>
      <c r="BF318" s="790"/>
      <c r="BG318" s="787"/>
      <c r="BH318" s="787"/>
      <c r="BI318" s="787"/>
      <c r="BJ318" s="787"/>
      <c r="BK318" s="787"/>
      <c r="BL318" s="787"/>
      <c r="BM318" s="787"/>
      <c r="BN318" s="787"/>
      <c r="BO318" s="787"/>
      <c r="BP318" s="787"/>
      <c r="BQ318" s="787"/>
      <c r="BR318" s="787"/>
      <c r="BS318" s="787"/>
      <c r="BT318" s="787"/>
      <c r="BU318" s="787"/>
      <c r="BV318" s="787"/>
      <c r="BW318" s="787"/>
      <c r="BX318" s="787"/>
      <c r="BY318" s="787"/>
      <c r="BZ318" s="787"/>
      <c r="CA318" s="787"/>
      <c r="CB318" s="787"/>
      <c r="CC318" s="787"/>
      <c r="CD318" s="787"/>
      <c r="CE318" s="787"/>
      <c r="CF318" s="787"/>
      <c r="CG318" s="787"/>
      <c r="CH318" s="787"/>
      <c r="CI318" s="787"/>
      <c r="CJ318" s="787"/>
      <c r="CK318" s="787"/>
      <c r="CL318" s="791"/>
      <c r="CM318" s="791"/>
      <c r="CN318" s="791"/>
      <c r="CO318" s="791"/>
      <c r="CP318" s="791"/>
      <c r="CQ318" s="791"/>
      <c r="CR318" s="791"/>
      <c r="CS318" s="791"/>
      <c r="CT318" s="791"/>
      <c r="CU318" s="791"/>
      <c r="CV318" s="791"/>
      <c r="CW318" s="791"/>
      <c r="CX318" s="791"/>
      <c r="CY318" s="791"/>
      <c r="CZ318" s="791"/>
      <c r="DA318" s="791"/>
      <c r="DB318" s="791"/>
      <c r="DC318" s="791"/>
      <c r="DD318" s="791"/>
      <c r="DE318" s="791"/>
      <c r="DF318" s="791"/>
      <c r="DG318" s="791"/>
      <c r="DH318" s="791"/>
      <c r="DI318" s="791"/>
      <c r="DJ318" s="791"/>
      <c r="DK318" s="791"/>
      <c r="DL318" s="791"/>
      <c r="DM318" s="791"/>
      <c r="DN318" s="791"/>
      <c r="DO318" s="791"/>
      <c r="DP318" s="791"/>
      <c r="DQ318" s="791"/>
      <c r="DR318" s="791"/>
      <c r="DS318" s="791"/>
      <c r="DT318" s="791"/>
      <c r="DU318" s="791"/>
      <c r="DV318" s="791"/>
    </row>
    <row r="319" spans="1:126" s="1" customFormat="1" ht="40.5">
      <c r="A319" s="111"/>
      <c r="B319" s="249"/>
      <c r="C319" s="249"/>
      <c r="D319" s="249"/>
      <c r="E319" s="249"/>
      <c r="F319" s="249"/>
      <c r="G319" s="249"/>
      <c r="H319" s="249"/>
      <c r="I319" s="249"/>
      <c r="J319" s="249"/>
      <c r="K319" s="249"/>
      <c r="L319" s="249"/>
      <c r="M319" s="1719" t="s">
        <v>787</v>
      </c>
      <c r="N319" s="637" t="s">
        <v>55</v>
      </c>
      <c r="O319" s="629" t="s">
        <v>55</v>
      </c>
      <c r="P319" s="629" t="s">
        <v>55</v>
      </c>
      <c r="Q319" s="629" t="s">
        <v>55</v>
      </c>
      <c r="R319" s="820" t="s">
        <v>455</v>
      </c>
      <c r="S319" s="782"/>
      <c r="T319" s="821"/>
      <c r="U319" s="822"/>
      <c r="V319" s="782"/>
      <c r="W319" s="782"/>
      <c r="X319" s="781"/>
      <c r="Y319" s="782"/>
      <c r="Z319" s="783"/>
      <c r="AA319" s="784"/>
      <c r="AB319" s="785"/>
      <c r="AC319" s="784"/>
      <c r="AD319" s="784"/>
      <c r="AE319" s="786"/>
      <c r="AF319" s="784"/>
      <c r="AG319" s="787"/>
      <c r="AH319" s="786"/>
      <c r="AI319" s="784"/>
      <c r="AJ319" s="787"/>
      <c r="AK319" s="788"/>
      <c r="AL319" s="782"/>
      <c r="AM319" s="789"/>
      <c r="AN319" s="784"/>
      <c r="AO319" s="785"/>
      <c r="AP319" s="784"/>
      <c r="AQ319" s="787"/>
      <c r="AR319" s="786"/>
      <c r="AS319" s="784"/>
      <c r="AT319" s="787"/>
      <c r="AU319" s="786"/>
      <c r="AV319" s="784"/>
      <c r="AW319" s="787"/>
      <c r="AX319" s="786"/>
      <c r="AY319" s="782"/>
      <c r="AZ319" s="784"/>
      <c r="BA319" s="784"/>
      <c r="BB319" s="785"/>
      <c r="BC319" s="784"/>
      <c r="BD319" s="784"/>
      <c r="BE319" s="785"/>
      <c r="BF319" s="790"/>
      <c r="BG319" s="787"/>
      <c r="BH319" s="787"/>
      <c r="BI319" s="787"/>
      <c r="BJ319" s="787"/>
      <c r="BK319" s="787"/>
      <c r="BL319" s="787"/>
      <c r="BM319" s="787"/>
      <c r="BN319" s="787"/>
      <c r="BO319" s="787"/>
      <c r="BP319" s="787"/>
      <c r="BQ319" s="787"/>
      <c r="BR319" s="787"/>
      <c r="BS319" s="787"/>
      <c r="BT319" s="787"/>
      <c r="BU319" s="787"/>
      <c r="BV319" s="787"/>
      <c r="BW319" s="787"/>
      <c r="BX319" s="787"/>
      <c r="BY319" s="787"/>
      <c r="BZ319" s="787"/>
      <c r="CA319" s="787"/>
      <c r="CB319" s="787"/>
      <c r="CC319" s="787"/>
      <c r="CD319" s="787"/>
      <c r="CE319" s="787"/>
      <c r="CF319" s="787"/>
      <c r="CG319" s="787"/>
      <c r="CH319" s="787"/>
      <c r="CI319" s="787"/>
      <c r="CJ319" s="787"/>
      <c r="CK319" s="787"/>
      <c r="CL319" s="791"/>
      <c r="CM319" s="791"/>
      <c r="CN319" s="791"/>
      <c r="CO319" s="791"/>
      <c r="CP319" s="791"/>
      <c r="CQ319" s="791"/>
      <c r="CR319" s="791"/>
      <c r="CS319" s="791"/>
      <c r="CT319" s="791"/>
      <c r="CU319" s="791"/>
      <c r="CV319" s="791"/>
      <c r="CW319" s="791"/>
      <c r="CX319" s="791"/>
      <c r="CY319" s="791"/>
      <c r="CZ319" s="791"/>
      <c r="DA319" s="791"/>
      <c r="DB319" s="791"/>
      <c r="DC319" s="791"/>
      <c r="DD319" s="791"/>
      <c r="DE319" s="791"/>
      <c r="DF319" s="791"/>
      <c r="DG319" s="791"/>
      <c r="DH319" s="791"/>
      <c r="DI319" s="791"/>
      <c r="DJ319" s="791"/>
      <c r="DK319" s="791"/>
      <c r="DL319" s="791"/>
      <c r="DM319" s="791"/>
      <c r="DN319" s="791"/>
      <c r="DO319" s="791"/>
      <c r="DP319" s="791"/>
      <c r="DQ319" s="791"/>
      <c r="DR319" s="791"/>
      <c r="DS319" s="791"/>
      <c r="DT319" s="791"/>
      <c r="DU319" s="791"/>
      <c r="DV319" s="791"/>
    </row>
    <row r="320" spans="1:126" s="1" customFormat="1" ht="20.25">
      <c r="A320" s="1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718" t="s">
        <v>783</v>
      </c>
      <c r="N320" s="820" t="s">
        <v>188</v>
      </c>
      <c r="O320" s="616" t="s">
        <v>189</v>
      </c>
      <c r="P320" s="815" t="s">
        <v>424</v>
      </c>
      <c r="Q320" s="809">
        <v>810</v>
      </c>
      <c r="R320" s="629" t="s">
        <v>950</v>
      </c>
      <c r="S320" s="817"/>
      <c r="T320" s="812"/>
      <c r="U320" s="818"/>
      <c r="V320" s="817"/>
      <c r="W320" s="817"/>
      <c r="X320" s="781"/>
      <c r="Y320" s="782"/>
      <c r="Z320" s="823"/>
      <c r="AA320" s="784"/>
      <c r="AB320" s="785"/>
      <c r="AC320" s="824"/>
      <c r="AD320" s="784"/>
      <c r="AE320" s="786"/>
      <c r="AF320" s="824"/>
      <c r="AG320" s="825"/>
      <c r="AH320" s="786"/>
      <c r="AI320" s="824"/>
      <c r="AJ320" s="825"/>
      <c r="AK320" s="788"/>
      <c r="AL320" s="817"/>
      <c r="AM320" s="789"/>
      <c r="AN320" s="784"/>
      <c r="AO320" s="785"/>
      <c r="AP320" s="824"/>
      <c r="AQ320" s="825"/>
      <c r="AR320" s="786"/>
      <c r="AS320" s="824"/>
      <c r="AT320" s="825"/>
      <c r="AU320" s="786"/>
      <c r="AV320" s="824"/>
      <c r="AW320" s="825"/>
      <c r="AX320" s="786"/>
      <c r="AY320" s="817"/>
      <c r="AZ320" s="824"/>
      <c r="BA320" s="784"/>
      <c r="BB320" s="785"/>
      <c r="BC320" s="824"/>
      <c r="BD320" s="784"/>
      <c r="BE320" s="785"/>
      <c r="BF320" s="826"/>
      <c r="BG320" s="825"/>
      <c r="BH320" s="825"/>
      <c r="BI320" s="825"/>
      <c r="BJ320" s="825"/>
      <c r="BK320" s="825"/>
      <c r="BL320" s="825"/>
      <c r="BM320" s="825"/>
      <c r="BN320" s="825"/>
      <c r="BO320" s="825"/>
      <c r="BP320" s="825"/>
      <c r="BQ320" s="825"/>
      <c r="BR320" s="825"/>
      <c r="BS320" s="825"/>
      <c r="BT320" s="825"/>
      <c r="BU320" s="825"/>
      <c r="BV320" s="825"/>
      <c r="BW320" s="825"/>
      <c r="BX320" s="825"/>
      <c r="BY320" s="825"/>
      <c r="BZ320" s="825"/>
      <c r="CA320" s="825"/>
      <c r="CB320" s="825"/>
      <c r="CC320" s="825"/>
      <c r="CD320" s="825"/>
      <c r="CE320" s="825"/>
      <c r="CF320" s="825"/>
      <c r="CG320" s="825"/>
      <c r="CH320" s="825"/>
      <c r="CI320" s="825"/>
      <c r="CJ320" s="825"/>
      <c r="CK320" s="825"/>
      <c r="CL320" s="791"/>
      <c r="CM320" s="791"/>
      <c r="CN320" s="791"/>
      <c r="CO320" s="791"/>
      <c r="CP320" s="791"/>
      <c r="CQ320" s="791"/>
      <c r="CR320" s="791"/>
      <c r="CS320" s="791"/>
      <c r="CT320" s="791"/>
      <c r="CU320" s="791"/>
      <c r="CV320" s="791"/>
      <c r="CW320" s="791"/>
      <c r="CX320" s="791"/>
      <c r="CY320" s="791"/>
      <c r="CZ320" s="791"/>
      <c r="DA320" s="791"/>
      <c r="DB320" s="791"/>
      <c r="DC320" s="791"/>
      <c r="DD320" s="791"/>
      <c r="DE320" s="791"/>
      <c r="DF320" s="791"/>
      <c r="DG320" s="791"/>
      <c r="DH320" s="791"/>
      <c r="DI320" s="791"/>
      <c r="DJ320" s="791"/>
      <c r="DK320" s="791"/>
      <c r="DL320" s="791"/>
      <c r="DM320" s="791"/>
      <c r="DN320" s="791"/>
      <c r="DO320" s="791"/>
      <c r="DP320" s="791"/>
      <c r="DQ320" s="791"/>
      <c r="DR320" s="791"/>
      <c r="DS320" s="791"/>
      <c r="DT320" s="791"/>
      <c r="DU320" s="791"/>
      <c r="DV320" s="791"/>
    </row>
    <row r="321" spans="1:126" s="1" customFormat="1" ht="20.25">
      <c r="A321" s="1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718" t="s">
        <v>784</v>
      </c>
      <c r="N321" s="820" t="s">
        <v>144</v>
      </c>
      <c r="O321" s="616" t="s">
        <v>145</v>
      </c>
      <c r="P321" s="815" t="s">
        <v>662</v>
      </c>
      <c r="Q321" s="809">
        <v>588</v>
      </c>
      <c r="R321" s="629" t="s">
        <v>966</v>
      </c>
      <c r="S321" s="817"/>
      <c r="T321" s="812"/>
      <c r="U321" s="818"/>
      <c r="V321" s="817"/>
      <c r="W321" s="817"/>
      <c r="X321" s="781"/>
      <c r="Y321" s="782"/>
      <c r="Z321" s="783"/>
      <c r="AA321" s="784"/>
      <c r="AB321" s="785"/>
      <c r="AC321" s="784"/>
      <c r="AD321" s="784"/>
      <c r="AE321" s="786"/>
      <c r="AF321" s="784"/>
      <c r="AG321" s="787"/>
      <c r="AH321" s="786"/>
      <c r="AI321" s="784"/>
      <c r="AJ321" s="787"/>
      <c r="AK321" s="788"/>
      <c r="AL321" s="782"/>
      <c r="AM321" s="789"/>
      <c r="AN321" s="784"/>
      <c r="AO321" s="785"/>
      <c r="AP321" s="784"/>
      <c r="AQ321" s="787"/>
      <c r="AR321" s="786"/>
      <c r="AS321" s="784"/>
      <c r="AT321" s="787"/>
      <c r="AU321" s="786"/>
      <c r="AV321" s="784"/>
      <c r="AW321" s="787"/>
      <c r="AX321" s="786"/>
      <c r="AY321" s="782"/>
      <c r="AZ321" s="784"/>
      <c r="BA321" s="784"/>
      <c r="BB321" s="785"/>
      <c r="BC321" s="784"/>
      <c r="BD321" s="784"/>
      <c r="BE321" s="785"/>
      <c r="BF321" s="790"/>
      <c r="BG321" s="787"/>
      <c r="BH321" s="787"/>
      <c r="BI321" s="787"/>
      <c r="BJ321" s="787"/>
      <c r="BK321" s="787"/>
      <c r="BL321" s="787"/>
      <c r="BM321" s="787"/>
      <c r="BN321" s="787"/>
      <c r="BO321" s="787"/>
      <c r="BP321" s="787"/>
      <c r="BQ321" s="787"/>
      <c r="BR321" s="787"/>
      <c r="BS321" s="787"/>
      <c r="BT321" s="787"/>
      <c r="BU321" s="787"/>
      <c r="BV321" s="787"/>
      <c r="BW321" s="787"/>
      <c r="BX321" s="787"/>
      <c r="BY321" s="787"/>
      <c r="BZ321" s="787"/>
      <c r="CA321" s="787"/>
      <c r="CB321" s="787"/>
      <c r="CC321" s="787"/>
      <c r="CD321" s="787"/>
      <c r="CE321" s="787"/>
      <c r="CF321" s="787"/>
      <c r="CG321" s="787"/>
      <c r="CH321" s="787"/>
      <c r="CI321" s="787"/>
      <c r="CJ321" s="787"/>
      <c r="CK321" s="787"/>
      <c r="CL321" s="791"/>
      <c r="CM321" s="791"/>
      <c r="CN321" s="791"/>
      <c r="CO321" s="791"/>
      <c r="CP321" s="791"/>
      <c r="CQ321" s="791"/>
      <c r="CR321" s="791"/>
      <c r="CS321" s="791"/>
      <c r="CT321" s="791"/>
      <c r="CU321" s="791"/>
      <c r="CV321" s="791"/>
      <c r="CW321" s="791"/>
      <c r="CX321" s="791"/>
      <c r="CY321" s="791"/>
      <c r="CZ321" s="791"/>
      <c r="DA321" s="791"/>
      <c r="DB321" s="791"/>
      <c r="DC321" s="791"/>
      <c r="DD321" s="791"/>
      <c r="DE321" s="791"/>
      <c r="DF321" s="791"/>
      <c r="DG321" s="791"/>
      <c r="DH321" s="791"/>
      <c r="DI321" s="791"/>
      <c r="DJ321" s="791"/>
      <c r="DK321" s="791"/>
      <c r="DL321" s="791"/>
      <c r="DM321" s="791"/>
      <c r="DN321" s="791"/>
      <c r="DO321" s="791"/>
      <c r="DP321" s="791"/>
      <c r="DQ321" s="791"/>
      <c r="DR321" s="791"/>
      <c r="DS321" s="791"/>
      <c r="DT321" s="791"/>
      <c r="DU321" s="791"/>
      <c r="DV321" s="791"/>
    </row>
    <row r="322" spans="1:126" s="1" customFormat="1" ht="20.25">
      <c r="A322" s="1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718" t="s">
        <v>785</v>
      </c>
      <c r="N322" s="820" t="s">
        <v>55</v>
      </c>
      <c r="O322" s="616" t="s">
        <v>55</v>
      </c>
      <c r="P322" s="815" t="s">
        <v>55</v>
      </c>
      <c r="Q322" s="616" t="s">
        <v>55</v>
      </c>
      <c r="R322" s="820" t="s">
        <v>967</v>
      </c>
      <c r="S322" s="782"/>
      <c r="T322" s="821"/>
      <c r="U322" s="822"/>
      <c r="V322" s="782"/>
      <c r="W322" s="782"/>
      <c r="X322" s="781"/>
      <c r="Y322" s="782"/>
      <c r="Z322" s="783"/>
      <c r="AA322" s="784"/>
      <c r="AB322" s="785"/>
      <c r="AC322" s="784"/>
      <c r="AD322" s="784"/>
      <c r="AE322" s="786"/>
      <c r="AF322" s="784"/>
      <c r="AG322" s="787"/>
      <c r="AH322" s="786"/>
      <c r="AI322" s="784"/>
      <c r="AJ322" s="787"/>
      <c r="AK322" s="788"/>
      <c r="AL322" s="782"/>
      <c r="AM322" s="789"/>
      <c r="AN322" s="784"/>
      <c r="AO322" s="785"/>
      <c r="AP322" s="784"/>
      <c r="AQ322" s="787"/>
      <c r="AR322" s="786"/>
      <c r="AS322" s="784"/>
      <c r="AT322" s="787"/>
      <c r="AU322" s="786"/>
      <c r="AV322" s="784"/>
      <c r="AW322" s="787"/>
      <c r="AX322" s="786"/>
      <c r="AY322" s="782"/>
      <c r="AZ322" s="784"/>
      <c r="BA322" s="784"/>
      <c r="BB322" s="785"/>
      <c r="BC322" s="784"/>
      <c r="BD322" s="784"/>
      <c r="BE322" s="785"/>
      <c r="BF322" s="790"/>
      <c r="BG322" s="787"/>
      <c r="BH322" s="787"/>
      <c r="BI322" s="787"/>
      <c r="BJ322" s="787"/>
      <c r="BK322" s="787"/>
      <c r="BL322" s="787"/>
      <c r="BM322" s="787"/>
      <c r="BN322" s="787"/>
      <c r="BO322" s="787"/>
      <c r="BP322" s="787"/>
      <c r="BQ322" s="787"/>
      <c r="BR322" s="787"/>
      <c r="BS322" s="787"/>
      <c r="BT322" s="787"/>
      <c r="BU322" s="787"/>
      <c r="BV322" s="787"/>
      <c r="BW322" s="787"/>
      <c r="BX322" s="787"/>
      <c r="BY322" s="787"/>
      <c r="BZ322" s="787"/>
      <c r="CA322" s="787"/>
      <c r="CB322" s="787"/>
      <c r="CC322" s="787"/>
      <c r="CD322" s="787"/>
      <c r="CE322" s="787"/>
      <c r="CF322" s="787"/>
      <c r="CG322" s="787"/>
      <c r="CH322" s="787"/>
      <c r="CI322" s="787"/>
      <c r="CJ322" s="787"/>
      <c r="CK322" s="787"/>
      <c r="CL322" s="791"/>
      <c r="CM322" s="791"/>
      <c r="CN322" s="791"/>
      <c r="CO322" s="791"/>
      <c r="CP322" s="791"/>
      <c r="CQ322" s="791"/>
      <c r="CR322" s="791"/>
      <c r="CS322" s="791"/>
      <c r="CT322" s="791"/>
      <c r="CU322" s="791"/>
      <c r="CV322" s="791"/>
      <c r="CW322" s="791"/>
      <c r="CX322" s="791"/>
      <c r="CY322" s="791"/>
      <c r="CZ322" s="791"/>
      <c r="DA322" s="791"/>
      <c r="DB322" s="791"/>
      <c r="DC322" s="791"/>
      <c r="DD322" s="791"/>
      <c r="DE322" s="791"/>
      <c r="DF322" s="791"/>
      <c r="DG322" s="791"/>
      <c r="DH322" s="791"/>
      <c r="DI322" s="791"/>
      <c r="DJ322" s="791"/>
      <c r="DK322" s="791"/>
      <c r="DL322" s="791"/>
      <c r="DM322" s="791"/>
      <c r="DN322" s="791"/>
      <c r="DO322" s="791"/>
      <c r="DP322" s="791"/>
      <c r="DQ322" s="791"/>
      <c r="DR322" s="791"/>
      <c r="DS322" s="791"/>
      <c r="DT322" s="791"/>
      <c r="DU322" s="791"/>
      <c r="DV322" s="791"/>
    </row>
    <row r="323" spans="1:126" s="1" customFormat="1" ht="21" thickBot="1">
      <c r="A323" s="1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720" t="s">
        <v>884</v>
      </c>
      <c r="N323" s="638"/>
      <c r="O323" s="638"/>
      <c r="P323" s="638"/>
      <c r="Q323" s="638"/>
      <c r="R323" s="827" t="s">
        <v>55</v>
      </c>
      <c r="S323" s="828"/>
      <c r="T323" s="829"/>
      <c r="U323" s="830"/>
      <c r="V323" s="828"/>
      <c r="W323" s="828"/>
      <c r="X323" s="831"/>
      <c r="Y323" s="828"/>
      <c r="Z323" s="832"/>
      <c r="AA323" s="833"/>
      <c r="AB323" s="834"/>
      <c r="AC323" s="833"/>
      <c r="AD323" s="833"/>
      <c r="AE323" s="835"/>
      <c r="AF323" s="833"/>
      <c r="AG323" s="836"/>
      <c r="AH323" s="835"/>
      <c r="AI323" s="833"/>
      <c r="AJ323" s="836"/>
      <c r="AK323" s="837"/>
      <c r="AL323" s="838"/>
      <c r="AM323" s="839"/>
      <c r="AN323" s="833"/>
      <c r="AO323" s="834"/>
      <c r="AP323" s="833"/>
      <c r="AQ323" s="836"/>
      <c r="AR323" s="835"/>
      <c r="AS323" s="833"/>
      <c r="AT323" s="836"/>
      <c r="AU323" s="835"/>
      <c r="AV323" s="833"/>
      <c r="AW323" s="836"/>
      <c r="AX323" s="835"/>
      <c r="AY323" s="838"/>
      <c r="AZ323" s="833"/>
      <c r="BA323" s="833"/>
      <c r="BB323" s="834"/>
      <c r="BC323" s="833"/>
      <c r="BD323" s="833"/>
      <c r="BE323" s="834"/>
      <c r="BF323" s="840"/>
      <c r="BG323" s="836"/>
      <c r="BH323" s="836"/>
      <c r="BI323" s="836"/>
      <c r="BJ323" s="836"/>
      <c r="BK323" s="836"/>
      <c r="BL323" s="836"/>
      <c r="BM323" s="836"/>
      <c r="BN323" s="836"/>
      <c r="BO323" s="836"/>
      <c r="BP323" s="836"/>
      <c r="BQ323" s="836"/>
      <c r="BR323" s="836"/>
      <c r="BS323" s="836"/>
      <c r="BT323" s="836"/>
      <c r="BU323" s="836"/>
      <c r="BV323" s="836"/>
      <c r="BW323" s="836"/>
      <c r="BX323" s="836"/>
      <c r="BY323" s="836"/>
      <c r="BZ323" s="836"/>
      <c r="CA323" s="836"/>
      <c r="CB323" s="836"/>
      <c r="CC323" s="836"/>
      <c r="CD323" s="836"/>
      <c r="CE323" s="836"/>
      <c r="CF323" s="836"/>
      <c r="CG323" s="836"/>
      <c r="CH323" s="836"/>
      <c r="CI323" s="836"/>
      <c r="CJ323" s="836"/>
      <c r="CK323" s="836"/>
      <c r="CL323" s="841"/>
      <c r="CM323" s="841"/>
      <c r="CN323" s="841"/>
      <c r="CO323" s="841"/>
      <c r="CP323" s="841"/>
      <c r="CQ323" s="841"/>
      <c r="CR323" s="841"/>
      <c r="CS323" s="841"/>
      <c r="CT323" s="841"/>
      <c r="CU323" s="841"/>
      <c r="CV323" s="841"/>
      <c r="CW323" s="841"/>
      <c r="CX323" s="841"/>
      <c r="CY323" s="841"/>
      <c r="CZ323" s="841"/>
      <c r="DA323" s="841"/>
      <c r="DB323" s="841"/>
      <c r="DC323" s="841"/>
      <c r="DD323" s="841"/>
      <c r="DE323" s="841"/>
      <c r="DF323" s="841"/>
      <c r="DG323" s="841"/>
      <c r="DH323" s="841"/>
      <c r="DI323" s="841"/>
      <c r="DJ323" s="841"/>
      <c r="DK323" s="841"/>
      <c r="DL323" s="841"/>
      <c r="DM323" s="841"/>
      <c r="DN323" s="841"/>
      <c r="DO323" s="841"/>
      <c r="DP323" s="841"/>
      <c r="DQ323" s="841"/>
      <c r="DR323" s="841"/>
      <c r="DS323" s="841"/>
      <c r="DT323" s="841"/>
      <c r="DU323" s="841"/>
      <c r="DV323" s="841"/>
    </row>
    <row r="324" spans="1:126" s="1" customFormat="1" ht="21" thickBot="1">
      <c r="A324" s="1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739" t="s">
        <v>1840</v>
      </c>
      <c r="N324" s="696"/>
      <c r="O324" s="696"/>
      <c r="P324" s="696"/>
      <c r="Q324" s="696"/>
      <c r="R324" s="740"/>
      <c r="S324" s="696"/>
      <c r="T324" s="740"/>
      <c r="U324" s="696"/>
      <c r="V324" s="742"/>
      <c r="W324" s="742"/>
      <c r="X324" s="662"/>
      <c r="Y324" s="659"/>
      <c r="Z324" s="662"/>
      <c r="AA324" s="662"/>
      <c r="AB324" s="663"/>
      <c r="AC324" s="664"/>
      <c r="AD324" s="540"/>
      <c r="AE324" s="663"/>
      <c r="AF324" s="664"/>
      <c r="AG324" s="662"/>
      <c r="AH324" s="663"/>
      <c r="AI324" s="664"/>
      <c r="AJ324" s="662"/>
      <c r="AK324" s="540"/>
      <c r="AL324" s="539"/>
      <c r="AM324" s="540"/>
      <c r="AN324" s="540"/>
      <c r="AO324" s="541"/>
      <c r="AP324" s="542"/>
      <c r="AQ324" s="540"/>
      <c r="AR324" s="541"/>
      <c r="AS324" s="542"/>
      <c r="AT324" s="540"/>
      <c r="AU324" s="541"/>
      <c r="AV324" s="542"/>
      <c r="AW324" s="540"/>
      <c r="AX324" s="541"/>
      <c r="AY324" s="659"/>
      <c r="AZ324" s="543"/>
      <c r="BA324" s="540"/>
      <c r="BB324" s="541"/>
      <c r="BC324" s="543"/>
      <c r="BD324" s="540"/>
      <c r="BE324" s="541"/>
      <c r="BF324" s="543"/>
      <c r="BG324" s="543"/>
      <c r="BH324" s="543"/>
      <c r="BI324" s="543"/>
      <c r="BJ324" s="543"/>
      <c r="BK324" s="543"/>
      <c r="BL324" s="543"/>
      <c r="BM324" s="543"/>
      <c r="BN324" s="544" t="s">
        <v>1381</v>
      </c>
      <c r="BO324" s="544" t="s">
        <v>1381</v>
      </c>
      <c r="BP324" s="544" t="s">
        <v>1381</v>
      </c>
      <c r="BQ324" s="544" t="s">
        <v>1381</v>
      </c>
      <c r="BR324" s="544" t="s">
        <v>1381</v>
      </c>
      <c r="BS324" s="544" t="s">
        <v>1381</v>
      </c>
      <c r="BT324" s="544" t="s">
        <v>1381</v>
      </c>
      <c r="BU324" s="544" t="s">
        <v>1381</v>
      </c>
      <c r="BV324" s="544" t="s">
        <v>1381</v>
      </c>
      <c r="BW324" s="544" t="s">
        <v>1381</v>
      </c>
      <c r="BX324" s="544" t="s">
        <v>1381</v>
      </c>
      <c r="BY324" s="545" t="s">
        <v>1381</v>
      </c>
      <c r="BZ324" s="545" t="s">
        <v>1381</v>
      </c>
      <c r="CA324" s="545" t="s">
        <v>1381</v>
      </c>
      <c r="CB324" s="545" t="s">
        <v>1381</v>
      </c>
      <c r="CC324" s="545" t="s">
        <v>1381</v>
      </c>
      <c r="CD324" s="545" t="s">
        <v>1381</v>
      </c>
      <c r="CE324" s="545" t="s">
        <v>1381</v>
      </c>
      <c r="CF324" s="545" t="s">
        <v>1381</v>
      </c>
      <c r="CG324" s="545" t="s">
        <v>1381</v>
      </c>
      <c r="CH324" s="545" t="s">
        <v>1381</v>
      </c>
      <c r="CI324" s="545" t="s">
        <v>1381</v>
      </c>
      <c r="CJ324" s="545" t="s">
        <v>1381</v>
      </c>
      <c r="CK324" s="545" t="s">
        <v>1381</v>
      </c>
      <c r="CL324" s="545" t="s">
        <v>1381</v>
      </c>
      <c r="CM324" s="545" t="s">
        <v>1381</v>
      </c>
      <c r="CN324" s="545" t="s">
        <v>1381</v>
      </c>
      <c r="CO324" s="545" t="s">
        <v>1381</v>
      </c>
      <c r="CP324" s="545" t="s">
        <v>1381</v>
      </c>
      <c r="CQ324" s="545" t="s">
        <v>1381</v>
      </c>
      <c r="CR324" s="545" t="s">
        <v>1381</v>
      </c>
      <c r="CS324" s="545" t="s">
        <v>1381</v>
      </c>
      <c r="CT324" s="545" t="s">
        <v>1381</v>
      </c>
      <c r="CU324" s="545" t="s">
        <v>1381</v>
      </c>
      <c r="CV324" s="545" t="s">
        <v>1381</v>
      </c>
      <c r="CW324" s="545" t="s">
        <v>1381</v>
      </c>
      <c r="CX324" s="545" t="s">
        <v>1381</v>
      </c>
      <c r="CY324" s="545" t="s">
        <v>1381</v>
      </c>
      <c r="CZ324" s="545" t="s">
        <v>1381</v>
      </c>
      <c r="DA324" s="545" t="s">
        <v>1381</v>
      </c>
      <c r="DB324" s="545" t="s">
        <v>1381</v>
      </c>
      <c r="DC324" s="545" t="s">
        <v>1381</v>
      </c>
      <c r="DD324" s="545" t="s">
        <v>1381</v>
      </c>
      <c r="DE324" s="545" t="s">
        <v>1381</v>
      </c>
      <c r="DF324" s="545" t="s">
        <v>1381</v>
      </c>
      <c r="DG324" s="545" t="s">
        <v>1381</v>
      </c>
      <c r="DH324" s="545" t="s">
        <v>1381</v>
      </c>
      <c r="DI324" s="545" t="s">
        <v>1381</v>
      </c>
      <c r="DJ324" s="545" t="s">
        <v>1381</v>
      </c>
      <c r="DK324" s="545" t="s">
        <v>1381</v>
      </c>
      <c r="DL324" s="545" t="s">
        <v>1381</v>
      </c>
      <c r="DM324" s="545" t="s">
        <v>1381</v>
      </c>
      <c r="DN324" s="545" t="s">
        <v>1381</v>
      </c>
      <c r="DO324" s="545" t="s">
        <v>1381</v>
      </c>
      <c r="DP324" s="545" t="s">
        <v>1381</v>
      </c>
      <c r="DQ324" s="545" t="s">
        <v>1381</v>
      </c>
      <c r="DR324" s="545" t="s">
        <v>1381</v>
      </c>
      <c r="DS324" s="545" t="s">
        <v>1381</v>
      </c>
      <c r="DT324" s="545" t="s">
        <v>1381</v>
      </c>
      <c r="DU324" s="545" t="s">
        <v>1381</v>
      </c>
      <c r="DV324" s="545" t="s">
        <v>1381</v>
      </c>
    </row>
    <row r="325" spans="1:126" s="1" customFormat="1" ht="21" thickBot="1">
      <c r="A325" s="111"/>
      <c r="B325" s="111" t="str">
        <f>M324</f>
        <v xml:space="preserve">11. MIASTO NOWY SĄCZ </v>
      </c>
      <c r="C325" s="244">
        <f>DV327</f>
        <v>4.2</v>
      </c>
      <c r="D325" s="111"/>
      <c r="E325" s="249">
        <f>DV325</f>
        <v>1984</v>
      </c>
      <c r="F325" s="249">
        <f>DV328</f>
        <v>1110</v>
      </c>
      <c r="G325" s="249">
        <f>DV333</f>
        <v>254</v>
      </c>
      <c r="H325" s="249">
        <f>DV335</f>
        <v>110</v>
      </c>
      <c r="I325" s="111"/>
      <c r="J325" s="1759">
        <f>DV330</f>
        <v>501</v>
      </c>
      <c r="K325" s="1759">
        <f>DV332</f>
        <v>486</v>
      </c>
      <c r="L325" s="1760">
        <f>DV334</f>
        <v>301</v>
      </c>
      <c r="M325" s="1714" t="s">
        <v>74</v>
      </c>
      <c r="N325" s="1723">
        <v>7364</v>
      </c>
      <c r="O325" s="547">
        <v>7452</v>
      </c>
      <c r="P325" s="546">
        <v>7539</v>
      </c>
      <c r="Q325" s="546">
        <v>7407</v>
      </c>
      <c r="R325" s="546">
        <v>6737</v>
      </c>
      <c r="S325" s="547">
        <v>5737</v>
      </c>
      <c r="T325" s="548">
        <v>4094</v>
      </c>
      <c r="U325" s="842">
        <v>3648</v>
      </c>
      <c r="V325" s="546">
        <v>4412</v>
      </c>
      <c r="W325" s="546">
        <v>4366</v>
      </c>
      <c r="X325" s="550">
        <v>4485</v>
      </c>
      <c r="Y325" s="546">
        <v>4928</v>
      </c>
      <c r="Z325" s="551">
        <v>5296</v>
      </c>
      <c r="AA325" s="552">
        <v>5500</v>
      </c>
      <c r="AB325" s="553">
        <v>5448</v>
      </c>
      <c r="AC325" s="554">
        <v>5383</v>
      </c>
      <c r="AD325" s="552">
        <v>5222</v>
      </c>
      <c r="AE325" s="557">
        <v>5038</v>
      </c>
      <c r="AF325" s="554">
        <v>5033</v>
      </c>
      <c r="AG325" s="555">
        <v>4974</v>
      </c>
      <c r="AH325" s="553">
        <v>4847</v>
      </c>
      <c r="AI325" s="554">
        <v>4699</v>
      </c>
      <c r="AJ325" s="555">
        <v>4842</v>
      </c>
      <c r="AK325" s="559">
        <v>4833</v>
      </c>
      <c r="AL325" s="546">
        <v>4833</v>
      </c>
      <c r="AM325" s="551">
        <v>5175</v>
      </c>
      <c r="AN325" s="552">
        <v>5231</v>
      </c>
      <c r="AO325" s="557">
        <v>5064</v>
      </c>
      <c r="AP325" s="554">
        <v>4927</v>
      </c>
      <c r="AQ325" s="552">
        <v>4603</v>
      </c>
      <c r="AR325" s="553">
        <v>4356</v>
      </c>
      <c r="AS325" s="554">
        <v>4397</v>
      </c>
      <c r="AT325" s="552">
        <v>4354</v>
      </c>
      <c r="AU325" s="553">
        <v>4229</v>
      </c>
      <c r="AV325" s="556">
        <v>4059</v>
      </c>
      <c r="AW325" s="552">
        <v>4083</v>
      </c>
      <c r="AX325" s="557">
        <v>3987</v>
      </c>
      <c r="AY325" s="547">
        <v>3987</v>
      </c>
      <c r="AZ325" s="550">
        <v>4231</v>
      </c>
      <c r="BA325" s="552">
        <v>4232</v>
      </c>
      <c r="BB325" s="553">
        <v>4242</v>
      </c>
      <c r="BC325" s="550">
        <v>4065</v>
      </c>
      <c r="BD325" s="552">
        <v>3821</v>
      </c>
      <c r="BE325" s="553">
        <v>3590</v>
      </c>
      <c r="BF325" s="550">
        <v>3455</v>
      </c>
      <c r="BG325" s="552">
        <v>3473</v>
      </c>
      <c r="BH325" s="553">
        <v>3416</v>
      </c>
      <c r="BI325" s="683">
        <v>3361</v>
      </c>
      <c r="BJ325" s="843">
        <v>3349</v>
      </c>
      <c r="BK325" s="683">
        <v>3463</v>
      </c>
      <c r="BL325" s="683">
        <v>3732</v>
      </c>
      <c r="BM325" s="683">
        <v>3827</v>
      </c>
      <c r="BN325" s="683">
        <v>3652</v>
      </c>
      <c r="BO325" s="683">
        <v>3416</v>
      </c>
      <c r="BP325" s="683">
        <v>3168</v>
      </c>
      <c r="BQ325" s="683">
        <v>2972</v>
      </c>
      <c r="BR325" s="683">
        <v>2909</v>
      </c>
      <c r="BS325" s="683">
        <v>2831</v>
      </c>
      <c r="BT325" s="700">
        <v>2862</v>
      </c>
      <c r="BU325" s="683">
        <v>2864</v>
      </c>
      <c r="BV325" s="700">
        <v>2888</v>
      </c>
      <c r="BW325" s="683">
        <v>2877</v>
      </c>
      <c r="BX325" s="700">
        <v>3011</v>
      </c>
      <c r="BY325" s="550">
        <v>2882</v>
      </c>
      <c r="BZ325" s="560">
        <v>2684</v>
      </c>
      <c r="CA325" s="550">
        <v>2400</v>
      </c>
      <c r="CB325" s="560">
        <v>2220</v>
      </c>
      <c r="CC325" s="550">
        <v>2078</v>
      </c>
      <c r="CD325" s="560">
        <v>2051</v>
      </c>
      <c r="CE325" s="550">
        <v>2084</v>
      </c>
      <c r="CF325" s="560">
        <v>2066</v>
      </c>
      <c r="CG325" s="550">
        <v>1937</v>
      </c>
      <c r="CH325" s="560">
        <v>1928</v>
      </c>
      <c r="CI325" s="560">
        <v>1919</v>
      </c>
      <c r="CJ325" s="560">
        <v>2065</v>
      </c>
      <c r="CK325" s="701">
        <v>1988</v>
      </c>
      <c r="CL325" s="560">
        <v>1941</v>
      </c>
      <c r="CM325" s="560">
        <v>1802</v>
      </c>
      <c r="CN325" s="560">
        <v>1700</v>
      </c>
      <c r="CO325" s="560">
        <v>1511</v>
      </c>
      <c r="CP325" s="560">
        <v>1425</v>
      </c>
      <c r="CQ325" s="560">
        <v>1491</v>
      </c>
      <c r="CR325" s="560">
        <v>1490</v>
      </c>
      <c r="CS325" s="560">
        <v>1500</v>
      </c>
      <c r="CT325" s="560">
        <v>1490</v>
      </c>
      <c r="CU325" s="560">
        <v>1502</v>
      </c>
      <c r="CV325" s="560">
        <v>1714</v>
      </c>
      <c r="CW325" s="560">
        <v>1637</v>
      </c>
      <c r="CX325" s="560">
        <v>1549</v>
      </c>
      <c r="CY325" s="560">
        <v>1446</v>
      </c>
      <c r="CZ325" s="560">
        <v>1386</v>
      </c>
      <c r="DA325" s="560">
        <v>1286</v>
      </c>
      <c r="DB325" s="560">
        <v>1284</v>
      </c>
      <c r="DC325" s="560">
        <v>1294</v>
      </c>
      <c r="DD325" s="560">
        <v>1236</v>
      </c>
      <c r="DE325" s="560">
        <v>1194</v>
      </c>
      <c r="DF325" s="560">
        <v>1223</v>
      </c>
      <c r="DG325" s="560">
        <v>1270</v>
      </c>
      <c r="DH325" s="560">
        <v>1400</v>
      </c>
      <c r="DI325" s="560">
        <v>1472</v>
      </c>
      <c r="DJ325" s="560">
        <v>1511</v>
      </c>
      <c r="DK325" s="560">
        <v>1692</v>
      </c>
      <c r="DL325" s="560">
        <v>1850</v>
      </c>
      <c r="DM325" s="560">
        <v>1925</v>
      </c>
      <c r="DN325" s="560">
        <v>1927</v>
      </c>
      <c r="DO325" s="560">
        <v>1878</v>
      </c>
      <c r="DP325" s="560">
        <v>1807</v>
      </c>
      <c r="DQ325" s="560">
        <v>1748</v>
      </c>
      <c r="DR325" s="560">
        <v>1806</v>
      </c>
      <c r="DS325" s="560">
        <v>1855</v>
      </c>
      <c r="DT325" s="560">
        <v>2005</v>
      </c>
      <c r="DU325" s="560">
        <v>2031</v>
      </c>
      <c r="DV325" s="560">
        <v>1984</v>
      </c>
    </row>
    <row r="326" spans="1:126" s="1" customFormat="1" ht="20.25">
      <c r="A326" s="111"/>
      <c r="B326" s="2"/>
      <c r="C326" s="2"/>
      <c r="D326" s="2"/>
      <c r="E326" s="2"/>
      <c r="F326" s="2"/>
      <c r="G326" s="2"/>
      <c r="H326" s="2"/>
      <c r="I326" s="111" t="s">
        <v>1362</v>
      </c>
      <c r="J326" s="111"/>
      <c r="K326" s="111"/>
      <c r="L326" s="111"/>
      <c r="M326" s="1715" t="s">
        <v>18</v>
      </c>
      <c r="N326" s="1724">
        <v>106</v>
      </c>
      <c r="O326" s="759">
        <v>100.28259991925717</v>
      </c>
      <c r="P326" s="561">
        <v>102.78118609406953</v>
      </c>
      <c r="Q326" s="561">
        <v>98.249104655789893</v>
      </c>
      <c r="R326" s="561">
        <v>102.32381530984205</v>
      </c>
      <c r="S326" s="562">
        <v>98.811574233551497</v>
      </c>
      <c r="T326" s="563">
        <v>97.966020579085907</v>
      </c>
      <c r="U326" s="704">
        <v>101.38966092273485</v>
      </c>
      <c r="V326" s="561">
        <v>101.56537753222837</v>
      </c>
      <c r="W326" s="561">
        <v>100.09170105456214</v>
      </c>
      <c r="X326" s="565">
        <v>102.84338454482918</v>
      </c>
      <c r="Y326" s="561">
        <v>102.66666666666666</v>
      </c>
      <c r="Z326" s="566">
        <f t="shared" ref="Z326:AK326" si="65">(Z325/Y325)*100</f>
        <v>107.46753246753246</v>
      </c>
      <c r="AA326" s="567">
        <f t="shared" si="65"/>
        <v>103.85196374622356</v>
      </c>
      <c r="AB326" s="703">
        <f t="shared" si="65"/>
        <v>99.054545454545448</v>
      </c>
      <c r="AC326" s="569">
        <f t="shared" si="65"/>
        <v>98.806901615271656</v>
      </c>
      <c r="AD326" s="567">
        <f t="shared" si="65"/>
        <v>97.009102730819237</v>
      </c>
      <c r="AE326" s="568">
        <f t="shared" si="65"/>
        <v>96.476445806204509</v>
      </c>
      <c r="AF326" s="569">
        <f t="shared" si="65"/>
        <v>99.900754267566498</v>
      </c>
      <c r="AG326" s="567">
        <f t="shared" si="65"/>
        <v>98.827736936220944</v>
      </c>
      <c r="AH326" s="568">
        <f t="shared" si="65"/>
        <v>97.446722959388822</v>
      </c>
      <c r="AI326" s="569">
        <f t="shared" si="65"/>
        <v>96.946564885496173</v>
      </c>
      <c r="AJ326" s="567">
        <f t="shared" si="65"/>
        <v>103.04320068099595</v>
      </c>
      <c r="AK326" s="570">
        <f t="shared" si="65"/>
        <v>99.814126394052053</v>
      </c>
      <c r="AL326" s="561">
        <v>99.814126394052053</v>
      </c>
      <c r="AM326" s="566">
        <f>(AM325/AL325)*100</f>
        <v>107.07635009310988</v>
      </c>
      <c r="AN326" s="567">
        <f>(AN325/AM325)*100</f>
        <v>101.08212560386474</v>
      </c>
      <c r="AO326" s="568">
        <f>(AO325/AN325)*100</f>
        <v>96.807493787038808</v>
      </c>
      <c r="AP326" s="569">
        <f>(AP325/AO325)*100</f>
        <v>97.294628751974727</v>
      </c>
      <c r="AQ326" s="567">
        <f t="shared" ref="AQ326:BD326" si="66">(AQ325/AP325)*100</f>
        <v>93.42399025776335</v>
      </c>
      <c r="AR326" s="568">
        <f t="shared" si="66"/>
        <v>94.633934390614812</v>
      </c>
      <c r="AS326" s="569">
        <f t="shared" si="66"/>
        <v>100.94123048668504</v>
      </c>
      <c r="AT326" s="567">
        <f t="shared" si="66"/>
        <v>99.022060495792587</v>
      </c>
      <c r="AU326" s="568">
        <f t="shared" si="66"/>
        <v>97.129076711070283</v>
      </c>
      <c r="AV326" s="569">
        <f t="shared" si="66"/>
        <v>95.980137148262003</v>
      </c>
      <c r="AW326" s="567">
        <f t="shared" si="66"/>
        <v>100.59127864005913</v>
      </c>
      <c r="AX326" s="568">
        <f t="shared" si="66"/>
        <v>97.648787656135198</v>
      </c>
      <c r="AY326" s="562">
        <v>97.648787656135198</v>
      </c>
      <c r="AZ326" s="565">
        <f>(AZ325/AX325)*100</f>
        <v>106.11988964133434</v>
      </c>
      <c r="BA326" s="567">
        <f t="shared" si="66"/>
        <v>100.0236350744505</v>
      </c>
      <c r="BB326" s="568">
        <f t="shared" si="66"/>
        <v>100.23629489603026</v>
      </c>
      <c r="BC326" s="565">
        <f t="shared" si="66"/>
        <v>95.827439886845823</v>
      </c>
      <c r="BD326" s="567">
        <f t="shared" si="66"/>
        <v>93.997539975399761</v>
      </c>
      <c r="BE326" s="568">
        <f t="shared" ref="BE326:BP326" si="67">(BE325/BD325)*100</f>
        <v>93.954462182674689</v>
      </c>
      <c r="BF326" s="565">
        <f t="shared" si="67"/>
        <v>96.239554317548752</v>
      </c>
      <c r="BG326" s="567">
        <f>(BG325/BF325)*100</f>
        <v>100.52098408104197</v>
      </c>
      <c r="BH326" s="568">
        <f t="shared" si="67"/>
        <v>98.358767636049521</v>
      </c>
      <c r="BI326" s="568">
        <f t="shared" si="67"/>
        <v>98.389929742388759</v>
      </c>
      <c r="BJ326" s="568">
        <f t="shared" si="67"/>
        <v>99.64296340374888</v>
      </c>
      <c r="BK326" s="568">
        <f t="shared" si="67"/>
        <v>103.40400119438638</v>
      </c>
      <c r="BL326" s="568">
        <f t="shared" si="67"/>
        <v>107.7678313600924</v>
      </c>
      <c r="BM326" s="568">
        <f t="shared" si="67"/>
        <v>102.54555198285102</v>
      </c>
      <c r="BN326" s="568">
        <f t="shared" si="67"/>
        <v>95.427227593415211</v>
      </c>
      <c r="BO326" s="568">
        <f t="shared" si="67"/>
        <v>93.537787513691129</v>
      </c>
      <c r="BP326" s="568">
        <f t="shared" si="67"/>
        <v>92.740046838407494</v>
      </c>
      <c r="BQ326" s="568">
        <f t="shared" ref="BQ326:CE326" si="68">(BQ325/BP325)*100</f>
        <v>93.813131313131322</v>
      </c>
      <c r="BR326" s="568">
        <f t="shared" si="68"/>
        <v>97.880215343203218</v>
      </c>
      <c r="BS326" s="570">
        <f t="shared" si="68"/>
        <v>97.318666208319001</v>
      </c>
      <c r="BT326" s="571">
        <f t="shared" si="68"/>
        <v>101.09501942776404</v>
      </c>
      <c r="BU326" s="565">
        <f t="shared" si="68"/>
        <v>100.06988120195668</v>
      </c>
      <c r="BV326" s="571">
        <f t="shared" si="68"/>
        <v>100.83798882681565</v>
      </c>
      <c r="BW326" s="565">
        <f t="shared" si="68"/>
        <v>99.619113573407205</v>
      </c>
      <c r="BX326" s="571">
        <f t="shared" si="68"/>
        <v>104.65762947514771</v>
      </c>
      <c r="BY326" s="565">
        <f t="shared" si="68"/>
        <v>95.715709066755224</v>
      </c>
      <c r="BZ326" s="571">
        <f t="shared" si="68"/>
        <v>93.129770992366417</v>
      </c>
      <c r="CA326" s="565">
        <f t="shared" si="68"/>
        <v>89.418777943368113</v>
      </c>
      <c r="CB326" s="571">
        <f t="shared" si="68"/>
        <v>92.5</v>
      </c>
      <c r="CC326" s="565">
        <f t="shared" si="68"/>
        <v>93.603603603603602</v>
      </c>
      <c r="CD326" s="571">
        <f t="shared" si="68"/>
        <v>98.700673724735324</v>
      </c>
      <c r="CE326" s="565">
        <f t="shared" si="68"/>
        <v>101.60897123354462</v>
      </c>
      <c r="CF326" s="571">
        <f t="shared" ref="CF326:CP326" si="69">(CF325/CE325)*100</f>
        <v>99.136276391554702</v>
      </c>
      <c r="CG326" s="565">
        <f t="shared" si="69"/>
        <v>93.75605033881898</v>
      </c>
      <c r="CH326" s="571">
        <f t="shared" si="69"/>
        <v>99.535363964894159</v>
      </c>
      <c r="CI326" s="565">
        <f t="shared" si="69"/>
        <v>99.533195020746888</v>
      </c>
      <c r="CJ326" s="571">
        <f t="shared" si="69"/>
        <v>107.60812923397603</v>
      </c>
      <c r="CK326" s="565">
        <f t="shared" si="69"/>
        <v>96.271186440677965</v>
      </c>
      <c r="CL326" s="571">
        <f t="shared" si="69"/>
        <v>97.635814889336018</v>
      </c>
      <c r="CM326" s="571">
        <f t="shared" si="69"/>
        <v>92.838742916022667</v>
      </c>
      <c r="CN326" s="571">
        <f t="shared" si="69"/>
        <v>94.339622641509436</v>
      </c>
      <c r="CO326" s="571">
        <f t="shared" si="69"/>
        <v>88.882352941176464</v>
      </c>
      <c r="CP326" s="571">
        <f t="shared" si="69"/>
        <v>94.308405029781611</v>
      </c>
      <c r="CQ326" s="571">
        <f t="shared" ref="CQ326:DD326" si="70">(CQ325/CP325)*100</f>
        <v>104.63157894736842</v>
      </c>
      <c r="CR326" s="571">
        <f t="shared" si="70"/>
        <v>99.932930918846409</v>
      </c>
      <c r="CS326" s="571">
        <f t="shared" si="70"/>
        <v>100.67114093959732</v>
      </c>
      <c r="CT326" s="571">
        <f t="shared" si="70"/>
        <v>99.333333333333329</v>
      </c>
      <c r="CU326" s="571">
        <f t="shared" si="70"/>
        <v>100.80536912751678</v>
      </c>
      <c r="CV326" s="571">
        <f t="shared" si="70"/>
        <v>114.11451398135819</v>
      </c>
      <c r="CW326" s="571">
        <f t="shared" si="70"/>
        <v>95.50758459743291</v>
      </c>
      <c r="CX326" s="571">
        <f t="shared" si="70"/>
        <v>94.62431276725718</v>
      </c>
      <c r="CY326" s="571">
        <f t="shared" si="70"/>
        <v>93.350548741123305</v>
      </c>
      <c r="CZ326" s="571">
        <f t="shared" si="70"/>
        <v>95.850622406639005</v>
      </c>
      <c r="DA326" s="571">
        <f t="shared" si="70"/>
        <v>92.784992784992781</v>
      </c>
      <c r="DB326" s="571">
        <f t="shared" si="70"/>
        <v>99.844479004665629</v>
      </c>
      <c r="DC326" s="571">
        <f t="shared" si="70"/>
        <v>100.77881619937695</v>
      </c>
      <c r="DD326" s="571">
        <f t="shared" si="70"/>
        <v>95.517774343122099</v>
      </c>
      <c r="DE326" s="571">
        <f t="shared" ref="DE326:DV326" si="71">(DE325/DD325)*100</f>
        <v>96.601941747572823</v>
      </c>
      <c r="DF326" s="571">
        <f t="shared" si="71"/>
        <v>102.42881072026802</v>
      </c>
      <c r="DG326" s="571">
        <f t="shared" si="71"/>
        <v>103.84300899427636</v>
      </c>
      <c r="DH326" s="571">
        <f t="shared" si="71"/>
        <v>110.23622047244095</v>
      </c>
      <c r="DI326" s="571">
        <f t="shared" si="71"/>
        <v>105.14285714285714</v>
      </c>
      <c r="DJ326" s="571">
        <f t="shared" si="71"/>
        <v>102.64945652173914</v>
      </c>
      <c r="DK326" s="571">
        <f t="shared" si="71"/>
        <v>111.97882197220383</v>
      </c>
      <c r="DL326" s="571">
        <f t="shared" si="71"/>
        <v>109.33806146572105</v>
      </c>
      <c r="DM326" s="571">
        <f t="shared" si="71"/>
        <v>104.05405405405406</v>
      </c>
      <c r="DN326" s="571">
        <f t="shared" si="71"/>
        <v>100.10389610389609</v>
      </c>
      <c r="DO326" s="571">
        <f t="shared" si="71"/>
        <v>97.457187337830831</v>
      </c>
      <c r="DP326" s="571">
        <f t="shared" si="71"/>
        <v>96.219382321618738</v>
      </c>
      <c r="DQ326" s="571">
        <f t="shared" si="71"/>
        <v>96.734919756502492</v>
      </c>
      <c r="DR326" s="571">
        <f t="shared" si="71"/>
        <v>103.31807780320365</v>
      </c>
      <c r="DS326" s="571">
        <f t="shared" si="71"/>
        <v>102.71317829457365</v>
      </c>
      <c r="DT326" s="571">
        <f t="shared" si="71"/>
        <v>108.08625336927224</v>
      </c>
      <c r="DU326" s="571">
        <f t="shared" si="71"/>
        <v>101.29675810473815</v>
      </c>
      <c r="DV326" s="571">
        <f t="shared" si="71"/>
        <v>97.685869030034468</v>
      </c>
    </row>
    <row r="327" spans="1:126" s="1" customFormat="1" ht="20.25">
      <c r="A327" s="111"/>
      <c r="B327" s="2"/>
      <c r="C327" s="2"/>
      <c r="D327" s="2"/>
      <c r="E327" s="2"/>
      <c r="F327" s="2"/>
      <c r="G327" s="2"/>
      <c r="H327" s="2"/>
      <c r="I327" s="111" t="s">
        <v>1362</v>
      </c>
      <c r="J327" s="111"/>
      <c r="K327" s="111"/>
      <c r="L327" s="111"/>
      <c r="M327" s="1716" t="s">
        <v>76</v>
      </c>
      <c r="N327" s="774">
        <v>16.899999999999999</v>
      </c>
      <c r="O327" s="572">
        <v>16.8</v>
      </c>
      <c r="P327" s="572">
        <v>17.2</v>
      </c>
      <c r="Q327" s="572">
        <v>17.2</v>
      </c>
      <c r="R327" s="692">
        <v>15.8</v>
      </c>
      <c r="S327" s="572">
        <v>13.5</v>
      </c>
      <c r="T327" s="577">
        <v>9.8000000000000007</v>
      </c>
      <c r="U327" s="765">
        <v>8.5231653466040509</v>
      </c>
      <c r="V327" s="705">
        <v>10.3</v>
      </c>
      <c r="W327" s="705">
        <v>9.8000000000000007</v>
      </c>
      <c r="X327" s="575">
        <v>10</v>
      </c>
      <c r="Y327" s="574">
        <v>11</v>
      </c>
      <c r="Z327" s="576">
        <f>'zestawienie stopa na powiaty'!FB16</f>
        <v>11.7</v>
      </c>
      <c r="AA327" s="577">
        <f>'zestawienie stopa na powiaty'!FC16</f>
        <v>12.1</v>
      </c>
      <c r="AB327" s="578">
        <f>'zestawienie stopa na powiaty'!FD16</f>
        <v>12</v>
      </c>
      <c r="AC327" s="576">
        <f>'zestawienie stopa na powiaty'!FE16</f>
        <v>11.9</v>
      </c>
      <c r="AD327" s="577">
        <f>'zestawienie stopa na powiaty'!FF16</f>
        <v>11.6</v>
      </c>
      <c r="AE327" s="578">
        <f>'zestawienie stopa na powiaty'!FG16</f>
        <v>11.2</v>
      </c>
      <c r="AF327" s="579">
        <f>'zestawienie stopa na powiaty'!FH16</f>
        <v>11.2</v>
      </c>
      <c r="AG327" s="577">
        <f>'zestawienie stopa na powiaty'!FI16</f>
        <v>11.1</v>
      </c>
      <c r="AH327" s="578">
        <f>'zestawienie stopa na powiaty'!FJ16</f>
        <v>10.8</v>
      </c>
      <c r="AI327" s="579">
        <f>'zestawienie stopa na powiaty'!FK16</f>
        <v>10.5</v>
      </c>
      <c r="AJ327" s="577">
        <f>'zestawienie stopa na powiaty'!FL16</f>
        <v>10.8</v>
      </c>
      <c r="AK327" s="580">
        <f>'zestawienie stopa na powiaty'!FM16</f>
        <v>10.7</v>
      </c>
      <c r="AL327" s="574">
        <v>10.7</v>
      </c>
      <c r="AM327" s="576">
        <f>'zestawienie stopa na powiaty'!FO16</f>
        <v>11.3</v>
      </c>
      <c r="AN327" s="577">
        <f>'zestawienie stopa na powiaty'!FP16</f>
        <v>11.4</v>
      </c>
      <c r="AO327" s="578">
        <f>'zestawienie stopa na powiaty'!FQ16</f>
        <v>11.1</v>
      </c>
      <c r="AP327" s="576">
        <f>'zestawienie stopa na powiaty'!FR16</f>
        <v>10.8</v>
      </c>
      <c r="AQ327" s="577">
        <f>'zestawienie stopa na powiaty'!FS16</f>
        <v>10.199999999999999</v>
      </c>
      <c r="AR327" s="578">
        <f>'zestawienie stopa na powiaty'!FT16</f>
        <v>9.6999999999999993</v>
      </c>
      <c r="AS327" s="579">
        <f>'zestawienie stopa na powiaty'!FU16</f>
        <v>9.8000000000000007</v>
      </c>
      <c r="AT327" s="577">
        <f>'zestawienie stopa na powiaty'!FV16</f>
        <v>9.6999999999999993</v>
      </c>
      <c r="AU327" s="578">
        <f>'zestawienie stopa na powiaty'!FW16</f>
        <v>9.4</v>
      </c>
      <c r="AV327" s="579">
        <f>'zestawienie stopa na powiaty'!FX16</f>
        <v>9.1</v>
      </c>
      <c r="AW327" s="577">
        <f>'zestawienie stopa na powiaty'!FY16</f>
        <v>9.1</v>
      </c>
      <c r="AX327" s="578">
        <f>'zestawienie stopa na powiaty'!FZ16</f>
        <v>8.9</v>
      </c>
      <c r="AY327" s="574">
        <v>8.9</v>
      </c>
      <c r="AZ327" s="575">
        <f>'zestawienie stopa na powiaty'!GA16</f>
        <v>9.4</v>
      </c>
      <c r="BA327" s="577">
        <f>'zestawienie stopa na powiaty'!GB16</f>
        <v>9.4</v>
      </c>
      <c r="BB327" s="578">
        <f>'zestawienie stopa na powiaty'!GC16</f>
        <v>9.4</v>
      </c>
      <c r="BC327" s="575">
        <f>'zestawienie stopa na powiaty'!GD16</f>
        <v>9</v>
      </c>
      <c r="BD327" s="577">
        <f>'zestawienie stopa na powiaty'!GE16</f>
        <v>8.5</v>
      </c>
      <c r="BE327" s="578">
        <f>'zestawienie stopa na powiaty'!GF16</f>
        <v>8</v>
      </c>
      <c r="BF327" s="575">
        <f>'zestawienie stopa na powiaty'!GG16</f>
        <v>7.8</v>
      </c>
      <c r="BG327" s="577">
        <f>'zestawienie stopa na powiaty'!GH16</f>
        <v>7.8</v>
      </c>
      <c r="BH327" s="578">
        <f>'zestawienie stopa na powiaty'!GI16</f>
        <v>7.7</v>
      </c>
      <c r="BI327" s="578">
        <f>'zestawienie stopa na powiaty'!GJ16</f>
        <v>7.6</v>
      </c>
      <c r="BJ327" s="578">
        <f>'zestawienie stopa na powiaty'!GK16</f>
        <v>7.5</v>
      </c>
      <c r="BK327" s="578">
        <f>'zestawienie stopa na powiaty'!GL16</f>
        <v>7.6</v>
      </c>
      <c r="BL327" s="578">
        <f>'zestawienie stopa na powiaty'!GM16</f>
        <v>8.1</v>
      </c>
      <c r="BM327" s="578">
        <f>'zestawienie stopa na powiaty'!GN16</f>
        <v>8.3000000000000007</v>
      </c>
      <c r="BN327" s="578">
        <f>'zestawienie stopa na powiaty'!GO16</f>
        <v>7.9</v>
      </c>
      <c r="BO327" s="578">
        <f>'zestawienie stopa na powiaty'!GP16</f>
        <v>7.4</v>
      </c>
      <c r="BP327" s="578">
        <f>'zestawienie stopa na powiaty'!GQ16</f>
        <v>6.9</v>
      </c>
      <c r="BQ327" s="578">
        <f>'zestawienie stopa na powiaty'!GR16</f>
        <v>6.5</v>
      </c>
      <c r="BR327" s="578">
        <f>'zestawienie stopa na powiaty'!GS16</f>
        <v>6.4</v>
      </c>
      <c r="BS327" s="580">
        <f>'zestawienie stopa na powiaty'!GT16</f>
        <v>6.2</v>
      </c>
      <c r="BT327" s="706">
        <f>'zestawienie stopa na powiaty'!GU16</f>
        <v>6.3</v>
      </c>
      <c r="BU327" s="575">
        <f>'zestawienie stopa na powiaty'!GV16</f>
        <v>6.3</v>
      </c>
      <c r="BV327" s="706">
        <f>'zestawienie stopa na powiaty'!GW16</f>
        <v>6.3</v>
      </c>
      <c r="BW327" s="575">
        <f>'zestawienie stopa na powiaty'!GX16</f>
        <v>6.3</v>
      </c>
      <c r="BX327" s="706">
        <f>'zestawienie stopa na powiaty'!GY16</f>
        <v>6.5</v>
      </c>
      <c r="BY327" s="575">
        <f>'zestawienie stopa na powiaty'!GZ16</f>
        <v>6.2</v>
      </c>
      <c r="BZ327" s="706">
        <f>'zestawienie stopa na powiaty'!HA16</f>
        <v>5.8</v>
      </c>
      <c r="CA327" s="575">
        <f>'zestawienie stopa na powiaty'!HB16</f>
        <v>5.2</v>
      </c>
      <c r="CB327" s="706">
        <f>'zestawienie stopa na powiaty'!HC16</f>
        <v>4.8</v>
      </c>
      <c r="CC327" s="575">
        <f>'zestawienie stopa na powiaty'!HD16</f>
        <v>4.5</v>
      </c>
      <c r="CD327" s="706">
        <f>'zestawienie stopa na powiaty'!HE16</f>
        <v>4.5</v>
      </c>
      <c r="CE327" s="575">
        <f>'zestawienie stopa na powiaty'!HF16</f>
        <v>4.5</v>
      </c>
      <c r="CF327" s="706">
        <f>'zestawienie stopa na powiaty'!HG16</f>
        <v>4.4000000000000004</v>
      </c>
      <c r="CG327" s="706">
        <f>'zestawienie stopa na powiaty'!HH16</f>
        <v>4.2</v>
      </c>
      <c r="CH327" s="706">
        <f>'zestawienie stopa na powiaty'!HI16</f>
        <v>4.0999999999999996</v>
      </c>
      <c r="CI327" s="706">
        <f>'zestawienie stopa na powiaty'!HJ16</f>
        <v>4.0999999999999996</v>
      </c>
      <c r="CJ327" s="706">
        <f>'zestawienie stopa na powiaty'!HK16</f>
        <v>4.4000000000000004</v>
      </c>
      <c r="CK327" s="706">
        <f>'zestawienie stopa na powiaty'!HL16</f>
        <v>4.2</v>
      </c>
      <c r="CL327" s="778">
        <f>'zestawienie stopa na powiaty'!HM16</f>
        <v>4.0999999999999996</v>
      </c>
      <c r="CM327" s="778">
        <f>'zestawienie stopa na powiaty'!HN16</f>
        <v>3.8</v>
      </c>
      <c r="CN327" s="778">
        <f>'zestawienie stopa na powiaty'!HO16</f>
        <v>3.6</v>
      </c>
      <c r="CO327" s="778">
        <f>'zestawienie stopa na powiaty'!HP16</f>
        <v>3.2</v>
      </c>
      <c r="CP327" s="778">
        <f>'zestawienie stopa na powiaty'!HQ16</f>
        <v>3</v>
      </c>
      <c r="CQ327" s="778">
        <f>'zestawienie stopa na powiaty'!HR16</f>
        <v>3.2</v>
      </c>
      <c r="CR327" s="778">
        <f>'zestawienie stopa na powiaty'!HS16</f>
        <v>3.2</v>
      </c>
      <c r="CS327" s="778">
        <f>'zestawienie stopa na powiaty'!HT16</f>
        <v>3.2</v>
      </c>
      <c r="CT327" s="778">
        <f>'zestawienie stopa na powiaty'!HU16</f>
        <v>3.2</v>
      </c>
      <c r="CU327" s="778">
        <f>'zestawienie stopa na powiaty'!HV16</f>
        <v>3.2</v>
      </c>
      <c r="CV327" s="778">
        <f>'zestawienie stopa na powiaty'!HW16</f>
        <v>3.6</v>
      </c>
      <c r="CW327" s="778">
        <f>'zestawienie stopa na powiaty'!HX16</f>
        <v>3.4</v>
      </c>
      <c r="CX327" s="778">
        <f>'zestawienie stopa na powiaty'!HY16</f>
        <v>3.3</v>
      </c>
      <c r="CY327" s="778">
        <f>'zestawienie stopa na powiaty'!HZ16</f>
        <v>3</v>
      </c>
      <c r="CZ327" s="778">
        <f>'zestawienie stopa na powiaty'!IA16</f>
        <v>2.9</v>
      </c>
      <c r="DA327" s="778">
        <f>'zestawienie stopa na powiaty'!IB16</f>
        <v>2.7</v>
      </c>
      <c r="DB327" s="778">
        <f>'zestawienie stopa na powiaty'!IC16</f>
        <v>2.7</v>
      </c>
      <c r="DC327" s="778">
        <f>'zestawienie stopa na powiaty'!ID16</f>
        <v>2.7</v>
      </c>
      <c r="DD327" s="778">
        <f>'zestawienie stopa na powiaty'!IE16</f>
        <v>2.6</v>
      </c>
      <c r="DE327" s="778">
        <f>'zestawienie stopa na powiaty'!IF16</f>
        <v>2.5</v>
      </c>
      <c r="DF327" s="778">
        <f>'zestawienie stopa na powiaty'!IG16</f>
        <v>2.6</v>
      </c>
      <c r="DG327" s="778">
        <f>'zestawienie stopa na powiaty'!IH16</f>
        <v>2.7</v>
      </c>
      <c r="DH327" s="778">
        <f>'zestawienie stopa na powiaty'!II16</f>
        <v>3</v>
      </c>
      <c r="DI327" s="778">
        <f>'zestawienie stopa na powiaty'!IJ16</f>
        <v>3.1</v>
      </c>
      <c r="DJ327" s="778">
        <f>'zestawienie stopa na powiaty'!IK16</f>
        <v>3.2</v>
      </c>
      <c r="DK327" s="778">
        <f>'zestawienie stopa na powiaty'!IL16</f>
        <v>3.6</v>
      </c>
      <c r="DL327" s="778">
        <f>'zestawienie stopa na powiaty'!IM16</f>
        <v>3.9</v>
      </c>
      <c r="DM327" s="778">
        <f>'zestawienie stopa na powiaty'!IN16</f>
        <v>4.0999999999999996</v>
      </c>
      <c r="DN327" s="778">
        <f>'zestawienie stopa na powiaty'!IO16</f>
        <v>4.0999999999999996</v>
      </c>
      <c r="DO327" s="778">
        <f>'zestawienie stopa na powiaty'!IP16</f>
        <v>4</v>
      </c>
      <c r="DP327" s="778">
        <f>'zestawienie stopa na powiaty'!IQ16</f>
        <v>3.8</v>
      </c>
      <c r="DQ327" s="778">
        <f>'zestawienie stopa na powiaty'!IR16</f>
        <v>3.7</v>
      </c>
      <c r="DR327" s="778">
        <f>'zestawienie stopa na powiaty'!IS16</f>
        <v>3.8</v>
      </c>
      <c r="DS327" s="778">
        <f>'zestawienie stopa na powiaty'!IT16</f>
        <v>3.9</v>
      </c>
      <c r="DT327" s="778">
        <f>'zestawienie stopa na powiaty'!IU16</f>
        <v>4.2</v>
      </c>
      <c r="DU327" s="778">
        <f>'zestawienie stopa na powiaty'!IV16</f>
        <v>4.3</v>
      </c>
      <c r="DV327" s="778">
        <f>'zestawienie stopa na powiaty'!IW16</f>
        <v>4.2</v>
      </c>
    </row>
    <row r="328" spans="1:126" s="1" customFormat="1" ht="21" thickBot="1">
      <c r="A328" s="249" t="str">
        <f>DV324</f>
        <v>Nowy Sącz (miasto)</v>
      </c>
      <c r="B328" s="249">
        <f>DV346</f>
        <v>0</v>
      </c>
      <c r="C328" s="249">
        <f>DV347</f>
        <v>0</v>
      </c>
      <c r="D328" s="249">
        <f>DV348</f>
        <v>1</v>
      </c>
      <c r="E328" s="249">
        <f>DV349</f>
        <v>27</v>
      </c>
      <c r="F328" s="249">
        <f>DV350</f>
        <v>0</v>
      </c>
      <c r="G328" s="249">
        <f>DV351</f>
        <v>0</v>
      </c>
      <c r="H328" s="249">
        <f>DV352</f>
        <v>0</v>
      </c>
      <c r="I328" s="249">
        <f>DV353</f>
        <v>0</v>
      </c>
      <c r="J328" s="249"/>
      <c r="K328" s="249"/>
      <c r="L328" s="249"/>
      <c r="M328" s="1717" t="s">
        <v>20</v>
      </c>
      <c r="N328" s="1712">
        <v>4001</v>
      </c>
      <c r="O328" s="583">
        <v>4103</v>
      </c>
      <c r="P328" s="582">
        <v>4177</v>
      </c>
      <c r="Q328" s="582">
        <v>4097</v>
      </c>
      <c r="R328" s="582">
        <v>3871</v>
      </c>
      <c r="S328" s="583">
        <v>3532</v>
      </c>
      <c r="T328" s="584">
        <v>2577</v>
      </c>
      <c r="U328" s="844">
        <v>2089</v>
      </c>
      <c r="V328" s="582">
        <v>2222</v>
      </c>
      <c r="W328" s="582">
        <v>2249</v>
      </c>
      <c r="X328" s="586">
        <v>2351</v>
      </c>
      <c r="Y328" s="582">
        <v>2510</v>
      </c>
      <c r="Z328" s="587">
        <v>2654</v>
      </c>
      <c r="AA328" s="588">
        <v>2769</v>
      </c>
      <c r="AB328" s="589">
        <v>2687</v>
      </c>
      <c r="AC328" s="590">
        <v>2686</v>
      </c>
      <c r="AD328" s="588">
        <v>2625</v>
      </c>
      <c r="AE328" s="593">
        <v>2547</v>
      </c>
      <c r="AF328" s="590">
        <v>2648</v>
      </c>
      <c r="AG328" s="591">
        <v>2676</v>
      </c>
      <c r="AH328" s="589">
        <v>2601</v>
      </c>
      <c r="AI328" s="590">
        <v>2476</v>
      </c>
      <c r="AJ328" s="591">
        <v>2535</v>
      </c>
      <c r="AK328" s="595">
        <v>2457</v>
      </c>
      <c r="AL328" s="582">
        <v>2457</v>
      </c>
      <c r="AM328" s="587">
        <v>2575</v>
      </c>
      <c r="AN328" s="588">
        <v>2568</v>
      </c>
      <c r="AO328" s="593">
        <v>2481</v>
      </c>
      <c r="AP328" s="590">
        <v>2410</v>
      </c>
      <c r="AQ328" s="588">
        <v>2279</v>
      </c>
      <c r="AR328" s="589">
        <v>2208</v>
      </c>
      <c r="AS328" s="590">
        <v>2293</v>
      </c>
      <c r="AT328" s="588">
        <v>2308</v>
      </c>
      <c r="AU328" s="589">
        <v>2273</v>
      </c>
      <c r="AV328" s="592">
        <v>2184</v>
      </c>
      <c r="AW328" s="588">
        <v>2228</v>
      </c>
      <c r="AX328" s="593">
        <v>2160</v>
      </c>
      <c r="AY328" s="583">
        <v>2160</v>
      </c>
      <c r="AZ328" s="586">
        <v>2225</v>
      </c>
      <c r="BA328" s="588">
        <v>2215</v>
      </c>
      <c r="BB328" s="589">
        <v>2199</v>
      </c>
      <c r="BC328" s="586">
        <v>2128</v>
      </c>
      <c r="BD328" s="588">
        <v>2025</v>
      </c>
      <c r="BE328" s="589">
        <v>1937</v>
      </c>
      <c r="BF328" s="586">
        <v>1928</v>
      </c>
      <c r="BG328" s="588">
        <v>1956</v>
      </c>
      <c r="BH328" s="589">
        <v>1935</v>
      </c>
      <c r="BI328" s="686">
        <v>1883</v>
      </c>
      <c r="BJ328" s="845">
        <v>1836</v>
      </c>
      <c r="BK328" s="686">
        <v>1858</v>
      </c>
      <c r="BL328" s="686">
        <v>1938</v>
      </c>
      <c r="BM328" s="686">
        <v>1997</v>
      </c>
      <c r="BN328" s="686">
        <v>1914</v>
      </c>
      <c r="BO328" s="686">
        <v>1831</v>
      </c>
      <c r="BP328" s="686">
        <v>1738</v>
      </c>
      <c r="BQ328" s="686">
        <v>1661</v>
      </c>
      <c r="BR328" s="686">
        <v>1667</v>
      </c>
      <c r="BS328" s="686">
        <v>1660</v>
      </c>
      <c r="BT328" s="709">
        <v>1661</v>
      </c>
      <c r="BU328" s="686">
        <v>1646</v>
      </c>
      <c r="BV328" s="709">
        <v>1631</v>
      </c>
      <c r="BW328" s="686">
        <v>1575</v>
      </c>
      <c r="BX328" s="709">
        <v>1631</v>
      </c>
      <c r="BY328" s="586">
        <v>1541</v>
      </c>
      <c r="BZ328" s="596">
        <v>1451</v>
      </c>
      <c r="CA328" s="586">
        <v>1329</v>
      </c>
      <c r="CB328" s="596">
        <v>1290</v>
      </c>
      <c r="CC328" s="586">
        <v>1223</v>
      </c>
      <c r="CD328" s="596">
        <v>1214</v>
      </c>
      <c r="CE328" s="586">
        <v>1259</v>
      </c>
      <c r="CF328" s="596">
        <v>1227</v>
      </c>
      <c r="CG328" s="586">
        <v>1135</v>
      </c>
      <c r="CH328" s="596">
        <v>1120</v>
      </c>
      <c r="CI328" s="596">
        <v>1092</v>
      </c>
      <c r="CJ328" s="596">
        <v>1156</v>
      </c>
      <c r="CK328" s="710">
        <v>1106</v>
      </c>
      <c r="CL328" s="596">
        <v>1076</v>
      </c>
      <c r="CM328" s="596">
        <v>1031</v>
      </c>
      <c r="CN328" s="596">
        <v>987</v>
      </c>
      <c r="CO328" s="596">
        <v>895</v>
      </c>
      <c r="CP328" s="596">
        <v>875</v>
      </c>
      <c r="CQ328" s="596">
        <v>921</v>
      </c>
      <c r="CR328" s="596">
        <v>907</v>
      </c>
      <c r="CS328" s="596">
        <v>911</v>
      </c>
      <c r="CT328" s="596">
        <v>891</v>
      </c>
      <c r="CU328" s="596">
        <v>898</v>
      </c>
      <c r="CV328" s="596">
        <v>984</v>
      </c>
      <c r="CW328" s="596">
        <v>926</v>
      </c>
      <c r="CX328" s="596">
        <v>874</v>
      </c>
      <c r="CY328" s="596">
        <v>823</v>
      </c>
      <c r="CZ328" s="596">
        <v>775</v>
      </c>
      <c r="DA328" s="596">
        <v>715</v>
      </c>
      <c r="DB328" s="596">
        <v>731</v>
      </c>
      <c r="DC328" s="596">
        <v>772</v>
      </c>
      <c r="DD328" s="596">
        <v>728</v>
      </c>
      <c r="DE328" s="596">
        <v>690</v>
      </c>
      <c r="DF328" s="596">
        <v>701</v>
      </c>
      <c r="DG328" s="596">
        <v>707</v>
      </c>
      <c r="DH328" s="596">
        <v>744</v>
      </c>
      <c r="DI328" s="596">
        <v>791</v>
      </c>
      <c r="DJ328" s="596">
        <v>802</v>
      </c>
      <c r="DK328" s="596">
        <v>893</v>
      </c>
      <c r="DL328" s="596">
        <v>966</v>
      </c>
      <c r="DM328" s="596">
        <v>1020</v>
      </c>
      <c r="DN328" s="596">
        <v>1036</v>
      </c>
      <c r="DO328" s="596">
        <v>1026</v>
      </c>
      <c r="DP328" s="596">
        <v>994</v>
      </c>
      <c r="DQ328" s="596">
        <v>970</v>
      </c>
      <c r="DR328" s="596">
        <v>1002</v>
      </c>
      <c r="DS328" s="596">
        <v>1030</v>
      </c>
      <c r="DT328" s="596">
        <v>1118</v>
      </c>
      <c r="DU328" s="596">
        <v>1123</v>
      </c>
      <c r="DV328" s="596">
        <v>1110</v>
      </c>
    </row>
    <row r="329" spans="1:126" s="1" customFormat="1" ht="21" thickBot="1">
      <c r="A329" s="111"/>
      <c r="B329" s="1753" t="s">
        <v>1366</v>
      </c>
      <c r="C329" s="1754" t="s">
        <v>1366</v>
      </c>
      <c r="D329" s="1755" t="s">
        <v>1367</v>
      </c>
      <c r="E329" s="1755" t="s">
        <v>1367</v>
      </c>
      <c r="F329" s="1756" t="s">
        <v>1368</v>
      </c>
      <c r="G329" s="1756" t="s">
        <v>1368</v>
      </c>
      <c r="H329" s="1757" t="s">
        <v>1369</v>
      </c>
      <c r="I329" s="1687" t="s">
        <v>1369</v>
      </c>
      <c r="J329" s="1709"/>
      <c r="K329" s="1709"/>
      <c r="L329" s="1709"/>
      <c r="M329" s="1717" t="s">
        <v>22</v>
      </c>
      <c r="N329" s="1712">
        <v>1930</v>
      </c>
      <c r="O329" s="583">
        <v>1684</v>
      </c>
      <c r="P329" s="582">
        <v>1520</v>
      </c>
      <c r="Q329" s="582">
        <v>1266</v>
      </c>
      <c r="R329" s="582">
        <v>646</v>
      </c>
      <c r="S329" s="583">
        <v>487</v>
      </c>
      <c r="T329" s="584">
        <v>424</v>
      </c>
      <c r="U329" s="844">
        <v>514</v>
      </c>
      <c r="V329" s="582">
        <v>670</v>
      </c>
      <c r="W329" s="582">
        <v>687</v>
      </c>
      <c r="X329" s="586">
        <v>726</v>
      </c>
      <c r="Y329" s="582">
        <v>773</v>
      </c>
      <c r="Z329" s="587">
        <v>894</v>
      </c>
      <c r="AA329" s="588">
        <v>903</v>
      </c>
      <c r="AB329" s="589">
        <v>865</v>
      </c>
      <c r="AC329" s="590">
        <v>841</v>
      </c>
      <c r="AD329" s="588">
        <v>769</v>
      </c>
      <c r="AE329" s="593">
        <v>723</v>
      </c>
      <c r="AF329" s="590">
        <v>620</v>
      </c>
      <c r="AG329" s="591">
        <v>586</v>
      </c>
      <c r="AH329" s="589">
        <v>547</v>
      </c>
      <c r="AI329" s="590">
        <v>548</v>
      </c>
      <c r="AJ329" s="591">
        <v>562</v>
      </c>
      <c r="AK329" s="595">
        <v>584</v>
      </c>
      <c r="AL329" s="582">
        <v>584</v>
      </c>
      <c r="AM329" s="587">
        <v>710</v>
      </c>
      <c r="AN329" s="588">
        <v>710</v>
      </c>
      <c r="AO329" s="593">
        <v>676</v>
      </c>
      <c r="AP329" s="590">
        <v>666</v>
      </c>
      <c r="AQ329" s="588">
        <v>616</v>
      </c>
      <c r="AR329" s="589">
        <v>596</v>
      </c>
      <c r="AS329" s="590">
        <v>550</v>
      </c>
      <c r="AT329" s="588">
        <v>519</v>
      </c>
      <c r="AU329" s="589">
        <v>513</v>
      </c>
      <c r="AV329" s="592">
        <v>508</v>
      </c>
      <c r="AW329" s="588">
        <v>531</v>
      </c>
      <c r="AX329" s="593">
        <v>536</v>
      </c>
      <c r="AY329" s="583">
        <v>536</v>
      </c>
      <c r="AZ329" s="586">
        <v>606</v>
      </c>
      <c r="BA329" s="588">
        <v>606</v>
      </c>
      <c r="BB329" s="589">
        <v>595</v>
      </c>
      <c r="BC329" s="586">
        <v>575</v>
      </c>
      <c r="BD329" s="588">
        <v>507</v>
      </c>
      <c r="BE329" s="589">
        <v>484</v>
      </c>
      <c r="BF329" s="586">
        <v>483</v>
      </c>
      <c r="BG329" s="588">
        <v>441</v>
      </c>
      <c r="BH329" s="589">
        <v>433</v>
      </c>
      <c r="BI329" s="686">
        <v>412</v>
      </c>
      <c r="BJ329" s="845">
        <v>410</v>
      </c>
      <c r="BK329" s="686">
        <v>465</v>
      </c>
      <c r="BL329" s="686">
        <v>546</v>
      </c>
      <c r="BM329" s="686">
        <v>598</v>
      </c>
      <c r="BN329" s="686">
        <v>541</v>
      </c>
      <c r="BO329" s="686">
        <v>508</v>
      </c>
      <c r="BP329" s="686">
        <v>479</v>
      </c>
      <c r="BQ329" s="686">
        <v>460</v>
      </c>
      <c r="BR329" s="686">
        <v>426</v>
      </c>
      <c r="BS329" s="686">
        <v>379</v>
      </c>
      <c r="BT329" s="709">
        <v>358</v>
      </c>
      <c r="BU329" s="686">
        <v>354</v>
      </c>
      <c r="BV329" s="709">
        <v>366</v>
      </c>
      <c r="BW329" s="686">
        <v>376</v>
      </c>
      <c r="BX329" s="709">
        <v>459</v>
      </c>
      <c r="BY329" s="586">
        <v>467</v>
      </c>
      <c r="BZ329" s="596">
        <v>422</v>
      </c>
      <c r="CA329" s="586">
        <v>388</v>
      </c>
      <c r="CB329" s="596">
        <v>345</v>
      </c>
      <c r="CC329" s="586">
        <v>346</v>
      </c>
      <c r="CD329" s="596">
        <v>343</v>
      </c>
      <c r="CE329" s="586">
        <v>339</v>
      </c>
      <c r="CF329" s="596">
        <v>303</v>
      </c>
      <c r="CG329" s="586">
        <v>288</v>
      </c>
      <c r="CH329" s="596">
        <v>293</v>
      </c>
      <c r="CI329" s="596">
        <v>299</v>
      </c>
      <c r="CJ329" s="596">
        <v>315</v>
      </c>
      <c r="CK329" s="710">
        <v>308</v>
      </c>
      <c r="CL329" s="596">
        <v>295</v>
      </c>
      <c r="CM329" s="596">
        <v>268</v>
      </c>
      <c r="CN329" s="596">
        <v>260</v>
      </c>
      <c r="CO329" s="596">
        <v>252</v>
      </c>
      <c r="CP329" s="596">
        <v>238</v>
      </c>
      <c r="CQ329" s="596">
        <v>269</v>
      </c>
      <c r="CR329" s="596">
        <v>251</v>
      </c>
      <c r="CS329" s="596">
        <v>275</v>
      </c>
      <c r="CT329" s="596">
        <v>298</v>
      </c>
      <c r="CU329" s="596">
        <v>300</v>
      </c>
      <c r="CV329" s="596">
        <v>352</v>
      </c>
      <c r="CW329" s="596">
        <v>323</v>
      </c>
      <c r="CX329" s="596">
        <v>281</v>
      </c>
      <c r="CY329" s="596">
        <v>265</v>
      </c>
      <c r="CZ329" s="596">
        <v>249</v>
      </c>
      <c r="DA329" s="596">
        <v>249</v>
      </c>
      <c r="DB329" s="596">
        <v>250</v>
      </c>
      <c r="DC329" s="596">
        <v>249</v>
      </c>
      <c r="DD329" s="596">
        <v>229</v>
      </c>
      <c r="DE329" s="596">
        <v>225</v>
      </c>
      <c r="DF329" s="596">
        <v>228</v>
      </c>
      <c r="DG329" s="596">
        <v>249</v>
      </c>
      <c r="DH329" s="596">
        <v>291</v>
      </c>
      <c r="DI329" s="596">
        <v>275</v>
      </c>
      <c r="DJ329" s="596">
        <v>256</v>
      </c>
      <c r="DK329" s="596">
        <v>322</v>
      </c>
      <c r="DL329" s="596">
        <v>351</v>
      </c>
      <c r="DM329" s="596">
        <v>382</v>
      </c>
      <c r="DN329" s="596">
        <v>381</v>
      </c>
      <c r="DO329" s="596">
        <v>348</v>
      </c>
      <c r="DP329" s="596">
        <v>335</v>
      </c>
      <c r="DQ329" s="596">
        <v>341</v>
      </c>
      <c r="DR329" s="596">
        <v>341</v>
      </c>
      <c r="DS329" s="596">
        <v>340</v>
      </c>
      <c r="DT329" s="596">
        <v>348</v>
      </c>
      <c r="DU329" s="596">
        <v>335</v>
      </c>
      <c r="DV329" s="596">
        <v>305</v>
      </c>
    </row>
    <row r="330" spans="1:126" s="1" customFormat="1" ht="20.25">
      <c r="A330" s="24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717" t="s">
        <v>1317</v>
      </c>
      <c r="N330" s="1725"/>
      <c r="O330" s="598"/>
      <c r="P330" s="597"/>
      <c r="Q330" s="597"/>
      <c r="R330" s="597"/>
      <c r="S330" s="598"/>
      <c r="T330" s="599"/>
      <c r="U330" s="846"/>
      <c r="V330" s="597"/>
      <c r="W330" s="597"/>
      <c r="X330" s="586"/>
      <c r="Y330" s="582"/>
      <c r="Z330" s="587"/>
      <c r="AA330" s="588"/>
      <c r="AB330" s="589"/>
      <c r="AC330" s="590"/>
      <c r="AD330" s="588"/>
      <c r="AE330" s="593"/>
      <c r="AF330" s="590"/>
      <c r="AG330" s="591"/>
      <c r="AH330" s="589"/>
      <c r="AI330" s="590"/>
      <c r="AJ330" s="591"/>
      <c r="AK330" s="595"/>
      <c r="AL330" s="582"/>
      <c r="AM330" s="587"/>
      <c r="AN330" s="588"/>
      <c r="AO330" s="593"/>
      <c r="AP330" s="590"/>
      <c r="AQ330" s="588"/>
      <c r="AR330" s="589"/>
      <c r="AS330" s="590"/>
      <c r="AT330" s="588"/>
      <c r="AU330" s="589"/>
      <c r="AV330" s="592"/>
      <c r="AW330" s="588"/>
      <c r="AX330" s="593"/>
      <c r="AY330" s="583" t="s">
        <v>55</v>
      </c>
      <c r="AZ330" s="586">
        <v>1336</v>
      </c>
      <c r="BA330" s="588">
        <v>1315</v>
      </c>
      <c r="BB330" s="589">
        <v>1330</v>
      </c>
      <c r="BC330" s="586">
        <v>1257</v>
      </c>
      <c r="BD330" s="588">
        <v>1119</v>
      </c>
      <c r="BE330" s="589">
        <v>1003</v>
      </c>
      <c r="BF330" s="586">
        <v>964</v>
      </c>
      <c r="BG330" s="588">
        <v>978</v>
      </c>
      <c r="BH330" s="589">
        <v>1006</v>
      </c>
      <c r="BI330" s="686">
        <v>1016</v>
      </c>
      <c r="BJ330" s="845">
        <v>1021</v>
      </c>
      <c r="BK330" s="686">
        <v>1050</v>
      </c>
      <c r="BL330" s="686">
        <v>1153</v>
      </c>
      <c r="BM330" s="686">
        <v>1178</v>
      </c>
      <c r="BN330" s="686">
        <v>1065</v>
      </c>
      <c r="BO330" s="686">
        <v>957</v>
      </c>
      <c r="BP330" s="686">
        <v>840</v>
      </c>
      <c r="BQ330" s="686">
        <v>742</v>
      </c>
      <c r="BR330" s="686">
        <v>755</v>
      </c>
      <c r="BS330" s="686">
        <v>744</v>
      </c>
      <c r="BT330" s="709">
        <v>762</v>
      </c>
      <c r="BU330" s="686">
        <v>758</v>
      </c>
      <c r="BV330" s="709">
        <v>764</v>
      </c>
      <c r="BW330" s="686">
        <v>761</v>
      </c>
      <c r="BX330" s="709">
        <v>799</v>
      </c>
      <c r="BY330" s="586">
        <v>788</v>
      </c>
      <c r="BZ330" s="596">
        <v>714</v>
      </c>
      <c r="CA330" s="586">
        <v>624</v>
      </c>
      <c r="CB330" s="596">
        <v>580</v>
      </c>
      <c r="CC330" s="586">
        <v>519</v>
      </c>
      <c r="CD330" s="596">
        <v>514</v>
      </c>
      <c r="CE330" s="586">
        <v>541</v>
      </c>
      <c r="CF330" s="596">
        <v>550</v>
      </c>
      <c r="CG330" s="586">
        <v>520</v>
      </c>
      <c r="CH330" s="596">
        <v>506</v>
      </c>
      <c r="CI330" s="596">
        <v>497</v>
      </c>
      <c r="CJ330" s="596">
        <v>556</v>
      </c>
      <c r="CK330" s="710">
        <v>514</v>
      </c>
      <c r="CL330" s="596">
        <v>501</v>
      </c>
      <c r="CM330" s="596">
        <v>469</v>
      </c>
      <c r="CN330" s="596">
        <v>444</v>
      </c>
      <c r="CO330" s="596">
        <v>378</v>
      </c>
      <c r="CP330" s="596">
        <v>349</v>
      </c>
      <c r="CQ330" s="596">
        <v>388</v>
      </c>
      <c r="CR330" s="596">
        <v>426</v>
      </c>
      <c r="CS330" s="596">
        <v>430</v>
      </c>
      <c r="CT330" s="596">
        <v>434</v>
      </c>
      <c r="CU330" s="596">
        <v>429</v>
      </c>
      <c r="CV330" s="596">
        <v>502</v>
      </c>
      <c r="CW330" s="596">
        <v>454</v>
      </c>
      <c r="CX330" s="596">
        <v>429</v>
      </c>
      <c r="CY330" s="596">
        <v>381</v>
      </c>
      <c r="CZ330" s="596">
        <v>358</v>
      </c>
      <c r="DA330" s="596">
        <v>318</v>
      </c>
      <c r="DB330" s="596">
        <v>333</v>
      </c>
      <c r="DC330" s="596">
        <v>337</v>
      </c>
      <c r="DD330" s="596">
        <v>315</v>
      </c>
      <c r="DE330" s="596">
        <v>307</v>
      </c>
      <c r="DF330" s="596">
        <v>313</v>
      </c>
      <c r="DG330" s="596">
        <v>322</v>
      </c>
      <c r="DH330" s="596">
        <v>345</v>
      </c>
      <c r="DI330" s="596">
        <v>379</v>
      </c>
      <c r="DJ330" s="596">
        <v>412</v>
      </c>
      <c r="DK330" s="596">
        <v>485</v>
      </c>
      <c r="DL330" s="596">
        <v>556</v>
      </c>
      <c r="DM330" s="596">
        <v>549</v>
      </c>
      <c r="DN330" s="596">
        <v>535</v>
      </c>
      <c r="DO330" s="596">
        <v>499</v>
      </c>
      <c r="DP330" s="596">
        <v>463</v>
      </c>
      <c r="DQ330" s="596">
        <v>427</v>
      </c>
      <c r="DR330" s="596">
        <v>444</v>
      </c>
      <c r="DS330" s="596">
        <v>441</v>
      </c>
      <c r="DT330" s="596">
        <v>526</v>
      </c>
      <c r="DU330" s="596">
        <v>531</v>
      </c>
      <c r="DV330" s="596">
        <v>501</v>
      </c>
    </row>
    <row r="331" spans="1:126" s="1" customFormat="1" ht="20.25">
      <c r="A331" s="24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717" t="s">
        <v>871</v>
      </c>
      <c r="N331" s="798" t="s">
        <v>55</v>
      </c>
      <c r="O331" s="601" t="s">
        <v>55</v>
      </c>
      <c r="P331" s="601" t="s">
        <v>55</v>
      </c>
      <c r="Q331" s="601" t="s">
        <v>55</v>
      </c>
      <c r="R331" s="598">
        <v>1629</v>
      </c>
      <c r="S331" s="601">
        <v>1169</v>
      </c>
      <c r="T331" s="602">
        <v>830</v>
      </c>
      <c r="U331" s="847">
        <v>850</v>
      </c>
      <c r="V331" s="713">
        <v>1048</v>
      </c>
      <c r="W331" s="713">
        <v>967</v>
      </c>
      <c r="X331" s="604">
        <v>985</v>
      </c>
      <c r="Y331" s="583">
        <v>988</v>
      </c>
      <c r="Z331" s="605">
        <v>1042</v>
      </c>
      <c r="AA331" s="606">
        <v>1107</v>
      </c>
      <c r="AB331" s="607">
        <v>1049</v>
      </c>
      <c r="AC331" s="608">
        <v>1006</v>
      </c>
      <c r="AD331" s="606">
        <v>952</v>
      </c>
      <c r="AE331" s="611">
        <v>924</v>
      </c>
      <c r="AF331" s="608">
        <v>916</v>
      </c>
      <c r="AG331" s="609">
        <v>905</v>
      </c>
      <c r="AH331" s="607">
        <v>901</v>
      </c>
      <c r="AI331" s="608">
        <v>841</v>
      </c>
      <c r="AJ331" s="609">
        <v>857</v>
      </c>
      <c r="AK331" s="613">
        <v>843</v>
      </c>
      <c r="AL331" s="583">
        <v>843</v>
      </c>
      <c r="AM331" s="605">
        <v>912</v>
      </c>
      <c r="AN331" s="606">
        <v>909</v>
      </c>
      <c r="AO331" s="611">
        <v>846</v>
      </c>
      <c r="AP331" s="608">
        <v>813</v>
      </c>
      <c r="AQ331" s="606">
        <v>709</v>
      </c>
      <c r="AR331" s="607">
        <v>650</v>
      </c>
      <c r="AS331" s="608">
        <v>675</v>
      </c>
      <c r="AT331" s="606">
        <v>685</v>
      </c>
      <c r="AU331" s="607">
        <v>709</v>
      </c>
      <c r="AV331" s="610">
        <v>675</v>
      </c>
      <c r="AW331" s="606">
        <v>694</v>
      </c>
      <c r="AX331" s="611">
        <v>614</v>
      </c>
      <c r="AY331" s="583">
        <v>614</v>
      </c>
      <c r="AZ331" s="604">
        <v>642</v>
      </c>
      <c r="BA331" s="606">
        <v>623</v>
      </c>
      <c r="BB331" s="607">
        <v>613</v>
      </c>
      <c r="BC331" s="604">
        <v>577</v>
      </c>
      <c r="BD331" s="606">
        <v>513</v>
      </c>
      <c r="BE331" s="607">
        <v>454</v>
      </c>
      <c r="BF331" s="604">
        <v>427</v>
      </c>
      <c r="BG331" s="606">
        <v>430</v>
      </c>
      <c r="BH331" s="607">
        <v>458</v>
      </c>
      <c r="BI331" s="687">
        <v>468</v>
      </c>
      <c r="BJ331" s="848">
        <v>450</v>
      </c>
      <c r="BK331" s="687">
        <v>463</v>
      </c>
      <c r="BL331" s="687">
        <v>511</v>
      </c>
      <c r="BM331" s="687">
        <v>528</v>
      </c>
      <c r="BN331" s="687">
        <v>461</v>
      </c>
      <c r="BO331" s="687">
        <v>399</v>
      </c>
      <c r="BP331" s="687">
        <v>344</v>
      </c>
      <c r="BQ331" s="687">
        <v>282</v>
      </c>
      <c r="BR331" s="687">
        <v>299</v>
      </c>
      <c r="BS331" s="687">
        <v>296</v>
      </c>
      <c r="BT331" s="714">
        <v>326</v>
      </c>
      <c r="BU331" s="687">
        <v>329</v>
      </c>
      <c r="BV331" s="714">
        <v>322</v>
      </c>
      <c r="BW331" s="687">
        <v>306</v>
      </c>
      <c r="BX331" s="714">
        <v>315</v>
      </c>
      <c r="BY331" s="604">
        <v>334</v>
      </c>
      <c r="BZ331" s="614">
        <v>290</v>
      </c>
      <c r="CA331" s="604">
        <v>249</v>
      </c>
      <c r="CB331" s="614">
        <v>228</v>
      </c>
      <c r="CC331" s="604">
        <v>200</v>
      </c>
      <c r="CD331" s="614">
        <v>212</v>
      </c>
      <c r="CE331" s="604">
        <v>216</v>
      </c>
      <c r="CF331" s="614">
        <v>240</v>
      </c>
      <c r="CG331" s="604">
        <v>233</v>
      </c>
      <c r="CH331" s="614">
        <v>202</v>
      </c>
      <c r="CI331" s="614">
        <v>196</v>
      </c>
      <c r="CJ331" s="614">
        <v>241</v>
      </c>
      <c r="CK331" s="715">
        <v>229</v>
      </c>
      <c r="CL331" s="614">
        <v>208</v>
      </c>
      <c r="CM331" s="614">
        <v>195</v>
      </c>
      <c r="CN331" s="614">
        <v>176</v>
      </c>
      <c r="CO331" s="614">
        <v>153</v>
      </c>
      <c r="CP331" s="614">
        <v>137</v>
      </c>
      <c r="CQ331" s="614">
        <v>155</v>
      </c>
      <c r="CR331" s="614">
        <v>196</v>
      </c>
      <c r="CS331" s="614">
        <v>192</v>
      </c>
      <c r="CT331" s="614">
        <v>184</v>
      </c>
      <c r="CU331" s="614">
        <v>177</v>
      </c>
      <c r="CV331" s="614">
        <v>222</v>
      </c>
      <c r="CW331" s="614">
        <v>205</v>
      </c>
      <c r="CX331" s="614">
        <v>199</v>
      </c>
      <c r="CY331" s="614">
        <v>165</v>
      </c>
      <c r="CZ331" s="614">
        <v>156</v>
      </c>
      <c r="DA331" s="614">
        <v>146</v>
      </c>
      <c r="DB331" s="614">
        <v>144</v>
      </c>
      <c r="DC331" s="614">
        <v>151</v>
      </c>
      <c r="DD331" s="614">
        <v>153</v>
      </c>
      <c r="DE331" s="614">
        <v>152</v>
      </c>
      <c r="DF331" s="614">
        <v>143</v>
      </c>
      <c r="DG331" s="614">
        <v>147</v>
      </c>
      <c r="DH331" s="614">
        <v>160</v>
      </c>
      <c r="DI331" s="614">
        <v>175</v>
      </c>
      <c r="DJ331" s="614">
        <v>188</v>
      </c>
      <c r="DK331" s="614">
        <v>215</v>
      </c>
      <c r="DL331" s="614">
        <v>256</v>
      </c>
      <c r="DM331" s="614">
        <v>260</v>
      </c>
      <c r="DN331" s="614">
        <v>242</v>
      </c>
      <c r="DO331" s="614">
        <v>216</v>
      </c>
      <c r="DP331" s="614">
        <v>215</v>
      </c>
      <c r="DQ331" s="614">
        <v>195</v>
      </c>
      <c r="DR331" s="614">
        <v>199</v>
      </c>
      <c r="DS331" s="614">
        <v>211</v>
      </c>
      <c r="DT331" s="614">
        <v>250</v>
      </c>
      <c r="DU331" s="614">
        <v>261</v>
      </c>
      <c r="DV331" s="614">
        <v>245</v>
      </c>
    </row>
    <row r="332" spans="1:126" s="1" customFormat="1" ht="21" thickBot="1">
      <c r="A332" s="24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722" t="s">
        <v>1836</v>
      </c>
      <c r="N332" s="1721"/>
      <c r="O332" s="1666"/>
      <c r="P332" s="1667"/>
      <c r="Q332" s="1668"/>
      <c r="R332" s="1666"/>
      <c r="S332" s="1669"/>
      <c r="T332" s="1670"/>
      <c r="U332" s="1686"/>
      <c r="V332" s="1685"/>
      <c r="W332" s="1685"/>
      <c r="X332" s="1672"/>
      <c r="Y332" s="1666"/>
      <c r="Z332" s="1673"/>
      <c r="AA332" s="1674"/>
      <c r="AB332" s="1675"/>
      <c r="AC332" s="1676"/>
      <c r="AD332" s="1674"/>
      <c r="AE332" s="1677"/>
      <c r="AF332" s="1676"/>
      <c r="AG332" s="1678"/>
      <c r="AH332" s="1675"/>
      <c r="AI332" s="1676"/>
      <c r="AJ332" s="1678"/>
      <c r="AK332" s="1677"/>
      <c r="AL332" s="1666"/>
      <c r="AM332" s="1673"/>
      <c r="AN332" s="1674"/>
      <c r="AO332" s="1677"/>
      <c r="AP332" s="1676"/>
      <c r="AQ332" s="1674"/>
      <c r="AR332" s="1675"/>
      <c r="AS332" s="1676"/>
      <c r="AT332" s="1674"/>
      <c r="AU332" s="1675"/>
      <c r="AV332" s="1679"/>
      <c r="AW332" s="1674"/>
      <c r="AX332" s="1677"/>
      <c r="AY332" s="1666"/>
      <c r="AZ332" s="1680"/>
      <c r="BA332" s="1674"/>
      <c r="BB332" s="1675"/>
      <c r="BC332" s="1680"/>
      <c r="BD332" s="1674"/>
      <c r="BE332" s="1675"/>
      <c r="BF332" s="1680"/>
      <c r="BG332" s="1674"/>
      <c r="BH332" s="1675"/>
      <c r="BI332" s="1675"/>
      <c r="BJ332" s="1676"/>
      <c r="BK332" s="1681"/>
      <c r="BL332" s="1681"/>
      <c r="BM332" s="1681"/>
      <c r="BN332" s="1681"/>
      <c r="BO332" s="1681"/>
      <c r="BP332" s="1681"/>
      <c r="BQ332" s="1681"/>
      <c r="BR332" s="1681"/>
      <c r="BS332" s="1681"/>
      <c r="BT332" s="1681"/>
      <c r="BU332" s="1681"/>
      <c r="BV332" s="1681"/>
      <c r="BW332" s="1681"/>
      <c r="BX332" s="1681"/>
      <c r="BY332" s="1682"/>
      <c r="BZ332" s="1682"/>
      <c r="CA332" s="1682"/>
      <c r="CB332" s="1682"/>
      <c r="CC332" s="1682"/>
      <c r="CD332" s="1682"/>
      <c r="CE332" s="1682"/>
      <c r="CF332" s="1682"/>
      <c r="CG332" s="1682"/>
      <c r="CH332" s="1682"/>
      <c r="CI332" s="1682"/>
      <c r="CJ332" s="1682"/>
      <c r="CK332" s="1680"/>
      <c r="CL332" s="1665"/>
      <c r="CM332" s="1665"/>
      <c r="CN332" s="1665"/>
      <c r="CO332" s="1665"/>
      <c r="CP332" s="1665"/>
      <c r="CQ332" s="1665"/>
      <c r="CR332" s="1665"/>
      <c r="CS332" s="1665"/>
      <c r="CT332" s="1665"/>
      <c r="CU332" s="1665"/>
      <c r="CV332" s="1665"/>
      <c r="CW332" s="1665"/>
      <c r="CX332" s="1665"/>
      <c r="CY332" s="1665"/>
      <c r="CZ332" s="1665"/>
      <c r="DA332" s="1665"/>
      <c r="DB332" s="1665"/>
      <c r="DC332" s="1665"/>
      <c r="DD332" s="1665"/>
      <c r="DE332" s="1665"/>
      <c r="DF332" s="1665"/>
      <c r="DG332" s="1665"/>
      <c r="DH332" s="1665"/>
      <c r="DI332" s="1665"/>
      <c r="DJ332" s="1665"/>
      <c r="DK332" s="1665"/>
      <c r="DL332" s="1665"/>
      <c r="DM332" s="1665"/>
      <c r="DN332" s="1665"/>
      <c r="DO332" s="1665"/>
      <c r="DP332" s="1665"/>
      <c r="DQ332" s="1665"/>
      <c r="DR332" s="1665"/>
      <c r="DS332" s="1665"/>
      <c r="DT332" s="1665"/>
      <c r="DU332" s="1665">
        <v>494</v>
      </c>
      <c r="DV332" s="1665">
        <v>486</v>
      </c>
    </row>
    <row r="333" spans="1:126" s="1" customFormat="1" ht="20.25">
      <c r="A333" s="1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718" t="s">
        <v>77</v>
      </c>
      <c r="N333" s="820" t="s">
        <v>209</v>
      </c>
      <c r="O333" s="616" t="s">
        <v>210</v>
      </c>
      <c r="P333" s="629" t="s">
        <v>665</v>
      </c>
      <c r="Q333" s="619">
        <v>5960</v>
      </c>
      <c r="R333" s="629" t="s">
        <v>968</v>
      </c>
      <c r="S333" s="616">
        <v>5738</v>
      </c>
      <c r="T333" s="617">
        <v>5712</v>
      </c>
      <c r="U333" s="725">
        <v>6165</v>
      </c>
      <c r="V333" s="717">
        <v>7382</v>
      </c>
      <c r="W333" s="717">
        <v>7487</v>
      </c>
      <c r="X333" s="620">
        <v>6032</v>
      </c>
      <c r="Y333" s="621">
        <v>6125</v>
      </c>
      <c r="Z333" s="622">
        <v>769</v>
      </c>
      <c r="AA333" s="623">
        <v>591</v>
      </c>
      <c r="AB333" s="624">
        <v>430</v>
      </c>
      <c r="AC333" s="625">
        <v>492</v>
      </c>
      <c r="AD333" s="623">
        <v>408</v>
      </c>
      <c r="AE333" s="628">
        <v>379</v>
      </c>
      <c r="AF333" s="625">
        <v>620</v>
      </c>
      <c r="AG333" s="626">
        <v>469</v>
      </c>
      <c r="AH333" s="624">
        <v>518</v>
      </c>
      <c r="AI333" s="625">
        <v>557</v>
      </c>
      <c r="AJ333" s="626">
        <v>559</v>
      </c>
      <c r="AK333" s="631">
        <v>430</v>
      </c>
      <c r="AL333" s="621">
        <v>6222</v>
      </c>
      <c r="AM333" s="622">
        <v>739</v>
      </c>
      <c r="AN333" s="623">
        <v>465</v>
      </c>
      <c r="AO333" s="628">
        <v>384</v>
      </c>
      <c r="AP333" s="625">
        <v>405</v>
      </c>
      <c r="AQ333" s="623">
        <v>343</v>
      </c>
      <c r="AR333" s="624">
        <v>320</v>
      </c>
      <c r="AS333" s="625">
        <v>531</v>
      </c>
      <c r="AT333" s="623">
        <v>385</v>
      </c>
      <c r="AU333" s="624">
        <v>574</v>
      </c>
      <c r="AV333" s="627">
        <v>510</v>
      </c>
      <c r="AW333" s="623">
        <v>508</v>
      </c>
      <c r="AX333" s="628">
        <v>409</v>
      </c>
      <c r="AY333" s="629">
        <v>5573</v>
      </c>
      <c r="AZ333" s="620">
        <v>585</v>
      </c>
      <c r="BA333" s="623">
        <v>411</v>
      </c>
      <c r="BB333" s="624">
        <v>493</v>
      </c>
      <c r="BC333" s="620">
        <v>438</v>
      </c>
      <c r="BD333" s="623">
        <v>336</v>
      </c>
      <c r="BE333" s="624">
        <v>346</v>
      </c>
      <c r="BF333" s="620">
        <v>476</v>
      </c>
      <c r="BG333" s="623">
        <v>423</v>
      </c>
      <c r="BH333" s="624">
        <v>522</v>
      </c>
      <c r="BI333" s="689">
        <v>501</v>
      </c>
      <c r="BJ333" s="849">
        <v>490</v>
      </c>
      <c r="BK333" s="689">
        <v>517</v>
      </c>
      <c r="BL333" s="689">
        <v>608</v>
      </c>
      <c r="BM333" s="689">
        <v>527</v>
      </c>
      <c r="BN333" s="689">
        <v>386</v>
      </c>
      <c r="BO333" s="689">
        <v>380</v>
      </c>
      <c r="BP333" s="689">
        <v>363</v>
      </c>
      <c r="BQ333" s="689">
        <v>359</v>
      </c>
      <c r="BR333" s="689">
        <v>407</v>
      </c>
      <c r="BS333" s="689">
        <v>366</v>
      </c>
      <c r="BT333" s="718">
        <v>498</v>
      </c>
      <c r="BU333" s="689">
        <v>426</v>
      </c>
      <c r="BV333" s="718">
        <v>406</v>
      </c>
      <c r="BW333" s="689">
        <v>327</v>
      </c>
      <c r="BX333" s="718">
        <v>496</v>
      </c>
      <c r="BY333" s="620">
        <v>392</v>
      </c>
      <c r="BZ333" s="632">
        <v>370</v>
      </c>
      <c r="CA333" s="620">
        <v>303</v>
      </c>
      <c r="CB333" s="632">
        <v>353</v>
      </c>
      <c r="CC333" s="620">
        <v>318</v>
      </c>
      <c r="CD333" s="632">
        <v>362</v>
      </c>
      <c r="CE333" s="620">
        <v>364</v>
      </c>
      <c r="CF333" s="632">
        <v>416</v>
      </c>
      <c r="CG333" s="620">
        <v>361</v>
      </c>
      <c r="CH333" s="632">
        <v>337</v>
      </c>
      <c r="CI333" s="632">
        <v>332</v>
      </c>
      <c r="CJ333" s="632">
        <v>442</v>
      </c>
      <c r="CK333" s="719">
        <v>297</v>
      </c>
      <c r="CL333" s="632">
        <v>357</v>
      </c>
      <c r="CM333" s="632">
        <v>299</v>
      </c>
      <c r="CN333" s="632">
        <v>293</v>
      </c>
      <c r="CO333" s="632">
        <v>242</v>
      </c>
      <c r="CP333" s="632">
        <v>282</v>
      </c>
      <c r="CQ333" s="632">
        <v>348</v>
      </c>
      <c r="CR333" s="632">
        <v>338</v>
      </c>
      <c r="CS333" s="632">
        <v>382</v>
      </c>
      <c r="CT333" s="632">
        <v>318</v>
      </c>
      <c r="CU333" s="632">
        <v>269</v>
      </c>
      <c r="CV333" s="632">
        <v>466</v>
      </c>
      <c r="CW333" s="632">
        <v>293</v>
      </c>
      <c r="CX333" s="632">
        <v>258</v>
      </c>
      <c r="CY333" s="632">
        <v>286</v>
      </c>
      <c r="CZ333" s="632">
        <v>279</v>
      </c>
      <c r="DA333" s="632">
        <v>235</v>
      </c>
      <c r="DB333" s="632">
        <v>310</v>
      </c>
      <c r="DC333" s="632">
        <v>269</v>
      </c>
      <c r="DD333" s="632">
        <v>314</v>
      </c>
      <c r="DE333" s="632">
        <v>328</v>
      </c>
      <c r="DF333" s="632">
        <v>304</v>
      </c>
      <c r="DG333" s="632">
        <v>240</v>
      </c>
      <c r="DH333" s="632">
        <v>360</v>
      </c>
      <c r="DI333" s="632">
        <v>294</v>
      </c>
      <c r="DJ333" s="632">
        <v>302</v>
      </c>
      <c r="DK333" s="632">
        <v>276</v>
      </c>
      <c r="DL333" s="632">
        <v>288</v>
      </c>
      <c r="DM333" s="632">
        <v>337</v>
      </c>
      <c r="DN333" s="632">
        <v>306</v>
      </c>
      <c r="DO333" s="632">
        <v>252</v>
      </c>
      <c r="DP333" s="632">
        <v>325</v>
      </c>
      <c r="DQ333" s="632">
        <v>320</v>
      </c>
      <c r="DR333" s="632">
        <v>235</v>
      </c>
      <c r="DS333" s="632">
        <v>257</v>
      </c>
      <c r="DT333" s="632">
        <v>314</v>
      </c>
      <c r="DU333" s="632">
        <v>261</v>
      </c>
      <c r="DV333" s="632">
        <v>254</v>
      </c>
    </row>
    <row r="334" spans="1:126" s="1" customFormat="1" ht="20.25">
      <c r="A334" s="1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718" t="s">
        <v>89</v>
      </c>
      <c r="N334" s="820" t="s">
        <v>219</v>
      </c>
      <c r="O334" s="616" t="s">
        <v>220</v>
      </c>
      <c r="P334" s="629" t="s">
        <v>666</v>
      </c>
      <c r="Q334" s="619">
        <v>6092</v>
      </c>
      <c r="R334" s="629" t="s">
        <v>969</v>
      </c>
      <c r="S334" s="616">
        <v>6738</v>
      </c>
      <c r="T334" s="617">
        <v>7355</v>
      </c>
      <c r="U334" s="850">
        <v>6611</v>
      </c>
      <c r="V334" s="635">
        <v>6618</v>
      </c>
      <c r="W334" s="635">
        <v>7533</v>
      </c>
      <c r="X334" s="620">
        <v>5913</v>
      </c>
      <c r="Y334" s="619">
        <v>5682</v>
      </c>
      <c r="Z334" s="622">
        <v>401</v>
      </c>
      <c r="AA334" s="623">
        <v>387</v>
      </c>
      <c r="AB334" s="624">
        <v>482</v>
      </c>
      <c r="AC334" s="625">
        <v>557</v>
      </c>
      <c r="AD334" s="623">
        <v>569</v>
      </c>
      <c r="AE334" s="628">
        <v>563</v>
      </c>
      <c r="AF334" s="625">
        <v>625</v>
      </c>
      <c r="AG334" s="626">
        <v>528</v>
      </c>
      <c r="AH334" s="624">
        <v>645</v>
      </c>
      <c r="AI334" s="625">
        <v>705</v>
      </c>
      <c r="AJ334" s="626">
        <v>416</v>
      </c>
      <c r="AK334" s="631">
        <v>439</v>
      </c>
      <c r="AL334" s="619">
        <v>6317</v>
      </c>
      <c r="AM334" s="622">
        <v>397</v>
      </c>
      <c r="AN334" s="623">
        <v>409</v>
      </c>
      <c r="AO334" s="628">
        <v>551</v>
      </c>
      <c r="AP334" s="625">
        <v>542</v>
      </c>
      <c r="AQ334" s="623">
        <v>667</v>
      </c>
      <c r="AR334" s="624">
        <v>567</v>
      </c>
      <c r="AS334" s="625">
        <v>490</v>
      </c>
      <c r="AT334" s="623">
        <v>428</v>
      </c>
      <c r="AU334" s="624">
        <v>699</v>
      </c>
      <c r="AV334" s="627">
        <v>680</v>
      </c>
      <c r="AW334" s="623">
        <v>484</v>
      </c>
      <c r="AX334" s="628">
        <v>505</v>
      </c>
      <c r="AY334" s="629">
        <v>6419</v>
      </c>
      <c r="AZ334" s="620">
        <v>341</v>
      </c>
      <c r="BA334" s="623">
        <v>410</v>
      </c>
      <c r="BB334" s="624">
        <v>483</v>
      </c>
      <c r="BC334" s="620">
        <v>615</v>
      </c>
      <c r="BD334" s="623">
        <v>580</v>
      </c>
      <c r="BE334" s="624">
        <v>577</v>
      </c>
      <c r="BF334" s="620">
        <v>611</v>
      </c>
      <c r="BG334" s="623">
        <v>405</v>
      </c>
      <c r="BH334" s="624">
        <v>579</v>
      </c>
      <c r="BI334" s="689">
        <v>556</v>
      </c>
      <c r="BJ334" s="849">
        <v>502</v>
      </c>
      <c r="BK334" s="689">
        <v>403</v>
      </c>
      <c r="BL334" s="689">
        <v>339</v>
      </c>
      <c r="BM334" s="689">
        <v>432</v>
      </c>
      <c r="BN334" s="689">
        <v>561</v>
      </c>
      <c r="BO334" s="689">
        <v>616</v>
      </c>
      <c r="BP334" s="689">
        <v>611</v>
      </c>
      <c r="BQ334" s="689">
        <v>555</v>
      </c>
      <c r="BR334" s="689">
        <v>470</v>
      </c>
      <c r="BS334" s="689">
        <v>444</v>
      </c>
      <c r="BT334" s="718">
        <v>467</v>
      </c>
      <c r="BU334" s="689">
        <v>424</v>
      </c>
      <c r="BV334" s="718">
        <v>382</v>
      </c>
      <c r="BW334" s="689">
        <v>338</v>
      </c>
      <c r="BX334" s="718">
        <v>362</v>
      </c>
      <c r="BY334" s="620">
        <v>521</v>
      </c>
      <c r="BZ334" s="632">
        <v>568</v>
      </c>
      <c r="CA334" s="620">
        <v>587</v>
      </c>
      <c r="CB334" s="632">
        <v>533</v>
      </c>
      <c r="CC334" s="620">
        <v>460</v>
      </c>
      <c r="CD334" s="632">
        <v>389</v>
      </c>
      <c r="CE334" s="620">
        <v>331</v>
      </c>
      <c r="CF334" s="632">
        <v>434</v>
      </c>
      <c r="CG334" s="620">
        <v>490</v>
      </c>
      <c r="CH334" s="632">
        <v>346</v>
      </c>
      <c r="CI334" s="632">
        <v>341</v>
      </c>
      <c r="CJ334" s="632">
        <v>296</v>
      </c>
      <c r="CK334" s="719">
        <v>374</v>
      </c>
      <c r="CL334" s="632">
        <v>404</v>
      </c>
      <c r="CM334" s="632">
        <v>438</v>
      </c>
      <c r="CN334" s="632">
        <v>395</v>
      </c>
      <c r="CO334" s="632">
        <v>431</v>
      </c>
      <c r="CP334" s="632">
        <v>368</v>
      </c>
      <c r="CQ334" s="632">
        <v>282</v>
      </c>
      <c r="CR334" s="632">
        <v>339</v>
      </c>
      <c r="CS334" s="632">
        <v>372</v>
      </c>
      <c r="CT334" s="632">
        <v>328</v>
      </c>
      <c r="CU334" s="632">
        <v>257</v>
      </c>
      <c r="CV334" s="632">
        <v>254</v>
      </c>
      <c r="CW334" s="632">
        <v>370</v>
      </c>
      <c r="CX334" s="632">
        <v>346</v>
      </c>
      <c r="CY334" s="632">
        <v>389</v>
      </c>
      <c r="CZ334" s="632">
        <v>339</v>
      </c>
      <c r="DA334" s="632">
        <v>335</v>
      </c>
      <c r="DB334" s="632">
        <v>312</v>
      </c>
      <c r="DC334" s="632">
        <v>259</v>
      </c>
      <c r="DD334" s="632">
        <v>372</v>
      </c>
      <c r="DE334" s="632">
        <v>370</v>
      </c>
      <c r="DF334" s="632">
        <v>275</v>
      </c>
      <c r="DG334" s="632">
        <v>193</v>
      </c>
      <c r="DH334" s="632">
        <v>230</v>
      </c>
      <c r="DI334" s="632">
        <v>222</v>
      </c>
      <c r="DJ334" s="632">
        <v>263</v>
      </c>
      <c r="DK334" s="632">
        <v>95</v>
      </c>
      <c r="DL334" s="632">
        <v>130</v>
      </c>
      <c r="DM334" s="632">
        <v>262</v>
      </c>
      <c r="DN334" s="632">
        <v>304</v>
      </c>
      <c r="DO334" s="632">
        <v>301</v>
      </c>
      <c r="DP334" s="632">
        <v>396</v>
      </c>
      <c r="DQ334" s="632">
        <v>379</v>
      </c>
      <c r="DR334" s="632">
        <v>177</v>
      </c>
      <c r="DS334" s="632">
        <v>208</v>
      </c>
      <c r="DT334" s="632">
        <v>164</v>
      </c>
      <c r="DU334" s="632">
        <v>235</v>
      </c>
      <c r="DV334" s="632">
        <v>301</v>
      </c>
    </row>
    <row r="335" spans="1:126" s="1" customFormat="1" ht="20.25">
      <c r="A335" s="1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718" t="s">
        <v>100</v>
      </c>
      <c r="N335" s="820" t="s">
        <v>230</v>
      </c>
      <c r="O335" s="616" t="s">
        <v>231</v>
      </c>
      <c r="P335" s="629" t="s">
        <v>415</v>
      </c>
      <c r="Q335" s="619">
        <v>2230</v>
      </c>
      <c r="R335" s="629" t="s">
        <v>739</v>
      </c>
      <c r="S335" s="616">
        <v>2423</v>
      </c>
      <c r="T335" s="617">
        <v>2202</v>
      </c>
      <c r="U335" s="850">
        <v>2108</v>
      </c>
      <c r="V335" s="635">
        <v>2251</v>
      </c>
      <c r="W335" s="635">
        <v>2860</v>
      </c>
      <c r="X335" s="620">
        <v>1809</v>
      </c>
      <c r="Y335" s="619">
        <v>1657</v>
      </c>
      <c r="Z335" s="622">
        <v>121</v>
      </c>
      <c r="AA335" s="623">
        <v>160</v>
      </c>
      <c r="AB335" s="624">
        <v>198</v>
      </c>
      <c r="AC335" s="625">
        <v>142</v>
      </c>
      <c r="AD335" s="623">
        <v>188</v>
      </c>
      <c r="AE335" s="628">
        <v>179</v>
      </c>
      <c r="AF335" s="625">
        <v>225</v>
      </c>
      <c r="AG335" s="626">
        <v>342</v>
      </c>
      <c r="AH335" s="624">
        <v>122</v>
      </c>
      <c r="AI335" s="625">
        <v>282</v>
      </c>
      <c r="AJ335" s="626">
        <v>189</v>
      </c>
      <c r="AK335" s="631">
        <v>50</v>
      </c>
      <c r="AL335" s="619">
        <v>2198</v>
      </c>
      <c r="AM335" s="622">
        <v>163</v>
      </c>
      <c r="AN335" s="623">
        <v>148</v>
      </c>
      <c r="AO335" s="628">
        <v>211</v>
      </c>
      <c r="AP335" s="625">
        <v>156</v>
      </c>
      <c r="AQ335" s="623">
        <v>181</v>
      </c>
      <c r="AR335" s="624">
        <v>100</v>
      </c>
      <c r="AS335" s="625">
        <v>122</v>
      </c>
      <c r="AT335" s="623">
        <v>116</v>
      </c>
      <c r="AU335" s="624">
        <v>146</v>
      </c>
      <c r="AV335" s="627">
        <v>184</v>
      </c>
      <c r="AW335" s="623">
        <v>132</v>
      </c>
      <c r="AX335" s="628">
        <v>75</v>
      </c>
      <c r="AY335" s="629">
        <v>1734</v>
      </c>
      <c r="AZ335" s="620">
        <v>121</v>
      </c>
      <c r="BA335" s="623">
        <v>90</v>
      </c>
      <c r="BB335" s="624">
        <v>199</v>
      </c>
      <c r="BC335" s="620">
        <v>272</v>
      </c>
      <c r="BD335" s="623">
        <v>211</v>
      </c>
      <c r="BE335" s="624">
        <v>194</v>
      </c>
      <c r="BF335" s="620">
        <v>128</v>
      </c>
      <c r="BG335" s="623">
        <v>134</v>
      </c>
      <c r="BH335" s="624">
        <v>178</v>
      </c>
      <c r="BI335" s="689">
        <v>139</v>
      </c>
      <c r="BJ335" s="849">
        <v>127</v>
      </c>
      <c r="BK335" s="689">
        <v>142</v>
      </c>
      <c r="BL335" s="689">
        <v>133</v>
      </c>
      <c r="BM335" s="689">
        <v>207</v>
      </c>
      <c r="BN335" s="689">
        <v>180</v>
      </c>
      <c r="BO335" s="689">
        <v>262</v>
      </c>
      <c r="BP335" s="689">
        <v>167</v>
      </c>
      <c r="BQ335" s="689">
        <v>210</v>
      </c>
      <c r="BR335" s="689">
        <v>223</v>
      </c>
      <c r="BS335" s="689">
        <v>190</v>
      </c>
      <c r="BT335" s="718">
        <v>199</v>
      </c>
      <c r="BU335" s="689">
        <v>147</v>
      </c>
      <c r="BV335" s="718">
        <v>177</v>
      </c>
      <c r="BW335" s="689">
        <v>112</v>
      </c>
      <c r="BX335" s="718">
        <v>233</v>
      </c>
      <c r="BY335" s="620">
        <v>239</v>
      </c>
      <c r="BZ335" s="632">
        <v>310</v>
      </c>
      <c r="CA335" s="620">
        <v>191</v>
      </c>
      <c r="CB335" s="632">
        <v>200</v>
      </c>
      <c r="CC335" s="620">
        <v>241</v>
      </c>
      <c r="CD335" s="632">
        <v>303</v>
      </c>
      <c r="CE335" s="620">
        <v>254</v>
      </c>
      <c r="CF335" s="632">
        <v>295</v>
      </c>
      <c r="CG335" s="620">
        <v>309</v>
      </c>
      <c r="CH335" s="632">
        <v>197</v>
      </c>
      <c r="CI335" s="632">
        <v>129</v>
      </c>
      <c r="CJ335" s="632">
        <v>225</v>
      </c>
      <c r="CK335" s="719">
        <v>467</v>
      </c>
      <c r="CL335" s="632">
        <v>266</v>
      </c>
      <c r="CM335" s="632">
        <v>195</v>
      </c>
      <c r="CN335" s="632">
        <v>216</v>
      </c>
      <c r="CO335" s="632">
        <v>276</v>
      </c>
      <c r="CP335" s="632">
        <v>158</v>
      </c>
      <c r="CQ335" s="632">
        <v>181</v>
      </c>
      <c r="CR335" s="632">
        <v>136</v>
      </c>
      <c r="CS335" s="632">
        <v>153</v>
      </c>
      <c r="CT335" s="632">
        <v>136</v>
      </c>
      <c r="CU335" s="632">
        <v>81</v>
      </c>
      <c r="CV335" s="632">
        <v>133</v>
      </c>
      <c r="CW335" s="632">
        <v>138</v>
      </c>
      <c r="CX335" s="632">
        <v>130</v>
      </c>
      <c r="CY335" s="632">
        <v>213</v>
      </c>
      <c r="CZ335" s="632">
        <v>160</v>
      </c>
      <c r="DA335" s="632">
        <v>108</v>
      </c>
      <c r="DB335" s="632">
        <v>187</v>
      </c>
      <c r="DC335" s="632">
        <v>145</v>
      </c>
      <c r="DD335" s="632">
        <v>177</v>
      </c>
      <c r="DE335" s="632">
        <v>134</v>
      </c>
      <c r="DF335" s="632">
        <v>89</v>
      </c>
      <c r="DG335" s="632">
        <v>105</v>
      </c>
      <c r="DH335" s="632">
        <v>168</v>
      </c>
      <c r="DI335" s="632">
        <v>176</v>
      </c>
      <c r="DJ335" s="632">
        <v>44</v>
      </c>
      <c r="DK335" s="632">
        <v>139</v>
      </c>
      <c r="DL335" s="632">
        <v>87</v>
      </c>
      <c r="DM335" s="632">
        <v>69</v>
      </c>
      <c r="DN335" s="632">
        <v>110</v>
      </c>
      <c r="DO335" s="632">
        <v>106</v>
      </c>
      <c r="DP335" s="632">
        <v>166</v>
      </c>
      <c r="DQ335" s="632">
        <v>92</v>
      </c>
      <c r="DR335" s="632">
        <v>38</v>
      </c>
      <c r="DS335" s="632">
        <v>133</v>
      </c>
      <c r="DT335" s="632">
        <v>97</v>
      </c>
      <c r="DU335" s="632">
        <v>121</v>
      </c>
      <c r="DV335" s="632">
        <v>110</v>
      </c>
    </row>
    <row r="336" spans="1:126" s="1" customFormat="1" ht="20.25">
      <c r="A336" s="1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718" t="s">
        <v>51</v>
      </c>
      <c r="N336" s="820" t="s">
        <v>241</v>
      </c>
      <c r="O336" s="616" t="s">
        <v>242</v>
      </c>
      <c r="P336" s="629" t="s">
        <v>667</v>
      </c>
      <c r="Q336" s="619">
        <v>2662</v>
      </c>
      <c r="R336" s="629" t="s">
        <v>970</v>
      </c>
      <c r="S336" s="616">
        <v>3028</v>
      </c>
      <c r="T336" s="617">
        <v>2787</v>
      </c>
      <c r="U336" s="850">
        <v>2513</v>
      </c>
      <c r="V336" s="635">
        <v>2623</v>
      </c>
      <c r="W336" s="635">
        <v>2664</v>
      </c>
      <c r="X336" s="620">
        <v>2762</v>
      </c>
      <c r="Y336" s="619">
        <v>2528</v>
      </c>
      <c r="Z336" s="622">
        <v>193</v>
      </c>
      <c r="AA336" s="623">
        <v>203</v>
      </c>
      <c r="AB336" s="624">
        <v>213</v>
      </c>
      <c r="AC336" s="625">
        <v>259</v>
      </c>
      <c r="AD336" s="623">
        <v>278</v>
      </c>
      <c r="AE336" s="628">
        <v>238</v>
      </c>
      <c r="AF336" s="625">
        <v>298</v>
      </c>
      <c r="AG336" s="626">
        <v>233</v>
      </c>
      <c r="AH336" s="624">
        <v>297</v>
      </c>
      <c r="AI336" s="625">
        <v>399</v>
      </c>
      <c r="AJ336" s="626">
        <v>245</v>
      </c>
      <c r="AK336" s="631">
        <v>270</v>
      </c>
      <c r="AL336" s="619">
        <v>3126</v>
      </c>
      <c r="AM336" s="622">
        <v>223</v>
      </c>
      <c r="AN336" s="623">
        <v>204</v>
      </c>
      <c r="AO336" s="628">
        <v>258</v>
      </c>
      <c r="AP336" s="625">
        <v>258</v>
      </c>
      <c r="AQ336" s="623">
        <v>275</v>
      </c>
      <c r="AR336" s="624">
        <v>248</v>
      </c>
      <c r="AS336" s="625">
        <v>226</v>
      </c>
      <c r="AT336" s="623">
        <v>154</v>
      </c>
      <c r="AU336" s="624">
        <v>289</v>
      </c>
      <c r="AV336" s="627">
        <v>326</v>
      </c>
      <c r="AW336" s="623">
        <v>220</v>
      </c>
      <c r="AX336" s="628">
        <v>234</v>
      </c>
      <c r="AY336" s="629">
        <v>2915</v>
      </c>
      <c r="AZ336" s="620">
        <v>160</v>
      </c>
      <c r="BA336" s="623">
        <v>213</v>
      </c>
      <c r="BB336" s="624">
        <v>225</v>
      </c>
      <c r="BC336" s="620">
        <v>302</v>
      </c>
      <c r="BD336" s="623">
        <v>289</v>
      </c>
      <c r="BE336" s="624">
        <v>246</v>
      </c>
      <c r="BF336" s="620">
        <v>219</v>
      </c>
      <c r="BG336" s="623">
        <v>174</v>
      </c>
      <c r="BH336" s="624">
        <v>281</v>
      </c>
      <c r="BI336" s="689">
        <v>283</v>
      </c>
      <c r="BJ336" s="849">
        <v>265</v>
      </c>
      <c r="BK336" s="689">
        <v>223</v>
      </c>
      <c r="BL336" s="689">
        <v>200</v>
      </c>
      <c r="BM336" s="689">
        <v>268</v>
      </c>
      <c r="BN336" s="689">
        <v>314</v>
      </c>
      <c r="BO336" s="689">
        <v>315</v>
      </c>
      <c r="BP336" s="689">
        <v>253</v>
      </c>
      <c r="BQ336" s="689">
        <v>272</v>
      </c>
      <c r="BR336" s="689">
        <v>195</v>
      </c>
      <c r="BS336" s="689">
        <v>206</v>
      </c>
      <c r="BT336" s="718">
        <v>242</v>
      </c>
      <c r="BU336" s="689">
        <v>249</v>
      </c>
      <c r="BV336" s="718">
        <v>212</v>
      </c>
      <c r="BW336" s="689">
        <v>212</v>
      </c>
      <c r="BX336" s="718">
        <v>175</v>
      </c>
      <c r="BY336" s="620">
        <v>214</v>
      </c>
      <c r="BZ336" s="632">
        <v>261</v>
      </c>
      <c r="CA336" s="620">
        <v>234</v>
      </c>
      <c r="CB336" s="632">
        <v>214</v>
      </c>
      <c r="CC336" s="620">
        <v>188</v>
      </c>
      <c r="CD336" s="632">
        <v>158</v>
      </c>
      <c r="CE336" s="620">
        <v>146</v>
      </c>
      <c r="CF336" s="632">
        <v>255</v>
      </c>
      <c r="CG336" s="620">
        <v>249</v>
      </c>
      <c r="CH336" s="632">
        <v>190</v>
      </c>
      <c r="CI336" s="632">
        <v>175</v>
      </c>
      <c r="CJ336" s="632">
        <v>165</v>
      </c>
      <c r="CK336" s="719">
        <v>159</v>
      </c>
      <c r="CL336" s="632">
        <v>213</v>
      </c>
      <c r="CM336" s="632">
        <v>223</v>
      </c>
      <c r="CN336" s="632">
        <v>190</v>
      </c>
      <c r="CO336" s="632">
        <v>171</v>
      </c>
      <c r="CP336" s="632">
        <v>151</v>
      </c>
      <c r="CQ336" s="632">
        <v>117</v>
      </c>
      <c r="CR336" s="632">
        <v>192</v>
      </c>
      <c r="CS336" s="632">
        <v>173</v>
      </c>
      <c r="CT336" s="632">
        <v>144</v>
      </c>
      <c r="CU336" s="632">
        <v>139</v>
      </c>
      <c r="CV336" s="632">
        <v>128</v>
      </c>
      <c r="CW336" s="632">
        <v>156</v>
      </c>
      <c r="CX336" s="632">
        <v>146</v>
      </c>
      <c r="CY336" s="632">
        <v>190</v>
      </c>
      <c r="CZ336" s="632">
        <v>153</v>
      </c>
      <c r="DA336" s="632">
        <v>136</v>
      </c>
      <c r="DB336" s="632">
        <v>140</v>
      </c>
      <c r="DC336" s="632">
        <v>117</v>
      </c>
      <c r="DD336" s="632">
        <v>188</v>
      </c>
      <c r="DE336" s="632">
        <v>167</v>
      </c>
      <c r="DF336" s="632">
        <v>160</v>
      </c>
      <c r="DG336" s="632">
        <v>123</v>
      </c>
      <c r="DH336" s="632">
        <v>115</v>
      </c>
      <c r="DI336" s="632">
        <v>107</v>
      </c>
      <c r="DJ336" s="632">
        <v>129</v>
      </c>
      <c r="DK336" s="632">
        <v>73</v>
      </c>
      <c r="DL336" s="632">
        <v>92</v>
      </c>
      <c r="DM336" s="632">
        <v>162</v>
      </c>
      <c r="DN336" s="632">
        <v>156</v>
      </c>
      <c r="DO336" s="632">
        <v>145</v>
      </c>
      <c r="DP336" s="632">
        <v>226</v>
      </c>
      <c r="DQ336" s="632">
        <v>188</v>
      </c>
      <c r="DR336" s="632">
        <v>111</v>
      </c>
      <c r="DS336" s="632">
        <v>133</v>
      </c>
      <c r="DT336" s="632">
        <v>112</v>
      </c>
      <c r="DU336" s="632">
        <v>127</v>
      </c>
      <c r="DV336" s="632">
        <v>143</v>
      </c>
    </row>
    <row r="337" spans="1:126" s="1" customFormat="1" ht="20.25">
      <c r="A337" s="1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718" t="s">
        <v>121</v>
      </c>
      <c r="N337" s="820" t="s">
        <v>251</v>
      </c>
      <c r="O337" s="616" t="s">
        <v>252</v>
      </c>
      <c r="P337" s="629" t="s">
        <v>668</v>
      </c>
      <c r="Q337" s="619">
        <v>2262</v>
      </c>
      <c r="R337" s="629" t="s">
        <v>870</v>
      </c>
      <c r="S337" s="616">
        <v>2569</v>
      </c>
      <c r="T337" s="617">
        <v>2214</v>
      </c>
      <c r="U337" s="850">
        <v>1916</v>
      </c>
      <c r="V337" s="635">
        <v>1965</v>
      </c>
      <c r="W337" s="635">
        <v>1950</v>
      </c>
      <c r="X337" s="620">
        <v>2588</v>
      </c>
      <c r="Y337" s="619">
        <v>2226</v>
      </c>
      <c r="Z337" s="622">
        <v>178</v>
      </c>
      <c r="AA337" s="623">
        <v>192</v>
      </c>
      <c r="AB337" s="624">
        <v>200</v>
      </c>
      <c r="AC337" s="625">
        <v>237</v>
      </c>
      <c r="AD337" s="623">
        <v>251</v>
      </c>
      <c r="AE337" s="628">
        <v>193</v>
      </c>
      <c r="AF337" s="625">
        <v>266</v>
      </c>
      <c r="AG337" s="626">
        <v>212</v>
      </c>
      <c r="AH337" s="624">
        <v>267</v>
      </c>
      <c r="AI337" s="625">
        <v>363</v>
      </c>
      <c r="AJ337" s="626">
        <v>227</v>
      </c>
      <c r="AK337" s="631">
        <v>225</v>
      </c>
      <c r="AL337" s="619">
        <v>2811</v>
      </c>
      <c r="AM337" s="622">
        <v>219</v>
      </c>
      <c r="AN337" s="623">
        <v>188</v>
      </c>
      <c r="AO337" s="628">
        <v>225</v>
      </c>
      <c r="AP337" s="625">
        <v>228</v>
      </c>
      <c r="AQ337" s="623">
        <v>219</v>
      </c>
      <c r="AR337" s="624">
        <v>221</v>
      </c>
      <c r="AS337" s="625">
        <v>210</v>
      </c>
      <c r="AT337" s="623">
        <v>145</v>
      </c>
      <c r="AU337" s="624">
        <v>278</v>
      </c>
      <c r="AV337" s="627">
        <v>274</v>
      </c>
      <c r="AW337" s="623">
        <v>197</v>
      </c>
      <c r="AX337" s="628">
        <v>184</v>
      </c>
      <c r="AY337" s="629">
        <v>2588</v>
      </c>
      <c r="AZ337" s="620">
        <v>157</v>
      </c>
      <c r="BA337" s="623">
        <v>186</v>
      </c>
      <c r="BB337" s="624">
        <v>197</v>
      </c>
      <c r="BC337" s="620">
        <v>273</v>
      </c>
      <c r="BD337" s="623">
        <v>241</v>
      </c>
      <c r="BE337" s="624">
        <v>208</v>
      </c>
      <c r="BF337" s="620">
        <v>180</v>
      </c>
      <c r="BG337" s="623">
        <v>135</v>
      </c>
      <c r="BH337" s="624">
        <v>238</v>
      </c>
      <c r="BI337" s="689">
        <v>226</v>
      </c>
      <c r="BJ337" s="849">
        <v>231</v>
      </c>
      <c r="BK337" s="689">
        <v>171</v>
      </c>
      <c r="BL337" s="689">
        <v>189</v>
      </c>
      <c r="BM337" s="689">
        <v>260</v>
      </c>
      <c r="BN337" s="689">
        <v>250</v>
      </c>
      <c r="BO337" s="689">
        <v>246</v>
      </c>
      <c r="BP337" s="689">
        <v>201</v>
      </c>
      <c r="BQ337" s="689">
        <v>214</v>
      </c>
      <c r="BR337" s="689">
        <v>154</v>
      </c>
      <c r="BS337" s="689">
        <v>162</v>
      </c>
      <c r="BT337" s="718">
        <v>189</v>
      </c>
      <c r="BU337" s="689">
        <v>188</v>
      </c>
      <c r="BV337" s="718">
        <v>155</v>
      </c>
      <c r="BW337" s="689">
        <v>143</v>
      </c>
      <c r="BX337" s="718">
        <v>157</v>
      </c>
      <c r="BY337" s="620">
        <v>195</v>
      </c>
      <c r="BZ337" s="632">
        <v>200</v>
      </c>
      <c r="CA337" s="620">
        <v>187</v>
      </c>
      <c r="CB337" s="632">
        <v>169</v>
      </c>
      <c r="CC337" s="620">
        <v>149</v>
      </c>
      <c r="CD337" s="632">
        <v>127</v>
      </c>
      <c r="CE337" s="620">
        <v>112</v>
      </c>
      <c r="CF337" s="632">
        <v>198</v>
      </c>
      <c r="CG337" s="620">
        <v>203</v>
      </c>
      <c r="CH337" s="632">
        <v>142</v>
      </c>
      <c r="CI337" s="632">
        <v>111</v>
      </c>
      <c r="CJ337" s="632">
        <v>149</v>
      </c>
      <c r="CK337" s="719">
        <v>138</v>
      </c>
      <c r="CL337" s="632">
        <v>183</v>
      </c>
      <c r="CM337" s="632">
        <v>183</v>
      </c>
      <c r="CN337" s="632">
        <v>141</v>
      </c>
      <c r="CO337" s="632">
        <v>130</v>
      </c>
      <c r="CP337" s="632">
        <v>115</v>
      </c>
      <c r="CQ337" s="632">
        <v>101</v>
      </c>
      <c r="CR337" s="632">
        <v>161</v>
      </c>
      <c r="CS337" s="632">
        <v>149</v>
      </c>
      <c r="CT337" s="632">
        <v>123</v>
      </c>
      <c r="CU337" s="632">
        <v>102</v>
      </c>
      <c r="CV337" s="632">
        <v>118</v>
      </c>
      <c r="CW337" s="632">
        <v>140</v>
      </c>
      <c r="CX337" s="632">
        <v>124</v>
      </c>
      <c r="CY337" s="632">
        <v>135</v>
      </c>
      <c r="CZ337" s="632">
        <v>115</v>
      </c>
      <c r="DA337" s="632">
        <v>100</v>
      </c>
      <c r="DB337" s="632">
        <v>104</v>
      </c>
      <c r="DC337" s="632">
        <v>100</v>
      </c>
      <c r="DD337" s="632">
        <v>160</v>
      </c>
      <c r="DE337" s="632">
        <v>150</v>
      </c>
      <c r="DF337" s="632">
        <v>143</v>
      </c>
      <c r="DG337" s="632">
        <v>107</v>
      </c>
      <c r="DH337" s="632">
        <v>109</v>
      </c>
      <c r="DI337" s="632">
        <v>97</v>
      </c>
      <c r="DJ337" s="632">
        <v>114</v>
      </c>
      <c r="DK337" s="632">
        <v>57</v>
      </c>
      <c r="DL337" s="632">
        <v>69</v>
      </c>
      <c r="DM337" s="632">
        <v>135</v>
      </c>
      <c r="DN337" s="632">
        <v>126</v>
      </c>
      <c r="DO337" s="632">
        <v>127</v>
      </c>
      <c r="DP337" s="632">
        <v>206</v>
      </c>
      <c r="DQ337" s="632">
        <v>165</v>
      </c>
      <c r="DR337" s="632">
        <v>91</v>
      </c>
      <c r="DS337" s="632">
        <v>94</v>
      </c>
      <c r="DT337" s="632">
        <v>110</v>
      </c>
      <c r="DU337" s="632">
        <v>115</v>
      </c>
      <c r="DV337" s="632">
        <v>123</v>
      </c>
    </row>
    <row r="338" spans="1:126" s="1" customFormat="1" ht="20.25">
      <c r="A338" s="111"/>
      <c r="B338" s="111"/>
      <c r="C338" s="244"/>
      <c r="D338" s="111"/>
      <c r="E338" s="111"/>
      <c r="F338" s="111"/>
      <c r="G338" s="111"/>
      <c r="H338" s="111"/>
      <c r="I338" s="111"/>
      <c r="J338" s="111"/>
      <c r="K338" s="111"/>
      <c r="L338" s="111"/>
      <c r="M338" s="1718" t="s">
        <v>151</v>
      </c>
      <c r="N338" s="820" t="s">
        <v>273</v>
      </c>
      <c r="O338" s="616" t="s">
        <v>175</v>
      </c>
      <c r="P338" s="629" t="s">
        <v>376</v>
      </c>
      <c r="Q338" s="619">
        <v>99</v>
      </c>
      <c r="R338" s="629" t="s">
        <v>510</v>
      </c>
      <c r="S338" s="616">
        <v>134</v>
      </c>
      <c r="T338" s="617">
        <v>186</v>
      </c>
      <c r="U338" s="850">
        <v>147</v>
      </c>
      <c r="V338" s="635">
        <v>123</v>
      </c>
      <c r="W338" s="635">
        <v>110</v>
      </c>
      <c r="X338" s="620">
        <v>14</v>
      </c>
      <c r="Y338" s="619">
        <v>30</v>
      </c>
      <c r="Z338" s="622">
        <v>4</v>
      </c>
      <c r="AA338" s="623">
        <v>5</v>
      </c>
      <c r="AB338" s="624">
        <v>3</v>
      </c>
      <c r="AC338" s="625">
        <v>5</v>
      </c>
      <c r="AD338" s="623">
        <v>6</v>
      </c>
      <c r="AE338" s="628">
        <v>6</v>
      </c>
      <c r="AF338" s="625">
        <v>6</v>
      </c>
      <c r="AG338" s="626">
        <v>3</v>
      </c>
      <c r="AH338" s="624">
        <v>2</v>
      </c>
      <c r="AI338" s="625">
        <v>15</v>
      </c>
      <c r="AJ338" s="626">
        <v>4</v>
      </c>
      <c r="AK338" s="631">
        <v>11</v>
      </c>
      <c r="AL338" s="619">
        <v>70</v>
      </c>
      <c r="AM338" s="622">
        <v>1</v>
      </c>
      <c r="AN338" s="623">
        <v>1</v>
      </c>
      <c r="AO338" s="628">
        <v>7</v>
      </c>
      <c r="AP338" s="625">
        <v>3</v>
      </c>
      <c r="AQ338" s="623">
        <v>12</v>
      </c>
      <c r="AR338" s="624">
        <v>1</v>
      </c>
      <c r="AS338" s="625">
        <v>1</v>
      </c>
      <c r="AT338" s="623">
        <v>0</v>
      </c>
      <c r="AU338" s="624">
        <v>1</v>
      </c>
      <c r="AV338" s="627">
        <v>3</v>
      </c>
      <c r="AW338" s="623">
        <v>0</v>
      </c>
      <c r="AX338" s="628">
        <v>0</v>
      </c>
      <c r="AY338" s="629">
        <v>30</v>
      </c>
      <c r="AZ338" s="620">
        <v>0</v>
      </c>
      <c r="BA338" s="623">
        <v>0</v>
      </c>
      <c r="BB338" s="624">
        <v>7</v>
      </c>
      <c r="BC338" s="620">
        <v>11</v>
      </c>
      <c r="BD338" s="623">
        <v>10</v>
      </c>
      <c r="BE338" s="624">
        <v>11</v>
      </c>
      <c r="BF338" s="620">
        <v>8</v>
      </c>
      <c r="BG338" s="623">
        <v>9</v>
      </c>
      <c r="BH338" s="624">
        <v>10</v>
      </c>
      <c r="BI338" s="689">
        <v>9</v>
      </c>
      <c r="BJ338" s="849">
        <v>4</v>
      </c>
      <c r="BK338" s="689">
        <v>0</v>
      </c>
      <c r="BL338" s="689">
        <v>6</v>
      </c>
      <c r="BM338" s="689">
        <v>3</v>
      </c>
      <c r="BN338" s="689">
        <v>8</v>
      </c>
      <c r="BO338" s="689">
        <v>12</v>
      </c>
      <c r="BP338" s="689">
        <v>8</v>
      </c>
      <c r="BQ338" s="689">
        <v>15</v>
      </c>
      <c r="BR338" s="689">
        <v>10</v>
      </c>
      <c r="BS338" s="689">
        <v>10</v>
      </c>
      <c r="BT338" s="718">
        <v>12</v>
      </c>
      <c r="BU338" s="689">
        <v>24</v>
      </c>
      <c r="BV338" s="718">
        <v>16</v>
      </c>
      <c r="BW338" s="689">
        <v>3</v>
      </c>
      <c r="BX338" s="718">
        <v>4</v>
      </c>
      <c r="BY338" s="620">
        <v>4</v>
      </c>
      <c r="BZ338" s="632">
        <v>19</v>
      </c>
      <c r="CA338" s="620">
        <v>8</v>
      </c>
      <c r="CB338" s="632">
        <v>10</v>
      </c>
      <c r="CC338" s="620">
        <v>14</v>
      </c>
      <c r="CD338" s="632">
        <v>5</v>
      </c>
      <c r="CE338" s="620">
        <v>4</v>
      </c>
      <c r="CF338" s="632">
        <v>15</v>
      </c>
      <c r="CG338" s="620">
        <v>15</v>
      </c>
      <c r="CH338" s="632">
        <v>15</v>
      </c>
      <c r="CI338" s="632">
        <v>8</v>
      </c>
      <c r="CJ338" s="632">
        <v>3</v>
      </c>
      <c r="CK338" s="719">
        <v>4</v>
      </c>
      <c r="CL338" s="632">
        <v>11</v>
      </c>
      <c r="CM338" s="632">
        <v>11</v>
      </c>
      <c r="CN338" s="632">
        <v>14</v>
      </c>
      <c r="CO338" s="632">
        <v>8</v>
      </c>
      <c r="CP338" s="632">
        <v>4</v>
      </c>
      <c r="CQ338" s="632">
        <v>7</v>
      </c>
      <c r="CR338" s="632">
        <v>12</v>
      </c>
      <c r="CS338" s="632">
        <v>4</v>
      </c>
      <c r="CT338" s="632">
        <v>4</v>
      </c>
      <c r="CU338" s="632">
        <v>2</v>
      </c>
      <c r="CV338" s="632">
        <v>1</v>
      </c>
      <c r="CW338" s="632">
        <v>5</v>
      </c>
      <c r="CX338" s="632">
        <v>5</v>
      </c>
      <c r="CY338" s="632">
        <v>25</v>
      </c>
      <c r="CZ338" s="632">
        <v>10</v>
      </c>
      <c r="DA338" s="632">
        <v>13</v>
      </c>
      <c r="DB338" s="632">
        <v>14</v>
      </c>
      <c r="DC338" s="632">
        <v>5</v>
      </c>
      <c r="DD338" s="632">
        <v>2</v>
      </c>
      <c r="DE338" s="632">
        <v>1</v>
      </c>
      <c r="DF338" s="632">
        <v>3</v>
      </c>
      <c r="DG338" s="632">
        <v>1</v>
      </c>
      <c r="DH338" s="632">
        <v>1</v>
      </c>
      <c r="DI338" s="632">
        <v>0</v>
      </c>
      <c r="DJ338" s="632">
        <v>8</v>
      </c>
      <c r="DK338" s="632">
        <v>7</v>
      </c>
      <c r="DL338" s="632">
        <v>7</v>
      </c>
      <c r="DM338" s="632">
        <v>0</v>
      </c>
      <c r="DN338" s="632">
        <v>12</v>
      </c>
      <c r="DO338" s="632">
        <v>9</v>
      </c>
      <c r="DP338" s="632">
        <v>10</v>
      </c>
      <c r="DQ338" s="632">
        <v>6</v>
      </c>
      <c r="DR338" s="632">
        <v>4</v>
      </c>
      <c r="DS338" s="632">
        <v>1</v>
      </c>
      <c r="DT338" s="632">
        <v>0</v>
      </c>
      <c r="DU338" s="632">
        <v>5</v>
      </c>
      <c r="DV338" s="632">
        <v>8</v>
      </c>
    </row>
    <row r="339" spans="1:126" s="1" customFormat="1" ht="20.25">
      <c r="A339" s="111"/>
      <c r="B339" s="2"/>
      <c r="C339" s="2"/>
      <c r="D339" s="2"/>
      <c r="E339" s="2"/>
      <c r="F339" s="2"/>
      <c r="G339" s="2"/>
      <c r="H339" s="2"/>
      <c r="I339" s="111"/>
      <c r="J339" s="111"/>
      <c r="K339" s="111"/>
      <c r="L339" s="111"/>
      <c r="M339" s="1718" t="s">
        <v>168</v>
      </c>
      <c r="N339" s="820" t="s">
        <v>173</v>
      </c>
      <c r="O339" s="616" t="s">
        <v>281</v>
      </c>
      <c r="P339" s="629" t="s">
        <v>372</v>
      </c>
      <c r="Q339" s="619">
        <v>134</v>
      </c>
      <c r="R339" s="629" t="s">
        <v>139</v>
      </c>
      <c r="S339" s="616">
        <v>43</v>
      </c>
      <c r="T339" s="617">
        <v>41</v>
      </c>
      <c r="U339" s="850">
        <v>30</v>
      </c>
      <c r="V339" s="635">
        <v>41</v>
      </c>
      <c r="W339" s="635">
        <v>57</v>
      </c>
      <c r="X339" s="620">
        <v>7</v>
      </c>
      <c r="Y339" s="619">
        <v>50</v>
      </c>
      <c r="Z339" s="622">
        <v>0</v>
      </c>
      <c r="AA339" s="623">
        <v>1</v>
      </c>
      <c r="AB339" s="624">
        <v>7</v>
      </c>
      <c r="AC339" s="625">
        <v>1</v>
      </c>
      <c r="AD339" s="623">
        <v>7</v>
      </c>
      <c r="AE339" s="628">
        <v>1</v>
      </c>
      <c r="AF339" s="625">
        <v>1</v>
      </c>
      <c r="AG339" s="626">
        <v>1</v>
      </c>
      <c r="AH339" s="624">
        <v>3</v>
      </c>
      <c r="AI339" s="625">
        <v>5</v>
      </c>
      <c r="AJ339" s="626">
        <v>0</v>
      </c>
      <c r="AK339" s="631">
        <v>0</v>
      </c>
      <c r="AL339" s="619">
        <v>27</v>
      </c>
      <c r="AM339" s="622">
        <v>0</v>
      </c>
      <c r="AN339" s="623">
        <v>0</v>
      </c>
      <c r="AO339" s="628">
        <v>3</v>
      </c>
      <c r="AP339" s="625">
        <v>5</v>
      </c>
      <c r="AQ339" s="623">
        <v>2</v>
      </c>
      <c r="AR339" s="624">
        <v>2</v>
      </c>
      <c r="AS339" s="625">
        <v>5</v>
      </c>
      <c r="AT339" s="623">
        <v>0</v>
      </c>
      <c r="AU339" s="624">
        <v>2</v>
      </c>
      <c r="AV339" s="627">
        <v>8</v>
      </c>
      <c r="AW339" s="623">
        <v>0</v>
      </c>
      <c r="AX339" s="628">
        <v>0</v>
      </c>
      <c r="AY339" s="629">
        <v>27</v>
      </c>
      <c r="AZ339" s="620">
        <v>0</v>
      </c>
      <c r="BA339" s="623">
        <v>11</v>
      </c>
      <c r="BB339" s="624">
        <v>5</v>
      </c>
      <c r="BC339" s="620">
        <v>2</v>
      </c>
      <c r="BD339" s="623">
        <v>5</v>
      </c>
      <c r="BE339" s="624">
        <v>1</v>
      </c>
      <c r="BF339" s="620">
        <v>4</v>
      </c>
      <c r="BG339" s="623">
        <v>0</v>
      </c>
      <c r="BH339" s="624">
        <v>8</v>
      </c>
      <c r="BI339" s="689">
        <v>0</v>
      </c>
      <c r="BJ339" s="849">
        <v>1</v>
      </c>
      <c r="BK339" s="689">
        <v>0</v>
      </c>
      <c r="BL339" s="689">
        <v>0</v>
      </c>
      <c r="BM339" s="689">
        <v>0</v>
      </c>
      <c r="BN339" s="689">
        <v>11</v>
      </c>
      <c r="BO339" s="689">
        <v>10</v>
      </c>
      <c r="BP339" s="689">
        <v>0</v>
      </c>
      <c r="BQ339" s="689">
        <v>0</v>
      </c>
      <c r="BR339" s="689">
        <v>6</v>
      </c>
      <c r="BS339" s="689">
        <v>1</v>
      </c>
      <c r="BT339" s="718">
        <v>0</v>
      </c>
      <c r="BU339" s="689">
        <v>0</v>
      </c>
      <c r="BV339" s="718">
        <v>4</v>
      </c>
      <c r="BW339" s="689">
        <v>2</v>
      </c>
      <c r="BX339" s="718">
        <v>3</v>
      </c>
      <c r="BY339" s="620">
        <v>1</v>
      </c>
      <c r="BZ339" s="632">
        <v>2</v>
      </c>
      <c r="CA339" s="620">
        <v>7</v>
      </c>
      <c r="CB339" s="632">
        <v>5</v>
      </c>
      <c r="CC339" s="620">
        <v>5</v>
      </c>
      <c r="CD339" s="632">
        <v>4</v>
      </c>
      <c r="CE339" s="620">
        <v>1</v>
      </c>
      <c r="CF339" s="632">
        <v>0</v>
      </c>
      <c r="CG339" s="620">
        <v>2</v>
      </c>
      <c r="CH339" s="632">
        <v>1</v>
      </c>
      <c r="CI339" s="632">
        <v>3</v>
      </c>
      <c r="CJ339" s="632">
        <v>3</v>
      </c>
      <c r="CK339" s="719">
        <v>1</v>
      </c>
      <c r="CL339" s="632">
        <v>1</v>
      </c>
      <c r="CM339" s="632">
        <v>3</v>
      </c>
      <c r="CN339" s="632">
        <v>6</v>
      </c>
      <c r="CO339" s="632">
        <v>5</v>
      </c>
      <c r="CP339" s="632">
        <v>2</v>
      </c>
      <c r="CQ339" s="632">
        <v>0</v>
      </c>
      <c r="CR339" s="632">
        <v>1</v>
      </c>
      <c r="CS339" s="632">
        <v>0</v>
      </c>
      <c r="CT339" s="632">
        <v>1</v>
      </c>
      <c r="CU339" s="632">
        <v>0</v>
      </c>
      <c r="CV339" s="632">
        <v>2</v>
      </c>
      <c r="CW339" s="632">
        <v>1</v>
      </c>
      <c r="CX339" s="632">
        <v>0</v>
      </c>
      <c r="CY339" s="632">
        <v>1</v>
      </c>
      <c r="CZ339" s="632">
        <v>11</v>
      </c>
      <c r="DA339" s="632">
        <v>0</v>
      </c>
      <c r="DB339" s="632">
        <v>1</v>
      </c>
      <c r="DC339" s="632">
        <v>0</v>
      </c>
      <c r="DD339" s="632">
        <v>0</v>
      </c>
      <c r="DE339" s="632">
        <v>0</v>
      </c>
      <c r="DF339" s="632">
        <v>0</v>
      </c>
      <c r="DG339" s="632">
        <v>0</v>
      </c>
      <c r="DH339" s="632">
        <v>0</v>
      </c>
      <c r="DI339" s="632">
        <v>1</v>
      </c>
      <c r="DJ339" s="632">
        <v>0</v>
      </c>
      <c r="DK339" s="632">
        <v>0</v>
      </c>
      <c r="DL339" s="632">
        <v>0</v>
      </c>
      <c r="DM339" s="632">
        <v>5</v>
      </c>
      <c r="DN339" s="632">
        <v>1</v>
      </c>
      <c r="DO339" s="632">
        <v>4</v>
      </c>
      <c r="DP339" s="632">
        <v>0</v>
      </c>
      <c r="DQ339" s="632">
        <v>2</v>
      </c>
      <c r="DR339" s="632">
        <v>0</v>
      </c>
      <c r="DS339" s="632">
        <v>0</v>
      </c>
      <c r="DT339" s="632">
        <v>0</v>
      </c>
      <c r="DU339" s="632">
        <v>0</v>
      </c>
      <c r="DV339" s="632">
        <v>0</v>
      </c>
    </row>
    <row r="340" spans="1:126" s="1" customFormat="1" ht="20.25">
      <c r="A340" s="111"/>
      <c r="B340" s="2"/>
      <c r="C340" s="2"/>
      <c r="D340" s="2"/>
      <c r="E340" s="2"/>
      <c r="F340" s="2"/>
      <c r="G340" s="2"/>
      <c r="H340" s="2"/>
      <c r="I340" s="111"/>
      <c r="J340" s="111"/>
      <c r="K340" s="111"/>
      <c r="L340" s="111"/>
      <c r="M340" s="1718" t="s">
        <v>780</v>
      </c>
      <c r="N340" s="820" t="s">
        <v>55</v>
      </c>
      <c r="O340" s="616" t="s">
        <v>55</v>
      </c>
      <c r="P340" s="815" t="s">
        <v>55</v>
      </c>
      <c r="Q340" s="819" t="s">
        <v>55</v>
      </c>
      <c r="R340" s="851" t="s">
        <v>620</v>
      </c>
      <c r="S340" s="616">
        <v>210</v>
      </c>
      <c r="T340" s="617">
        <v>204</v>
      </c>
      <c r="U340" s="850">
        <v>238</v>
      </c>
      <c r="V340" s="635">
        <v>316</v>
      </c>
      <c r="W340" s="635">
        <v>318</v>
      </c>
      <c r="X340" s="620">
        <v>93</v>
      </c>
      <c r="Y340" s="619">
        <v>166</v>
      </c>
      <c r="Z340" s="622">
        <v>9</v>
      </c>
      <c r="AA340" s="623">
        <v>3</v>
      </c>
      <c r="AB340" s="624">
        <v>1</v>
      </c>
      <c r="AC340" s="625">
        <v>11</v>
      </c>
      <c r="AD340" s="623">
        <v>8</v>
      </c>
      <c r="AE340" s="628">
        <v>11</v>
      </c>
      <c r="AF340" s="625">
        <v>16</v>
      </c>
      <c r="AG340" s="626">
        <v>11</v>
      </c>
      <c r="AH340" s="624">
        <v>18</v>
      </c>
      <c r="AI340" s="625">
        <v>10</v>
      </c>
      <c r="AJ340" s="626">
        <v>8</v>
      </c>
      <c r="AK340" s="631">
        <v>19</v>
      </c>
      <c r="AL340" s="619">
        <v>125</v>
      </c>
      <c r="AM340" s="622">
        <v>0</v>
      </c>
      <c r="AN340" s="623">
        <v>13</v>
      </c>
      <c r="AO340" s="628">
        <v>20</v>
      </c>
      <c r="AP340" s="625">
        <v>19</v>
      </c>
      <c r="AQ340" s="623">
        <v>28</v>
      </c>
      <c r="AR340" s="624">
        <v>18</v>
      </c>
      <c r="AS340" s="625">
        <v>5</v>
      </c>
      <c r="AT340" s="623">
        <v>5</v>
      </c>
      <c r="AU340" s="624">
        <v>1</v>
      </c>
      <c r="AV340" s="627">
        <v>30</v>
      </c>
      <c r="AW340" s="623">
        <v>16</v>
      </c>
      <c r="AX340" s="628">
        <v>30</v>
      </c>
      <c r="AY340" s="629">
        <v>185</v>
      </c>
      <c r="AZ340" s="620">
        <v>0</v>
      </c>
      <c r="BA340" s="623">
        <v>9</v>
      </c>
      <c r="BB340" s="624">
        <v>3</v>
      </c>
      <c r="BC340" s="620">
        <v>5</v>
      </c>
      <c r="BD340" s="623">
        <v>10</v>
      </c>
      <c r="BE340" s="624">
        <v>11</v>
      </c>
      <c r="BF340" s="620">
        <v>11</v>
      </c>
      <c r="BG340" s="623">
        <v>16</v>
      </c>
      <c r="BH340" s="624">
        <v>12</v>
      </c>
      <c r="BI340" s="689">
        <v>31</v>
      </c>
      <c r="BJ340" s="849">
        <v>22</v>
      </c>
      <c r="BK340" s="689">
        <v>36</v>
      </c>
      <c r="BL340" s="689">
        <v>0</v>
      </c>
      <c r="BM340" s="689">
        <v>2</v>
      </c>
      <c r="BN340" s="689">
        <v>10</v>
      </c>
      <c r="BO340" s="689">
        <v>11</v>
      </c>
      <c r="BP340" s="689">
        <v>15</v>
      </c>
      <c r="BQ340" s="689">
        <v>15</v>
      </c>
      <c r="BR340" s="689">
        <v>11</v>
      </c>
      <c r="BS340" s="689">
        <v>12</v>
      </c>
      <c r="BT340" s="718">
        <v>7</v>
      </c>
      <c r="BU340" s="689">
        <v>19</v>
      </c>
      <c r="BV340" s="718">
        <v>20</v>
      </c>
      <c r="BW340" s="689">
        <v>43</v>
      </c>
      <c r="BX340" s="718">
        <v>0</v>
      </c>
      <c r="BY340" s="620">
        <v>1</v>
      </c>
      <c r="BZ340" s="632">
        <v>6</v>
      </c>
      <c r="CA340" s="620">
        <v>14</v>
      </c>
      <c r="CB340" s="632">
        <v>16</v>
      </c>
      <c r="CC340" s="620">
        <v>9</v>
      </c>
      <c r="CD340" s="632">
        <v>7</v>
      </c>
      <c r="CE340" s="620">
        <v>11</v>
      </c>
      <c r="CF340" s="632">
        <v>8</v>
      </c>
      <c r="CG340" s="620">
        <v>10</v>
      </c>
      <c r="CH340" s="632">
        <v>9</v>
      </c>
      <c r="CI340" s="632">
        <v>22</v>
      </c>
      <c r="CJ340" s="632">
        <v>0</v>
      </c>
      <c r="CK340" s="719">
        <v>3</v>
      </c>
      <c r="CL340" s="632">
        <v>10</v>
      </c>
      <c r="CM340" s="632">
        <v>9</v>
      </c>
      <c r="CN340" s="632">
        <v>15</v>
      </c>
      <c r="CO340" s="632">
        <v>14</v>
      </c>
      <c r="CP340" s="632">
        <v>18</v>
      </c>
      <c r="CQ340" s="632">
        <v>1</v>
      </c>
      <c r="CR340" s="632">
        <v>11</v>
      </c>
      <c r="CS340" s="632">
        <v>9</v>
      </c>
      <c r="CT340" s="632">
        <v>6</v>
      </c>
      <c r="CU340" s="632">
        <v>26</v>
      </c>
      <c r="CV340" s="632">
        <v>1</v>
      </c>
      <c r="CW340" s="632">
        <v>2</v>
      </c>
      <c r="CX340" s="632">
        <v>9</v>
      </c>
      <c r="CY340" s="632">
        <v>21</v>
      </c>
      <c r="CZ340" s="632">
        <v>13</v>
      </c>
      <c r="DA340" s="632">
        <v>11</v>
      </c>
      <c r="DB340" s="632">
        <v>10</v>
      </c>
      <c r="DC340" s="632">
        <v>10</v>
      </c>
      <c r="DD340" s="632">
        <v>13</v>
      </c>
      <c r="DE340" s="632">
        <v>10</v>
      </c>
      <c r="DF340" s="632">
        <v>6</v>
      </c>
      <c r="DG340" s="632">
        <v>6</v>
      </c>
      <c r="DH340" s="632">
        <v>0</v>
      </c>
      <c r="DI340" s="632">
        <v>3</v>
      </c>
      <c r="DJ340" s="632">
        <v>2</v>
      </c>
      <c r="DK340" s="632">
        <v>5</v>
      </c>
      <c r="DL340" s="632">
        <v>13</v>
      </c>
      <c r="DM340" s="632">
        <v>13</v>
      </c>
      <c r="DN340" s="632">
        <v>13</v>
      </c>
      <c r="DO340" s="632">
        <v>3</v>
      </c>
      <c r="DP340" s="632">
        <v>4</v>
      </c>
      <c r="DQ340" s="632">
        <v>8</v>
      </c>
      <c r="DR340" s="632">
        <v>12</v>
      </c>
      <c r="DS340" s="632">
        <v>8</v>
      </c>
      <c r="DT340" s="632">
        <v>0</v>
      </c>
      <c r="DU340" s="632">
        <v>0</v>
      </c>
      <c r="DV340" s="632">
        <v>7</v>
      </c>
    </row>
    <row r="341" spans="1:126" s="1" customFormat="1" ht="40.5">
      <c r="A341" s="111"/>
      <c r="B341" s="249"/>
      <c r="C341" s="249"/>
      <c r="D341" s="249"/>
      <c r="E341" s="249"/>
      <c r="F341" s="249"/>
      <c r="G341" s="249"/>
      <c r="H341" s="249"/>
      <c r="I341" s="249"/>
      <c r="J341" s="249"/>
      <c r="K341" s="249"/>
      <c r="L341" s="249"/>
      <c r="M341" s="1719" t="s">
        <v>787</v>
      </c>
      <c r="N341" s="637" t="s">
        <v>55</v>
      </c>
      <c r="O341" s="629" t="s">
        <v>55</v>
      </c>
      <c r="P341" s="629" t="s">
        <v>55</v>
      </c>
      <c r="Q341" s="629" t="s">
        <v>55</v>
      </c>
      <c r="R341" s="629" t="s">
        <v>156</v>
      </c>
      <c r="S341" s="616">
        <v>67</v>
      </c>
      <c r="T341" s="615">
        <v>136</v>
      </c>
      <c r="U341" s="852">
        <v>167</v>
      </c>
      <c r="V341" s="619">
        <v>163</v>
      </c>
      <c r="W341" s="619">
        <v>222</v>
      </c>
      <c r="X341" s="620">
        <v>56</v>
      </c>
      <c r="Y341" s="619">
        <v>53</v>
      </c>
      <c r="Z341" s="622">
        <v>2</v>
      </c>
      <c r="AA341" s="623">
        <v>1</v>
      </c>
      <c r="AB341" s="624">
        <v>2</v>
      </c>
      <c r="AC341" s="625">
        <v>5</v>
      </c>
      <c r="AD341" s="623">
        <v>6</v>
      </c>
      <c r="AE341" s="628">
        <v>13</v>
      </c>
      <c r="AF341" s="625">
        <v>3</v>
      </c>
      <c r="AG341" s="626">
        <v>6</v>
      </c>
      <c r="AH341" s="624">
        <v>6</v>
      </c>
      <c r="AI341" s="625">
        <v>6</v>
      </c>
      <c r="AJ341" s="626">
        <v>6</v>
      </c>
      <c r="AK341" s="631">
        <v>15</v>
      </c>
      <c r="AL341" s="619">
        <v>71</v>
      </c>
      <c r="AM341" s="622">
        <v>3</v>
      </c>
      <c r="AN341" s="623">
        <v>2</v>
      </c>
      <c r="AO341" s="628">
        <v>3</v>
      </c>
      <c r="AP341" s="625">
        <v>2</v>
      </c>
      <c r="AQ341" s="623">
        <v>13</v>
      </c>
      <c r="AR341" s="624">
        <v>6</v>
      </c>
      <c r="AS341" s="625">
        <v>5</v>
      </c>
      <c r="AT341" s="623">
        <v>2</v>
      </c>
      <c r="AU341" s="624">
        <v>3</v>
      </c>
      <c r="AV341" s="627">
        <v>5</v>
      </c>
      <c r="AW341" s="623">
        <v>5</v>
      </c>
      <c r="AX341" s="628">
        <v>17</v>
      </c>
      <c r="AY341" s="629">
        <v>66</v>
      </c>
      <c r="AZ341" s="620">
        <v>2</v>
      </c>
      <c r="BA341" s="623">
        <v>1</v>
      </c>
      <c r="BB341" s="624">
        <v>3</v>
      </c>
      <c r="BC341" s="620">
        <v>3</v>
      </c>
      <c r="BD341" s="623">
        <v>8</v>
      </c>
      <c r="BE341" s="624">
        <v>7</v>
      </c>
      <c r="BF341" s="620">
        <v>9</v>
      </c>
      <c r="BG341" s="623">
        <v>8</v>
      </c>
      <c r="BH341" s="624">
        <v>7</v>
      </c>
      <c r="BI341" s="689">
        <v>8</v>
      </c>
      <c r="BJ341" s="849">
        <v>4</v>
      </c>
      <c r="BK341" s="689">
        <v>13</v>
      </c>
      <c r="BL341" s="689">
        <v>2</v>
      </c>
      <c r="BM341" s="689">
        <v>1</v>
      </c>
      <c r="BN341" s="689">
        <v>1</v>
      </c>
      <c r="BO341" s="689">
        <v>7</v>
      </c>
      <c r="BP341" s="689">
        <v>6</v>
      </c>
      <c r="BQ341" s="689">
        <v>4</v>
      </c>
      <c r="BR341" s="689">
        <v>5</v>
      </c>
      <c r="BS341" s="689">
        <v>5</v>
      </c>
      <c r="BT341" s="718">
        <v>10</v>
      </c>
      <c r="BU341" s="689">
        <v>4</v>
      </c>
      <c r="BV341" s="718">
        <v>6</v>
      </c>
      <c r="BW341" s="689">
        <v>10</v>
      </c>
      <c r="BX341" s="718">
        <v>2</v>
      </c>
      <c r="BY341" s="620">
        <v>2</v>
      </c>
      <c r="BZ341" s="632">
        <v>5</v>
      </c>
      <c r="CA341" s="620">
        <v>4</v>
      </c>
      <c r="CB341" s="632">
        <v>5</v>
      </c>
      <c r="CC341" s="620">
        <v>4</v>
      </c>
      <c r="CD341" s="632">
        <v>6</v>
      </c>
      <c r="CE341" s="620">
        <v>0</v>
      </c>
      <c r="CF341" s="632">
        <v>5</v>
      </c>
      <c r="CG341" s="620">
        <v>5</v>
      </c>
      <c r="CH341" s="632">
        <v>7</v>
      </c>
      <c r="CI341" s="632">
        <v>11</v>
      </c>
      <c r="CJ341" s="632">
        <v>3</v>
      </c>
      <c r="CK341" s="719">
        <v>3</v>
      </c>
      <c r="CL341" s="632">
        <v>1</v>
      </c>
      <c r="CM341" s="632">
        <v>4</v>
      </c>
      <c r="CN341" s="632">
        <v>5</v>
      </c>
      <c r="CO341" s="632">
        <v>9</v>
      </c>
      <c r="CP341" s="632">
        <v>3</v>
      </c>
      <c r="CQ341" s="632">
        <v>4</v>
      </c>
      <c r="CR341" s="632">
        <v>2</v>
      </c>
      <c r="CS341" s="632">
        <v>2</v>
      </c>
      <c r="CT341" s="632">
        <v>6</v>
      </c>
      <c r="CU341" s="632">
        <v>7</v>
      </c>
      <c r="CV341" s="632">
        <v>0</v>
      </c>
      <c r="CW341" s="632">
        <v>3</v>
      </c>
      <c r="CX341" s="632">
        <v>0</v>
      </c>
      <c r="CY341" s="632">
        <v>3</v>
      </c>
      <c r="CZ341" s="632">
        <v>2</v>
      </c>
      <c r="DA341" s="632">
        <v>8</v>
      </c>
      <c r="DB341" s="632">
        <v>2</v>
      </c>
      <c r="DC341" s="632">
        <v>2</v>
      </c>
      <c r="DD341" s="632">
        <v>5</v>
      </c>
      <c r="DE341" s="632">
        <v>1</v>
      </c>
      <c r="DF341" s="632">
        <v>3</v>
      </c>
      <c r="DG341" s="632">
        <v>9</v>
      </c>
      <c r="DH341" s="632">
        <v>2</v>
      </c>
      <c r="DI341" s="632">
        <v>0</v>
      </c>
      <c r="DJ341" s="632">
        <v>1</v>
      </c>
      <c r="DK341" s="632">
        <v>3</v>
      </c>
      <c r="DL341" s="632">
        <v>2</v>
      </c>
      <c r="DM341" s="632">
        <v>6</v>
      </c>
      <c r="DN341" s="632">
        <v>1</v>
      </c>
      <c r="DO341" s="632">
        <v>0</v>
      </c>
      <c r="DP341" s="632">
        <v>3</v>
      </c>
      <c r="DQ341" s="632">
        <v>5</v>
      </c>
      <c r="DR341" s="632">
        <v>1</v>
      </c>
      <c r="DS341" s="632">
        <v>24</v>
      </c>
      <c r="DT341" s="632">
        <v>1</v>
      </c>
      <c r="DU341" s="632">
        <v>4</v>
      </c>
      <c r="DV341" s="632">
        <v>2</v>
      </c>
    </row>
    <row r="342" spans="1:126" s="1" customFormat="1" ht="20.25">
      <c r="A342" s="1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718" t="s">
        <v>183</v>
      </c>
      <c r="N342" s="820" t="s">
        <v>287</v>
      </c>
      <c r="O342" s="616" t="s">
        <v>288</v>
      </c>
      <c r="P342" s="616" t="s">
        <v>351</v>
      </c>
      <c r="Q342" s="635">
        <v>249</v>
      </c>
      <c r="R342" s="616" t="s">
        <v>971</v>
      </c>
      <c r="S342" s="616">
        <v>407</v>
      </c>
      <c r="T342" s="617">
        <v>604</v>
      </c>
      <c r="U342" s="850">
        <v>641</v>
      </c>
      <c r="V342" s="635">
        <v>536</v>
      </c>
      <c r="W342" s="635">
        <v>621</v>
      </c>
      <c r="X342" s="620">
        <v>12</v>
      </c>
      <c r="Y342" s="635">
        <v>104</v>
      </c>
      <c r="Z342" s="622">
        <v>7</v>
      </c>
      <c r="AA342" s="623">
        <v>21</v>
      </c>
      <c r="AB342" s="624">
        <v>9</v>
      </c>
      <c r="AC342" s="625">
        <v>51</v>
      </c>
      <c r="AD342" s="623">
        <v>26</v>
      </c>
      <c r="AE342" s="628">
        <v>44</v>
      </c>
      <c r="AF342" s="625">
        <v>10</v>
      </c>
      <c r="AG342" s="626">
        <v>13</v>
      </c>
      <c r="AH342" s="624">
        <v>12</v>
      </c>
      <c r="AI342" s="625">
        <v>14</v>
      </c>
      <c r="AJ342" s="626">
        <v>12</v>
      </c>
      <c r="AK342" s="631">
        <v>4</v>
      </c>
      <c r="AL342" s="635">
        <v>223</v>
      </c>
      <c r="AM342" s="622">
        <v>2</v>
      </c>
      <c r="AN342" s="623">
        <v>4</v>
      </c>
      <c r="AO342" s="628">
        <v>20</v>
      </c>
      <c r="AP342" s="625">
        <v>33</v>
      </c>
      <c r="AQ342" s="623">
        <v>0</v>
      </c>
      <c r="AR342" s="624">
        <v>20</v>
      </c>
      <c r="AS342" s="625">
        <v>2</v>
      </c>
      <c r="AT342" s="623">
        <v>0</v>
      </c>
      <c r="AU342" s="624">
        <v>15</v>
      </c>
      <c r="AV342" s="627">
        <v>24</v>
      </c>
      <c r="AW342" s="623">
        <v>3</v>
      </c>
      <c r="AX342" s="628">
        <v>3</v>
      </c>
      <c r="AY342" s="616">
        <v>126</v>
      </c>
      <c r="AZ342" s="636">
        <v>0</v>
      </c>
      <c r="BA342" s="623">
        <v>3</v>
      </c>
      <c r="BB342" s="624">
        <v>7</v>
      </c>
      <c r="BC342" s="636">
        <v>5</v>
      </c>
      <c r="BD342" s="623">
        <v>8</v>
      </c>
      <c r="BE342" s="624">
        <v>4</v>
      </c>
      <c r="BF342" s="636">
        <v>5</v>
      </c>
      <c r="BG342" s="623">
        <v>7</v>
      </c>
      <c r="BH342" s="624">
        <v>24</v>
      </c>
      <c r="BI342" s="721">
        <v>31</v>
      </c>
      <c r="BJ342" s="853">
        <v>90</v>
      </c>
      <c r="BK342" s="721">
        <v>6</v>
      </c>
      <c r="BL342" s="721">
        <v>1</v>
      </c>
      <c r="BM342" s="721">
        <v>6</v>
      </c>
      <c r="BN342" s="721">
        <v>9</v>
      </c>
      <c r="BO342" s="721">
        <v>30</v>
      </c>
      <c r="BP342" s="721">
        <v>26</v>
      </c>
      <c r="BQ342" s="721">
        <v>37</v>
      </c>
      <c r="BR342" s="721">
        <v>18</v>
      </c>
      <c r="BS342" s="721">
        <v>1</v>
      </c>
      <c r="BT342" s="723">
        <v>21</v>
      </c>
      <c r="BU342" s="721">
        <v>6</v>
      </c>
      <c r="BV342" s="723">
        <v>16</v>
      </c>
      <c r="BW342" s="721">
        <v>8</v>
      </c>
      <c r="BX342" s="723">
        <v>2</v>
      </c>
      <c r="BY342" s="636">
        <v>4</v>
      </c>
      <c r="BZ342" s="724">
        <v>13</v>
      </c>
      <c r="CA342" s="636">
        <v>28</v>
      </c>
      <c r="CB342" s="724">
        <v>23</v>
      </c>
      <c r="CC342" s="636">
        <v>12</v>
      </c>
      <c r="CD342" s="724">
        <v>12</v>
      </c>
      <c r="CE342" s="636">
        <v>12</v>
      </c>
      <c r="CF342" s="724">
        <v>13</v>
      </c>
      <c r="CG342" s="636">
        <v>8</v>
      </c>
      <c r="CH342" s="724">
        <v>5</v>
      </c>
      <c r="CI342" s="724">
        <v>2</v>
      </c>
      <c r="CJ342" s="724">
        <v>0</v>
      </c>
      <c r="CK342" s="725">
        <v>1</v>
      </c>
      <c r="CL342" s="632">
        <v>8</v>
      </c>
      <c r="CM342" s="632">
        <v>16</v>
      </c>
      <c r="CN342" s="632">
        <v>2</v>
      </c>
      <c r="CO342" s="632">
        <v>2</v>
      </c>
      <c r="CP342" s="632">
        <v>3</v>
      </c>
      <c r="CQ342" s="632">
        <v>2</v>
      </c>
      <c r="CR342" s="632">
        <v>2</v>
      </c>
      <c r="CS342" s="632">
        <v>11</v>
      </c>
      <c r="CT342" s="632">
        <v>5</v>
      </c>
      <c r="CU342" s="632">
        <v>3</v>
      </c>
      <c r="CV342" s="632">
        <v>0</v>
      </c>
      <c r="CW342" s="632">
        <v>4</v>
      </c>
      <c r="CX342" s="632">
        <v>11</v>
      </c>
      <c r="CY342" s="632">
        <v>5</v>
      </c>
      <c r="CZ342" s="632">
        <v>11</v>
      </c>
      <c r="DA342" s="632">
        <v>14</v>
      </c>
      <c r="DB342" s="632">
        <v>12</v>
      </c>
      <c r="DC342" s="632">
        <v>2</v>
      </c>
      <c r="DD342" s="632">
        <v>3</v>
      </c>
      <c r="DE342" s="632">
        <v>18</v>
      </c>
      <c r="DF342" s="632">
        <v>8</v>
      </c>
      <c r="DG342" s="632">
        <v>0</v>
      </c>
      <c r="DH342" s="632">
        <v>0</v>
      </c>
      <c r="DI342" s="632">
        <v>3</v>
      </c>
      <c r="DJ342" s="632">
        <v>4</v>
      </c>
      <c r="DK342" s="632">
        <v>0</v>
      </c>
      <c r="DL342" s="632">
        <v>1</v>
      </c>
      <c r="DM342" s="632">
        <v>18</v>
      </c>
      <c r="DN342" s="632">
        <v>14</v>
      </c>
      <c r="DO342" s="632">
        <v>18</v>
      </c>
      <c r="DP342" s="632">
        <v>2</v>
      </c>
      <c r="DQ342" s="632">
        <v>19</v>
      </c>
      <c r="DR342" s="632">
        <v>15</v>
      </c>
      <c r="DS342" s="632">
        <v>0</v>
      </c>
      <c r="DT342" s="632">
        <v>0</v>
      </c>
      <c r="DU342" s="632">
        <v>2</v>
      </c>
      <c r="DV342" s="632">
        <v>9</v>
      </c>
    </row>
    <row r="343" spans="1:126" s="1" customFormat="1" ht="20.25">
      <c r="A343" s="1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718" t="s">
        <v>778</v>
      </c>
      <c r="N343" s="820" t="s">
        <v>265</v>
      </c>
      <c r="O343" s="616" t="s">
        <v>155</v>
      </c>
      <c r="P343" s="629" t="s">
        <v>350</v>
      </c>
      <c r="Q343" s="619">
        <v>209</v>
      </c>
      <c r="R343" s="629" t="s">
        <v>972</v>
      </c>
      <c r="S343" s="616">
        <v>282</v>
      </c>
      <c r="T343" s="617">
        <v>269</v>
      </c>
      <c r="U343" s="850">
        <v>435</v>
      </c>
      <c r="V343" s="635">
        <v>661</v>
      </c>
      <c r="W343" s="635">
        <v>802</v>
      </c>
      <c r="X343" s="620">
        <v>152</v>
      </c>
      <c r="Y343" s="619">
        <v>396</v>
      </c>
      <c r="Z343" s="622">
        <v>12</v>
      </c>
      <c r="AA343" s="623">
        <v>30</v>
      </c>
      <c r="AB343" s="624">
        <v>76</v>
      </c>
      <c r="AC343" s="625">
        <v>83</v>
      </c>
      <c r="AD343" s="623">
        <v>63</v>
      </c>
      <c r="AE343" s="628">
        <v>83</v>
      </c>
      <c r="AF343" s="625">
        <v>30</v>
      </c>
      <c r="AG343" s="626">
        <v>19</v>
      </c>
      <c r="AH343" s="624">
        <v>39</v>
      </c>
      <c r="AI343" s="625">
        <v>6</v>
      </c>
      <c r="AJ343" s="626">
        <v>5</v>
      </c>
      <c r="AK343" s="631">
        <v>10</v>
      </c>
      <c r="AL343" s="619">
        <v>456</v>
      </c>
      <c r="AM343" s="622">
        <v>5</v>
      </c>
      <c r="AN343" s="623">
        <v>37</v>
      </c>
      <c r="AO343" s="628">
        <v>82</v>
      </c>
      <c r="AP343" s="625">
        <v>70</v>
      </c>
      <c r="AQ343" s="623">
        <v>89</v>
      </c>
      <c r="AR343" s="624">
        <v>63</v>
      </c>
      <c r="AS343" s="625">
        <v>12</v>
      </c>
      <c r="AT343" s="623">
        <v>28</v>
      </c>
      <c r="AU343" s="624">
        <v>28</v>
      </c>
      <c r="AV343" s="627">
        <v>43</v>
      </c>
      <c r="AW343" s="623">
        <v>13</v>
      </c>
      <c r="AX343" s="628">
        <v>3</v>
      </c>
      <c r="AY343" s="629">
        <v>473</v>
      </c>
      <c r="AZ343" s="620">
        <v>0</v>
      </c>
      <c r="BA343" s="623">
        <v>22</v>
      </c>
      <c r="BB343" s="624">
        <v>50</v>
      </c>
      <c r="BC343" s="620">
        <v>55</v>
      </c>
      <c r="BD343" s="623">
        <v>80</v>
      </c>
      <c r="BE343" s="624">
        <v>70</v>
      </c>
      <c r="BF343" s="620">
        <v>53</v>
      </c>
      <c r="BG343" s="623">
        <v>39</v>
      </c>
      <c r="BH343" s="624">
        <v>41</v>
      </c>
      <c r="BI343" s="689">
        <v>28</v>
      </c>
      <c r="BJ343" s="849">
        <v>12</v>
      </c>
      <c r="BK343" s="689">
        <v>6</v>
      </c>
      <c r="BL343" s="689">
        <v>0</v>
      </c>
      <c r="BM343" s="689">
        <v>3</v>
      </c>
      <c r="BN343" s="689">
        <v>37</v>
      </c>
      <c r="BO343" s="689">
        <v>50</v>
      </c>
      <c r="BP343" s="689">
        <v>58</v>
      </c>
      <c r="BQ343" s="689">
        <v>41</v>
      </c>
      <c r="BR343" s="689">
        <v>34</v>
      </c>
      <c r="BS343" s="689">
        <v>26</v>
      </c>
      <c r="BT343" s="718">
        <v>28</v>
      </c>
      <c r="BU343" s="689">
        <v>24</v>
      </c>
      <c r="BV343" s="718">
        <v>8</v>
      </c>
      <c r="BW343" s="689">
        <v>9</v>
      </c>
      <c r="BX343" s="718">
        <v>0</v>
      </c>
      <c r="BY343" s="620">
        <v>17</v>
      </c>
      <c r="BZ343" s="632">
        <v>45</v>
      </c>
      <c r="CA343" s="620">
        <v>55</v>
      </c>
      <c r="CB343" s="632">
        <v>36</v>
      </c>
      <c r="CC343" s="620">
        <v>31</v>
      </c>
      <c r="CD343" s="632">
        <v>32</v>
      </c>
      <c r="CE343" s="620">
        <v>23</v>
      </c>
      <c r="CF343" s="632">
        <v>23</v>
      </c>
      <c r="CG343" s="620">
        <v>29</v>
      </c>
      <c r="CH343" s="632">
        <v>25</v>
      </c>
      <c r="CI343" s="632">
        <v>30</v>
      </c>
      <c r="CJ343" s="632">
        <v>1</v>
      </c>
      <c r="CK343" s="719">
        <v>9</v>
      </c>
      <c r="CL343" s="632">
        <v>35</v>
      </c>
      <c r="CM343" s="632">
        <v>29</v>
      </c>
      <c r="CN343" s="632">
        <v>22</v>
      </c>
      <c r="CO343" s="632">
        <v>31</v>
      </c>
      <c r="CP343" s="632">
        <v>24</v>
      </c>
      <c r="CQ343" s="632">
        <v>15</v>
      </c>
      <c r="CR343" s="632">
        <v>22</v>
      </c>
      <c r="CS343" s="632">
        <v>16</v>
      </c>
      <c r="CT343" s="632">
        <v>14</v>
      </c>
      <c r="CU343" s="632">
        <v>2</v>
      </c>
      <c r="CV343" s="632">
        <v>0</v>
      </c>
      <c r="CW343" s="632">
        <v>24</v>
      </c>
      <c r="CX343" s="632">
        <v>40</v>
      </c>
      <c r="CY343" s="632">
        <v>38</v>
      </c>
      <c r="CZ343" s="632">
        <v>38</v>
      </c>
      <c r="DA343" s="632">
        <v>35</v>
      </c>
      <c r="DB343" s="632">
        <v>14</v>
      </c>
      <c r="DC343" s="632">
        <v>16</v>
      </c>
      <c r="DD343" s="632">
        <v>18</v>
      </c>
      <c r="DE343" s="632">
        <v>12</v>
      </c>
      <c r="DF343" s="632">
        <v>1</v>
      </c>
      <c r="DG343" s="632">
        <v>2</v>
      </c>
      <c r="DH343" s="632">
        <v>0</v>
      </c>
      <c r="DI343" s="632">
        <v>16</v>
      </c>
      <c r="DJ343" s="632">
        <v>23</v>
      </c>
      <c r="DK343" s="632">
        <v>6</v>
      </c>
      <c r="DL343" s="632">
        <v>8</v>
      </c>
      <c r="DM343" s="632">
        <v>16</v>
      </c>
      <c r="DN343" s="632">
        <v>31</v>
      </c>
      <c r="DO343" s="632">
        <v>17</v>
      </c>
      <c r="DP343" s="632">
        <v>22</v>
      </c>
      <c r="DQ343" s="632">
        <v>35</v>
      </c>
      <c r="DR343" s="632">
        <v>1</v>
      </c>
      <c r="DS343" s="632">
        <v>0</v>
      </c>
      <c r="DT343" s="632">
        <v>0</v>
      </c>
      <c r="DU343" s="632">
        <v>24</v>
      </c>
      <c r="DV343" s="632">
        <v>39</v>
      </c>
    </row>
    <row r="344" spans="1:126" s="1" customFormat="1" ht="20.25">
      <c r="A344" s="1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718" t="s">
        <v>779</v>
      </c>
      <c r="N344" s="637" t="s">
        <v>55</v>
      </c>
      <c r="O344" s="629" t="s">
        <v>55</v>
      </c>
      <c r="P344" s="629" t="s">
        <v>55</v>
      </c>
      <c r="Q344" s="629" t="s">
        <v>55</v>
      </c>
      <c r="R344" s="629" t="s">
        <v>260</v>
      </c>
      <c r="S344" s="629">
        <v>109</v>
      </c>
      <c r="T344" s="615">
        <v>167</v>
      </c>
      <c r="U344" s="852">
        <v>191</v>
      </c>
      <c r="V344" s="619">
        <v>11</v>
      </c>
      <c r="W344" s="619">
        <v>15</v>
      </c>
      <c r="X344" s="620">
        <v>0</v>
      </c>
      <c r="Y344" s="619">
        <v>0</v>
      </c>
      <c r="Z344" s="622">
        <v>0</v>
      </c>
      <c r="AA344" s="623">
        <v>0</v>
      </c>
      <c r="AB344" s="624">
        <v>0</v>
      </c>
      <c r="AC344" s="625">
        <v>0</v>
      </c>
      <c r="AD344" s="623">
        <v>0</v>
      </c>
      <c r="AE344" s="628">
        <v>0</v>
      </c>
      <c r="AF344" s="625">
        <v>0</v>
      </c>
      <c r="AG344" s="626">
        <v>0</v>
      </c>
      <c r="AH344" s="624">
        <v>0</v>
      </c>
      <c r="AI344" s="625">
        <v>0</v>
      </c>
      <c r="AJ344" s="626">
        <v>0</v>
      </c>
      <c r="AK344" s="631">
        <v>0</v>
      </c>
      <c r="AL344" s="619">
        <v>0</v>
      </c>
      <c r="AM344" s="622">
        <v>0</v>
      </c>
      <c r="AN344" s="623">
        <v>0</v>
      </c>
      <c r="AO344" s="628">
        <v>0</v>
      </c>
      <c r="AP344" s="625">
        <v>0</v>
      </c>
      <c r="AQ344" s="623">
        <v>0</v>
      </c>
      <c r="AR344" s="624">
        <v>0</v>
      </c>
      <c r="AS344" s="625">
        <v>0</v>
      </c>
      <c r="AT344" s="623">
        <v>0</v>
      </c>
      <c r="AU344" s="624">
        <v>0</v>
      </c>
      <c r="AV344" s="627">
        <v>0</v>
      </c>
      <c r="AW344" s="623">
        <v>0</v>
      </c>
      <c r="AX344" s="628">
        <v>0</v>
      </c>
      <c r="AY344" s="629">
        <v>0</v>
      </c>
      <c r="AZ344" s="620">
        <v>0</v>
      </c>
      <c r="BA344" s="623">
        <v>0</v>
      </c>
      <c r="BB344" s="624">
        <v>0</v>
      </c>
      <c r="BC344" s="620">
        <v>0</v>
      </c>
      <c r="BD344" s="623">
        <v>0</v>
      </c>
      <c r="BE344" s="624">
        <v>0</v>
      </c>
      <c r="BF344" s="620">
        <v>0</v>
      </c>
      <c r="BG344" s="623">
        <v>0</v>
      </c>
      <c r="BH344" s="624">
        <v>0</v>
      </c>
      <c r="BI344" s="689">
        <v>0</v>
      </c>
      <c r="BJ344" s="849">
        <v>0</v>
      </c>
      <c r="BK344" s="689">
        <v>0</v>
      </c>
      <c r="BL344" s="689">
        <v>0</v>
      </c>
      <c r="BM344" s="689">
        <v>0</v>
      </c>
      <c r="BN344" s="689">
        <v>0</v>
      </c>
      <c r="BO344" s="689">
        <v>0</v>
      </c>
      <c r="BP344" s="689">
        <v>0</v>
      </c>
      <c r="BQ344" s="689">
        <v>0</v>
      </c>
      <c r="BR344" s="689">
        <v>0</v>
      </c>
      <c r="BS344" s="689">
        <v>0</v>
      </c>
      <c r="BT344" s="718">
        <v>0</v>
      </c>
      <c r="BU344" s="689">
        <v>0</v>
      </c>
      <c r="BV344" s="718">
        <v>0</v>
      </c>
      <c r="BW344" s="689">
        <v>0</v>
      </c>
      <c r="BX344" s="718">
        <v>0</v>
      </c>
      <c r="BY344" s="620">
        <v>0</v>
      </c>
      <c r="BZ344" s="632">
        <v>0</v>
      </c>
      <c r="CA344" s="620">
        <v>0</v>
      </c>
      <c r="CB344" s="632">
        <v>0</v>
      </c>
      <c r="CC344" s="620">
        <v>0</v>
      </c>
      <c r="CD344" s="632">
        <v>0</v>
      </c>
      <c r="CE344" s="620">
        <v>0</v>
      </c>
      <c r="CF344" s="632">
        <v>0</v>
      </c>
      <c r="CG344" s="620">
        <v>0</v>
      </c>
      <c r="CH344" s="632">
        <v>0</v>
      </c>
      <c r="CI344" s="632">
        <v>0</v>
      </c>
      <c r="CJ344" s="632">
        <v>0</v>
      </c>
      <c r="CK344" s="719">
        <v>0</v>
      </c>
      <c r="CL344" s="632">
        <v>0</v>
      </c>
      <c r="CM344" s="632">
        <v>0</v>
      </c>
      <c r="CN344" s="632">
        <v>0</v>
      </c>
      <c r="CO344" s="632">
        <v>0</v>
      </c>
      <c r="CP344" s="632">
        <v>0</v>
      </c>
      <c r="CQ344" s="632">
        <v>0</v>
      </c>
      <c r="CR344" s="632">
        <v>0</v>
      </c>
      <c r="CS344" s="632">
        <v>0</v>
      </c>
      <c r="CT344" s="632">
        <v>0</v>
      </c>
      <c r="CU344" s="632">
        <v>0</v>
      </c>
      <c r="CV344" s="632">
        <v>0</v>
      </c>
      <c r="CW344" s="632">
        <v>0</v>
      </c>
      <c r="CX344" s="632">
        <v>0</v>
      </c>
      <c r="CY344" s="632">
        <v>0</v>
      </c>
      <c r="CZ344" s="632">
        <v>0</v>
      </c>
      <c r="DA344" s="632">
        <v>0</v>
      </c>
      <c r="DB344" s="632">
        <v>0</v>
      </c>
      <c r="DC344" s="632">
        <v>0</v>
      </c>
      <c r="DD344" s="632">
        <v>0</v>
      </c>
      <c r="DE344" s="632">
        <v>0</v>
      </c>
      <c r="DF344" s="632">
        <v>0</v>
      </c>
      <c r="DG344" s="632">
        <v>0</v>
      </c>
      <c r="DH344" s="632">
        <v>0</v>
      </c>
      <c r="DI344" s="632">
        <v>0</v>
      </c>
      <c r="DJ344" s="632">
        <v>0</v>
      </c>
      <c r="DK344" s="632">
        <v>0</v>
      </c>
      <c r="DL344" s="632">
        <v>0</v>
      </c>
      <c r="DM344" s="632">
        <v>0</v>
      </c>
      <c r="DN344" s="632">
        <v>0</v>
      </c>
      <c r="DO344" s="632">
        <v>0</v>
      </c>
      <c r="DP344" s="632">
        <v>0</v>
      </c>
      <c r="DQ344" s="632">
        <v>0</v>
      </c>
      <c r="DR344" s="632">
        <v>0</v>
      </c>
      <c r="DS344" s="632">
        <v>0</v>
      </c>
      <c r="DT344" s="632">
        <v>0</v>
      </c>
      <c r="DU344" s="632">
        <v>0</v>
      </c>
      <c r="DV344" s="632">
        <v>0</v>
      </c>
    </row>
    <row r="345" spans="1:126" s="1" customFormat="1" ht="21" thickBot="1">
      <c r="A345" s="1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720" t="s">
        <v>884</v>
      </c>
      <c r="N345" s="638"/>
      <c r="O345" s="638"/>
      <c r="P345" s="638"/>
      <c r="Q345" s="638"/>
      <c r="R345" s="639" t="s">
        <v>55</v>
      </c>
      <c r="S345" s="639">
        <v>0</v>
      </c>
      <c r="T345" s="640">
        <v>0</v>
      </c>
      <c r="U345" s="854">
        <v>0</v>
      </c>
      <c r="V345" s="642">
        <v>0</v>
      </c>
      <c r="W345" s="642">
        <v>0</v>
      </c>
      <c r="X345" s="643">
        <v>0</v>
      </c>
      <c r="Y345" s="644">
        <v>16</v>
      </c>
      <c r="Z345" s="645">
        <v>0</v>
      </c>
      <c r="AA345" s="646">
        <v>0</v>
      </c>
      <c r="AB345" s="647">
        <v>0</v>
      </c>
      <c r="AC345" s="648">
        <v>0</v>
      </c>
      <c r="AD345" s="646">
        <v>0</v>
      </c>
      <c r="AE345" s="651">
        <v>0</v>
      </c>
      <c r="AF345" s="648">
        <v>0</v>
      </c>
      <c r="AG345" s="649">
        <v>0</v>
      </c>
      <c r="AH345" s="647">
        <v>0</v>
      </c>
      <c r="AI345" s="648">
        <v>0</v>
      </c>
      <c r="AJ345" s="649">
        <v>0</v>
      </c>
      <c r="AK345" s="653">
        <v>0</v>
      </c>
      <c r="AL345" s="644">
        <v>0</v>
      </c>
      <c r="AM345" s="645">
        <v>0</v>
      </c>
      <c r="AN345" s="646">
        <v>0</v>
      </c>
      <c r="AO345" s="651">
        <v>0</v>
      </c>
      <c r="AP345" s="648">
        <v>0</v>
      </c>
      <c r="AQ345" s="646">
        <v>0</v>
      </c>
      <c r="AR345" s="647">
        <v>6</v>
      </c>
      <c r="AS345" s="648">
        <v>3</v>
      </c>
      <c r="AT345" s="646">
        <v>0</v>
      </c>
      <c r="AU345" s="647">
        <v>0</v>
      </c>
      <c r="AV345" s="650">
        <v>0</v>
      </c>
      <c r="AW345" s="646">
        <v>0</v>
      </c>
      <c r="AX345" s="651">
        <v>0</v>
      </c>
      <c r="AY345" s="639">
        <v>9</v>
      </c>
      <c r="AZ345" s="643">
        <v>0</v>
      </c>
      <c r="BA345" s="646">
        <v>0</v>
      </c>
      <c r="BB345" s="647">
        <v>0</v>
      </c>
      <c r="BC345" s="643">
        <v>4</v>
      </c>
      <c r="BD345" s="646">
        <v>1</v>
      </c>
      <c r="BE345" s="647">
        <v>20</v>
      </c>
      <c r="BF345" s="643">
        <v>0</v>
      </c>
      <c r="BG345" s="646">
        <v>0</v>
      </c>
      <c r="BH345" s="647">
        <v>0</v>
      </c>
      <c r="BI345" s="691">
        <v>0</v>
      </c>
      <c r="BJ345" s="855">
        <v>0</v>
      </c>
      <c r="BK345" s="691">
        <v>0</v>
      </c>
      <c r="BL345" s="691">
        <v>0</v>
      </c>
      <c r="BM345" s="691">
        <v>0</v>
      </c>
      <c r="BN345" s="691">
        <v>0</v>
      </c>
      <c r="BO345" s="691">
        <v>1</v>
      </c>
      <c r="BP345" s="691">
        <v>2</v>
      </c>
      <c r="BQ345" s="691">
        <v>1</v>
      </c>
      <c r="BR345" s="691">
        <v>21</v>
      </c>
      <c r="BS345" s="691">
        <v>0</v>
      </c>
      <c r="BT345" s="727">
        <v>0</v>
      </c>
      <c r="BU345" s="691">
        <v>0</v>
      </c>
      <c r="BV345" s="727">
        <v>0</v>
      </c>
      <c r="BW345" s="691">
        <v>0</v>
      </c>
      <c r="BX345" s="727">
        <v>0</v>
      </c>
      <c r="BY345" s="643">
        <v>0</v>
      </c>
      <c r="BZ345" s="728">
        <v>0</v>
      </c>
      <c r="CA345" s="643">
        <v>2</v>
      </c>
      <c r="CB345" s="728">
        <v>20</v>
      </c>
      <c r="CC345" s="643">
        <v>0</v>
      </c>
      <c r="CD345" s="728">
        <v>0</v>
      </c>
      <c r="CE345" s="643">
        <v>0</v>
      </c>
      <c r="CF345" s="728">
        <v>0</v>
      </c>
      <c r="CG345" s="643">
        <v>0</v>
      </c>
      <c r="CH345" s="728">
        <v>1</v>
      </c>
      <c r="CI345" s="728">
        <v>0</v>
      </c>
      <c r="CJ345" s="728">
        <v>0</v>
      </c>
      <c r="CK345" s="729">
        <v>0</v>
      </c>
      <c r="CL345" s="654">
        <v>0</v>
      </c>
      <c r="CM345" s="654">
        <v>0</v>
      </c>
      <c r="CN345" s="654">
        <v>4</v>
      </c>
      <c r="CO345" s="654">
        <v>0</v>
      </c>
      <c r="CP345" s="654">
        <v>0</v>
      </c>
      <c r="CQ345" s="654">
        <v>0</v>
      </c>
      <c r="CR345" s="654">
        <v>0</v>
      </c>
      <c r="CS345" s="654">
        <v>0</v>
      </c>
      <c r="CT345" s="654">
        <v>2</v>
      </c>
      <c r="CU345" s="654">
        <v>0</v>
      </c>
      <c r="CV345" s="654">
        <v>0</v>
      </c>
      <c r="CW345" s="654">
        <v>0</v>
      </c>
      <c r="CX345" s="654">
        <v>0</v>
      </c>
      <c r="CY345" s="654">
        <v>0</v>
      </c>
      <c r="CZ345" s="654">
        <v>0</v>
      </c>
      <c r="DA345" s="654">
        <v>0</v>
      </c>
      <c r="DB345" s="654">
        <v>0</v>
      </c>
      <c r="DC345" s="654">
        <v>0</v>
      </c>
      <c r="DD345" s="654">
        <v>0</v>
      </c>
      <c r="DE345" s="654">
        <v>0</v>
      </c>
      <c r="DF345" s="654">
        <v>0</v>
      </c>
      <c r="DG345" s="654">
        <v>0</v>
      </c>
      <c r="DH345" s="654">
        <v>0</v>
      </c>
      <c r="DI345" s="654">
        <v>0</v>
      </c>
      <c r="DJ345" s="654">
        <v>0</v>
      </c>
      <c r="DK345" s="654">
        <v>0</v>
      </c>
      <c r="DL345" s="654">
        <v>0</v>
      </c>
      <c r="DM345" s="654">
        <v>0</v>
      </c>
      <c r="DN345" s="654">
        <v>0</v>
      </c>
      <c r="DO345" s="654">
        <v>0</v>
      </c>
      <c r="DP345" s="654">
        <v>0</v>
      </c>
      <c r="DQ345" s="654">
        <v>0</v>
      </c>
      <c r="DR345" s="654">
        <v>0</v>
      </c>
      <c r="DS345" s="654">
        <v>0</v>
      </c>
      <c r="DT345" s="654">
        <v>0</v>
      </c>
      <c r="DU345" s="654">
        <v>0</v>
      </c>
      <c r="DV345" s="654">
        <v>0</v>
      </c>
    </row>
    <row r="346" spans="1:126" s="1" customFormat="1" ht="21" hidden="1" customHeight="1" thickBot="1">
      <c r="A346" s="249" t="str">
        <f>DV324</f>
        <v>Nowy Sącz (miasto)</v>
      </c>
      <c r="B346" s="273">
        <f>SUM(BL346:DV346)</f>
        <v>15</v>
      </c>
      <c r="C346" s="273">
        <f>SUM(BL347:DV347)</f>
        <v>223</v>
      </c>
      <c r="D346" s="273">
        <f>SUM(BL348:DV348)</f>
        <v>34</v>
      </c>
      <c r="E346" s="273">
        <f>SUM(BL349:DV349)</f>
        <v>464</v>
      </c>
      <c r="F346" s="273">
        <f>SUM(BL350:DV350)</f>
        <v>17</v>
      </c>
      <c r="G346" s="273">
        <f>SUM(BL351:DV351)</f>
        <v>134</v>
      </c>
      <c r="H346" s="273">
        <f>SUM(BL352:DV352)</f>
        <v>0</v>
      </c>
      <c r="I346" s="273">
        <f>SUM(BL353:DV353)</f>
        <v>0</v>
      </c>
      <c r="J346" s="273"/>
      <c r="K346" s="273"/>
      <c r="L346" s="273"/>
      <c r="M346" s="738" t="s">
        <v>1724</v>
      </c>
      <c r="N346" s="656"/>
      <c r="O346" s="656"/>
      <c r="P346" s="656"/>
      <c r="Q346" s="656"/>
      <c r="R346" s="656"/>
      <c r="S346" s="656"/>
      <c r="T346" s="657"/>
      <c r="U346" s="656"/>
      <c r="V346" s="658"/>
      <c r="W346" s="659"/>
      <c r="X346" s="660"/>
      <c r="Y346" s="661"/>
      <c r="Z346" s="660"/>
      <c r="AA346" s="662"/>
      <c r="AB346" s="663"/>
      <c r="AC346" s="664"/>
      <c r="AD346" s="662"/>
      <c r="AE346" s="663"/>
      <c r="AF346" s="664"/>
      <c r="AG346" s="660"/>
      <c r="AH346" s="663"/>
      <c r="AI346" s="665"/>
      <c r="AJ346" s="662"/>
      <c r="AK346" s="666"/>
      <c r="AL346" s="661"/>
      <c r="AM346" s="660"/>
      <c r="AN346" s="662"/>
      <c r="AO346" s="663"/>
      <c r="AP346" s="664"/>
      <c r="AQ346" s="662"/>
      <c r="AR346" s="663"/>
      <c r="AS346" s="664"/>
      <c r="AT346" s="660"/>
      <c r="AU346" s="663"/>
      <c r="AV346" s="665"/>
      <c r="AW346" s="662"/>
      <c r="AX346" s="666"/>
      <c r="AY346" s="658"/>
      <c r="AZ346" s="667"/>
      <c r="BA346" s="662"/>
      <c r="BB346" s="663"/>
      <c r="BC346" s="667"/>
      <c r="BD346" s="662"/>
      <c r="BE346" s="663"/>
      <c r="BF346" s="667"/>
      <c r="BG346" s="668"/>
      <c r="BH346" s="668"/>
      <c r="BI346" s="668"/>
      <c r="BJ346" s="668"/>
      <c r="BK346" s="668"/>
      <c r="BL346" s="655">
        <v>1</v>
      </c>
      <c r="BM346" s="655">
        <v>1</v>
      </c>
      <c r="BN346" s="655">
        <v>1</v>
      </c>
      <c r="BO346" s="655">
        <v>0</v>
      </c>
      <c r="BP346" s="655">
        <v>0</v>
      </c>
      <c r="BQ346" s="655">
        <v>1</v>
      </c>
      <c r="BR346" s="655">
        <v>1</v>
      </c>
      <c r="BS346" s="655">
        <v>0</v>
      </c>
      <c r="BT346" s="655">
        <v>0</v>
      </c>
      <c r="BU346" s="655">
        <v>0</v>
      </c>
      <c r="BV346" s="655">
        <v>1</v>
      </c>
      <c r="BW346" s="655">
        <v>0</v>
      </c>
      <c r="BX346" s="655">
        <v>0</v>
      </c>
      <c r="BY346" s="655">
        <v>0</v>
      </c>
      <c r="BZ346" s="655">
        <v>1</v>
      </c>
      <c r="CA346" s="655">
        <v>1</v>
      </c>
      <c r="CB346" s="655">
        <v>1</v>
      </c>
      <c r="CC346" s="655">
        <v>0</v>
      </c>
      <c r="CD346" s="655">
        <v>0</v>
      </c>
      <c r="CE346" s="655">
        <v>0</v>
      </c>
      <c r="CF346" s="655">
        <v>0</v>
      </c>
      <c r="CG346" s="655">
        <v>1</v>
      </c>
      <c r="CH346" s="655">
        <v>0</v>
      </c>
      <c r="CI346" s="655">
        <v>0</v>
      </c>
      <c r="CJ346" s="655">
        <v>0</v>
      </c>
      <c r="CK346" s="669">
        <v>0</v>
      </c>
      <c r="CL346" s="670">
        <v>0</v>
      </c>
      <c r="CM346" s="670">
        <v>0</v>
      </c>
      <c r="CN346" s="670">
        <v>0</v>
      </c>
      <c r="CO346" s="670">
        <v>0</v>
      </c>
      <c r="CP346" s="670">
        <v>0</v>
      </c>
      <c r="CQ346" s="670">
        <v>0</v>
      </c>
      <c r="CR346" s="670">
        <v>1</v>
      </c>
      <c r="CS346" s="670">
        <v>0</v>
      </c>
      <c r="CT346" s="670">
        <v>0</v>
      </c>
      <c r="CU346" s="670">
        <v>0</v>
      </c>
      <c r="CV346" s="670">
        <v>0</v>
      </c>
      <c r="CW346" s="670">
        <v>0</v>
      </c>
      <c r="CX346" s="670">
        <v>0</v>
      </c>
      <c r="CY346" s="670">
        <v>0</v>
      </c>
      <c r="CZ346" s="670">
        <v>0</v>
      </c>
      <c r="DA346" s="670">
        <v>1</v>
      </c>
      <c r="DB346" s="670">
        <v>0</v>
      </c>
      <c r="DC346" s="670">
        <v>1</v>
      </c>
      <c r="DD346" s="670">
        <v>0</v>
      </c>
      <c r="DE346" s="670">
        <v>0</v>
      </c>
      <c r="DF346" s="670">
        <v>0</v>
      </c>
      <c r="DG346" s="670">
        <v>0</v>
      </c>
      <c r="DH346" s="670">
        <v>0</v>
      </c>
      <c r="DI346" s="670">
        <v>0</v>
      </c>
      <c r="DJ346" s="670">
        <v>0</v>
      </c>
      <c r="DK346" s="670">
        <v>0</v>
      </c>
      <c r="DL346" s="670">
        <v>0</v>
      </c>
      <c r="DM346" s="670">
        <v>0</v>
      </c>
      <c r="DN346" s="670">
        <v>0</v>
      </c>
      <c r="DO346" s="670">
        <v>1</v>
      </c>
      <c r="DP346" s="670">
        <v>0</v>
      </c>
      <c r="DQ346" s="670">
        <v>0</v>
      </c>
      <c r="DR346" s="670">
        <v>0</v>
      </c>
      <c r="DS346" s="670">
        <v>0</v>
      </c>
      <c r="DT346" s="670">
        <v>0</v>
      </c>
      <c r="DU346" s="670">
        <v>1</v>
      </c>
      <c r="DV346" s="670">
        <v>0</v>
      </c>
    </row>
    <row r="347" spans="1:126" s="1" customFormat="1" ht="21" hidden="1" customHeight="1" thickBot="1">
      <c r="A347" s="1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55" t="s">
        <v>1725</v>
      </c>
      <c r="N347" s="656"/>
      <c r="O347" s="656"/>
      <c r="P347" s="656"/>
      <c r="Q347" s="656"/>
      <c r="R347" s="656"/>
      <c r="S347" s="656"/>
      <c r="T347" s="657"/>
      <c r="U347" s="656"/>
      <c r="V347" s="658"/>
      <c r="W347" s="659"/>
      <c r="X347" s="660"/>
      <c r="Y347" s="661"/>
      <c r="Z347" s="660"/>
      <c r="AA347" s="662"/>
      <c r="AB347" s="663"/>
      <c r="AC347" s="664"/>
      <c r="AD347" s="662"/>
      <c r="AE347" s="663"/>
      <c r="AF347" s="664"/>
      <c r="AG347" s="660"/>
      <c r="AH347" s="663"/>
      <c r="AI347" s="665"/>
      <c r="AJ347" s="662"/>
      <c r="AK347" s="666"/>
      <c r="AL347" s="661"/>
      <c r="AM347" s="660"/>
      <c r="AN347" s="662"/>
      <c r="AO347" s="663"/>
      <c r="AP347" s="664"/>
      <c r="AQ347" s="662"/>
      <c r="AR347" s="663"/>
      <c r="AS347" s="664"/>
      <c r="AT347" s="660"/>
      <c r="AU347" s="663"/>
      <c r="AV347" s="665"/>
      <c r="AW347" s="662"/>
      <c r="AX347" s="666"/>
      <c r="AY347" s="658"/>
      <c r="AZ347" s="667"/>
      <c r="BA347" s="662"/>
      <c r="BB347" s="663"/>
      <c r="BC347" s="667"/>
      <c r="BD347" s="662"/>
      <c r="BE347" s="663"/>
      <c r="BF347" s="667"/>
      <c r="BG347" s="668"/>
      <c r="BH347" s="668"/>
      <c r="BI347" s="668"/>
      <c r="BJ347" s="668"/>
      <c r="BK347" s="668"/>
      <c r="BL347" s="655">
        <v>35</v>
      </c>
      <c r="BM347" s="655">
        <v>1</v>
      </c>
      <c r="BN347" s="655">
        <v>9</v>
      </c>
      <c r="BO347" s="655">
        <v>0</v>
      </c>
      <c r="BP347" s="655">
        <v>0</v>
      </c>
      <c r="BQ347" s="655">
        <v>3</v>
      </c>
      <c r="BR347" s="655">
        <v>1</v>
      </c>
      <c r="BS347" s="655">
        <v>0</v>
      </c>
      <c r="BT347" s="655">
        <v>0</v>
      </c>
      <c r="BU347" s="655">
        <v>0</v>
      </c>
      <c r="BV347" s="655">
        <v>34</v>
      </c>
      <c r="BW347" s="655">
        <v>0</v>
      </c>
      <c r="BX347" s="655">
        <v>0</v>
      </c>
      <c r="BY347" s="655">
        <v>0</v>
      </c>
      <c r="BZ347" s="655">
        <v>1</v>
      </c>
      <c r="CA347" s="655">
        <v>2</v>
      </c>
      <c r="CB347" s="655">
        <v>1</v>
      </c>
      <c r="CC347" s="655">
        <v>0</v>
      </c>
      <c r="CD347" s="655">
        <v>0</v>
      </c>
      <c r="CE347" s="655">
        <v>0</v>
      </c>
      <c r="CF347" s="655">
        <v>0</v>
      </c>
      <c r="CG347" s="655">
        <v>3</v>
      </c>
      <c r="CH347" s="655">
        <v>0</v>
      </c>
      <c r="CI347" s="655">
        <v>0</v>
      </c>
      <c r="CJ347" s="655">
        <v>0</v>
      </c>
      <c r="CK347" s="669">
        <v>0</v>
      </c>
      <c r="CL347" s="671">
        <v>0</v>
      </c>
      <c r="CM347" s="671">
        <v>0</v>
      </c>
      <c r="CN347" s="671">
        <v>0</v>
      </c>
      <c r="CO347" s="671">
        <v>0</v>
      </c>
      <c r="CP347" s="671">
        <v>0</v>
      </c>
      <c r="CQ347" s="671">
        <v>0</v>
      </c>
      <c r="CR347" s="671">
        <v>5</v>
      </c>
      <c r="CS347" s="671">
        <v>0</v>
      </c>
      <c r="CT347" s="671">
        <v>0</v>
      </c>
      <c r="CU347" s="671">
        <v>0</v>
      </c>
      <c r="CV347" s="671">
        <v>0</v>
      </c>
      <c r="CW347" s="671">
        <v>0</v>
      </c>
      <c r="CX347" s="671">
        <v>0</v>
      </c>
      <c r="CY347" s="671">
        <v>0</v>
      </c>
      <c r="CZ347" s="671">
        <v>0</v>
      </c>
      <c r="DA347" s="671">
        <v>5</v>
      </c>
      <c r="DB347" s="671">
        <v>0</v>
      </c>
      <c r="DC347" s="671">
        <v>33</v>
      </c>
      <c r="DD347" s="671">
        <v>0</v>
      </c>
      <c r="DE347" s="671">
        <v>0</v>
      </c>
      <c r="DF347" s="671">
        <v>0</v>
      </c>
      <c r="DG347" s="671">
        <v>0</v>
      </c>
      <c r="DH347" s="671">
        <v>0</v>
      </c>
      <c r="DI347" s="671">
        <v>0</v>
      </c>
      <c r="DJ347" s="671">
        <v>0</v>
      </c>
      <c r="DK347" s="671">
        <v>0</v>
      </c>
      <c r="DL347" s="671">
        <v>0</v>
      </c>
      <c r="DM347" s="671">
        <v>0</v>
      </c>
      <c r="DN347" s="671">
        <v>0</v>
      </c>
      <c r="DO347" s="671">
        <v>62</v>
      </c>
      <c r="DP347" s="671">
        <v>0</v>
      </c>
      <c r="DQ347" s="671">
        <v>0</v>
      </c>
      <c r="DR347" s="671">
        <v>0</v>
      </c>
      <c r="DS347" s="671">
        <v>0</v>
      </c>
      <c r="DT347" s="671">
        <v>0</v>
      </c>
      <c r="DU347" s="671">
        <v>28</v>
      </c>
      <c r="DV347" s="671">
        <v>0</v>
      </c>
    </row>
    <row r="348" spans="1:126" s="1" customFormat="1" ht="21" hidden="1" customHeight="1" thickBot="1">
      <c r="A348" s="1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72" t="s">
        <v>1726</v>
      </c>
      <c r="N348" s="656"/>
      <c r="O348" s="656"/>
      <c r="P348" s="656"/>
      <c r="Q348" s="656"/>
      <c r="R348" s="656"/>
      <c r="S348" s="656"/>
      <c r="T348" s="657"/>
      <c r="U348" s="656"/>
      <c r="V348" s="658"/>
      <c r="W348" s="659"/>
      <c r="X348" s="660"/>
      <c r="Y348" s="661"/>
      <c r="Z348" s="660"/>
      <c r="AA348" s="662"/>
      <c r="AB348" s="663"/>
      <c r="AC348" s="664"/>
      <c r="AD348" s="662"/>
      <c r="AE348" s="663"/>
      <c r="AF348" s="664"/>
      <c r="AG348" s="660"/>
      <c r="AH348" s="663"/>
      <c r="AI348" s="665"/>
      <c r="AJ348" s="662"/>
      <c r="AK348" s="666"/>
      <c r="AL348" s="661"/>
      <c r="AM348" s="660"/>
      <c r="AN348" s="662"/>
      <c r="AO348" s="663"/>
      <c r="AP348" s="664"/>
      <c r="AQ348" s="662"/>
      <c r="AR348" s="663"/>
      <c r="AS348" s="664"/>
      <c r="AT348" s="660"/>
      <c r="AU348" s="663"/>
      <c r="AV348" s="665"/>
      <c r="AW348" s="662"/>
      <c r="AX348" s="666"/>
      <c r="AY348" s="658"/>
      <c r="AZ348" s="667"/>
      <c r="BA348" s="662"/>
      <c r="BB348" s="663"/>
      <c r="BC348" s="667"/>
      <c r="BD348" s="662"/>
      <c r="BE348" s="663"/>
      <c r="BF348" s="667"/>
      <c r="BG348" s="668"/>
      <c r="BH348" s="668"/>
      <c r="BI348" s="668"/>
      <c r="BJ348" s="668"/>
      <c r="BK348" s="668"/>
      <c r="BL348" s="672">
        <v>2</v>
      </c>
      <c r="BM348" s="672">
        <v>1</v>
      </c>
      <c r="BN348" s="672">
        <v>1</v>
      </c>
      <c r="BO348" s="672">
        <v>1</v>
      </c>
      <c r="BP348" s="672">
        <v>1</v>
      </c>
      <c r="BQ348" s="672">
        <v>2</v>
      </c>
      <c r="BR348" s="672">
        <v>2</v>
      </c>
      <c r="BS348" s="672">
        <v>1</v>
      </c>
      <c r="BT348" s="672">
        <v>1</v>
      </c>
      <c r="BU348" s="672">
        <v>1</v>
      </c>
      <c r="BV348" s="672">
        <v>2</v>
      </c>
      <c r="BW348" s="672">
        <v>2</v>
      </c>
      <c r="BX348" s="672">
        <v>1</v>
      </c>
      <c r="BY348" s="672">
        <v>1</v>
      </c>
      <c r="BZ348" s="672">
        <v>2</v>
      </c>
      <c r="CA348" s="672">
        <v>2</v>
      </c>
      <c r="CB348" s="672">
        <v>1</v>
      </c>
      <c r="CC348" s="672">
        <v>0</v>
      </c>
      <c r="CD348" s="672">
        <v>0</v>
      </c>
      <c r="CE348" s="672">
        <v>3</v>
      </c>
      <c r="CF348" s="672">
        <v>0</v>
      </c>
      <c r="CG348" s="672">
        <v>1</v>
      </c>
      <c r="CH348" s="672">
        <v>0</v>
      </c>
      <c r="CI348" s="672">
        <v>0</v>
      </c>
      <c r="CJ348" s="672">
        <v>0</v>
      </c>
      <c r="CK348" s="673">
        <v>0</v>
      </c>
      <c r="CL348" s="674">
        <v>0</v>
      </c>
      <c r="CM348" s="674">
        <v>0</v>
      </c>
      <c r="CN348" s="674">
        <v>0</v>
      </c>
      <c r="CO348" s="674">
        <v>0</v>
      </c>
      <c r="CP348" s="674">
        <v>0</v>
      </c>
      <c r="CQ348" s="674">
        <v>0</v>
      </c>
      <c r="CR348" s="674">
        <v>1</v>
      </c>
      <c r="CS348" s="674">
        <v>0</v>
      </c>
      <c r="CT348" s="674">
        <v>0</v>
      </c>
      <c r="CU348" s="674">
        <v>0</v>
      </c>
      <c r="CV348" s="674">
        <v>0</v>
      </c>
      <c r="CW348" s="674">
        <v>0</v>
      </c>
      <c r="CX348" s="674">
        <v>0</v>
      </c>
      <c r="CY348" s="674">
        <v>0</v>
      </c>
      <c r="CZ348" s="674">
        <v>0</v>
      </c>
      <c r="DA348" s="674">
        <v>1</v>
      </c>
      <c r="DB348" s="674">
        <v>0</v>
      </c>
      <c r="DC348" s="674">
        <v>1</v>
      </c>
      <c r="DD348" s="674">
        <v>0</v>
      </c>
      <c r="DE348" s="674">
        <v>0</v>
      </c>
      <c r="DF348" s="674">
        <v>0</v>
      </c>
      <c r="DG348" s="674">
        <v>0</v>
      </c>
      <c r="DH348" s="674">
        <v>0</v>
      </c>
      <c r="DI348" s="674">
        <v>0</v>
      </c>
      <c r="DJ348" s="674">
        <v>0</v>
      </c>
      <c r="DK348" s="674">
        <v>0</v>
      </c>
      <c r="DL348" s="674">
        <v>0</v>
      </c>
      <c r="DM348" s="674">
        <v>0</v>
      </c>
      <c r="DN348" s="674">
        <v>0</v>
      </c>
      <c r="DO348" s="674">
        <v>1</v>
      </c>
      <c r="DP348" s="674">
        <v>0</v>
      </c>
      <c r="DQ348" s="674">
        <v>0</v>
      </c>
      <c r="DR348" s="674">
        <v>0</v>
      </c>
      <c r="DS348" s="674">
        <v>0</v>
      </c>
      <c r="DT348" s="674">
        <v>0</v>
      </c>
      <c r="DU348" s="674">
        <v>1</v>
      </c>
      <c r="DV348" s="674">
        <v>1</v>
      </c>
    </row>
    <row r="349" spans="1:126" s="1" customFormat="1" ht="21" hidden="1" customHeight="1" thickBot="1">
      <c r="A349" s="1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72" t="s">
        <v>1727</v>
      </c>
      <c r="N349" s="656"/>
      <c r="O349" s="656"/>
      <c r="P349" s="656"/>
      <c r="Q349" s="656"/>
      <c r="R349" s="656"/>
      <c r="S349" s="656"/>
      <c r="T349" s="657"/>
      <c r="U349" s="656"/>
      <c r="V349" s="658"/>
      <c r="W349" s="659"/>
      <c r="X349" s="660"/>
      <c r="Y349" s="661"/>
      <c r="Z349" s="660"/>
      <c r="AA349" s="662"/>
      <c r="AB349" s="663"/>
      <c r="AC349" s="664"/>
      <c r="AD349" s="662"/>
      <c r="AE349" s="663"/>
      <c r="AF349" s="664"/>
      <c r="AG349" s="660"/>
      <c r="AH349" s="663"/>
      <c r="AI349" s="665"/>
      <c r="AJ349" s="662"/>
      <c r="AK349" s="666"/>
      <c r="AL349" s="661"/>
      <c r="AM349" s="660"/>
      <c r="AN349" s="662"/>
      <c r="AO349" s="663"/>
      <c r="AP349" s="664"/>
      <c r="AQ349" s="662"/>
      <c r="AR349" s="663"/>
      <c r="AS349" s="664"/>
      <c r="AT349" s="660"/>
      <c r="AU349" s="663"/>
      <c r="AV349" s="665"/>
      <c r="AW349" s="662"/>
      <c r="AX349" s="666"/>
      <c r="AY349" s="658"/>
      <c r="AZ349" s="667"/>
      <c r="BA349" s="662"/>
      <c r="BB349" s="663"/>
      <c r="BC349" s="667"/>
      <c r="BD349" s="662"/>
      <c r="BE349" s="663"/>
      <c r="BF349" s="667"/>
      <c r="BG349" s="668"/>
      <c r="BH349" s="668"/>
      <c r="BI349" s="668"/>
      <c r="BJ349" s="668"/>
      <c r="BK349" s="668"/>
      <c r="BL349" s="672">
        <v>55</v>
      </c>
      <c r="BM349" s="672">
        <v>1</v>
      </c>
      <c r="BN349" s="672">
        <v>9</v>
      </c>
      <c r="BO349" s="672">
        <v>9</v>
      </c>
      <c r="BP349" s="672">
        <v>9</v>
      </c>
      <c r="BQ349" s="672">
        <v>12</v>
      </c>
      <c r="BR349" s="672">
        <v>10</v>
      </c>
      <c r="BS349" s="672">
        <v>9</v>
      </c>
      <c r="BT349" s="672">
        <v>9</v>
      </c>
      <c r="BU349" s="672">
        <v>9</v>
      </c>
      <c r="BV349" s="672">
        <v>43</v>
      </c>
      <c r="BW349" s="672">
        <v>38</v>
      </c>
      <c r="BX349" s="672">
        <v>20</v>
      </c>
      <c r="BY349" s="672">
        <v>20</v>
      </c>
      <c r="BZ349" s="672">
        <v>20</v>
      </c>
      <c r="CA349" s="672">
        <v>9</v>
      </c>
      <c r="CB349" s="672">
        <v>1</v>
      </c>
      <c r="CC349" s="672">
        <v>0</v>
      </c>
      <c r="CD349" s="672">
        <v>0</v>
      </c>
      <c r="CE349" s="672">
        <v>19</v>
      </c>
      <c r="CF349" s="672">
        <v>0</v>
      </c>
      <c r="CG349" s="672">
        <v>3</v>
      </c>
      <c r="CH349" s="672">
        <v>0</v>
      </c>
      <c r="CI349" s="672">
        <v>0</v>
      </c>
      <c r="CJ349" s="672">
        <v>0</v>
      </c>
      <c r="CK349" s="673">
        <v>0</v>
      </c>
      <c r="CL349" s="674">
        <v>0</v>
      </c>
      <c r="CM349" s="674">
        <v>0</v>
      </c>
      <c r="CN349" s="674">
        <v>0</v>
      </c>
      <c r="CO349" s="674">
        <v>0</v>
      </c>
      <c r="CP349" s="674">
        <v>0</v>
      </c>
      <c r="CQ349" s="674">
        <v>0</v>
      </c>
      <c r="CR349" s="674">
        <v>5</v>
      </c>
      <c r="CS349" s="674">
        <v>0</v>
      </c>
      <c r="CT349" s="674">
        <v>0</v>
      </c>
      <c r="CU349" s="674">
        <v>0</v>
      </c>
      <c r="CV349" s="674">
        <v>0</v>
      </c>
      <c r="CW349" s="674">
        <v>0</v>
      </c>
      <c r="CX349" s="674">
        <v>0</v>
      </c>
      <c r="CY349" s="674">
        <v>0</v>
      </c>
      <c r="CZ349" s="674">
        <v>0</v>
      </c>
      <c r="DA349" s="674">
        <v>5</v>
      </c>
      <c r="DB349" s="674">
        <v>0</v>
      </c>
      <c r="DC349" s="674">
        <v>33</v>
      </c>
      <c r="DD349" s="674">
        <v>0</v>
      </c>
      <c r="DE349" s="674">
        <v>0</v>
      </c>
      <c r="DF349" s="674">
        <v>0</v>
      </c>
      <c r="DG349" s="674">
        <v>0</v>
      </c>
      <c r="DH349" s="674">
        <v>0</v>
      </c>
      <c r="DI349" s="674">
        <v>0</v>
      </c>
      <c r="DJ349" s="674">
        <v>0</v>
      </c>
      <c r="DK349" s="674">
        <v>0</v>
      </c>
      <c r="DL349" s="674">
        <v>0</v>
      </c>
      <c r="DM349" s="674">
        <v>0</v>
      </c>
      <c r="DN349" s="674">
        <v>0</v>
      </c>
      <c r="DO349" s="674">
        <v>62</v>
      </c>
      <c r="DP349" s="674">
        <v>0</v>
      </c>
      <c r="DQ349" s="674">
        <v>0</v>
      </c>
      <c r="DR349" s="674">
        <v>0</v>
      </c>
      <c r="DS349" s="674">
        <v>0</v>
      </c>
      <c r="DT349" s="674">
        <v>0</v>
      </c>
      <c r="DU349" s="674">
        <v>27</v>
      </c>
      <c r="DV349" s="674">
        <v>27</v>
      </c>
    </row>
    <row r="350" spans="1:126" s="1" customFormat="1" ht="21" hidden="1" customHeight="1" thickBot="1">
      <c r="A350" s="24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75" t="s">
        <v>1397</v>
      </c>
      <c r="N350" s="656"/>
      <c r="O350" s="656"/>
      <c r="P350" s="656"/>
      <c r="Q350" s="656"/>
      <c r="R350" s="656"/>
      <c r="S350" s="656"/>
      <c r="T350" s="657"/>
      <c r="U350" s="656"/>
      <c r="V350" s="658"/>
      <c r="W350" s="659"/>
      <c r="X350" s="660"/>
      <c r="Y350" s="661"/>
      <c r="Z350" s="660"/>
      <c r="AA350" s="662"/>
      <c r="AB350" s="663"/>
      <c r="AC350" s="664"/>
      <c r="AD350" s="662"/>
      <c r="AE350" s="663"/>
      <c r="AF350" s="664"/>
      <c r="AG350" s="660"/>
      <c r="AH350" s="663"/>
      <c r="AI350" s="665"/>
      <c r="AJ350" s="662"/>
      <c r="AK350" s="666"/>
      <c r="AL350" s="661"/>
      <c r="AM350" s="660"/>
      <c r="AN350" s="662"/>
      <c r="AO350" s="663"/>
      <c r="AP350" s="664"/>
      <c r="AQ350" s="662"/>
      <c r="AR350" s="663"/>
      <c r="AS350" s="664"/>
      <c r="AT350" s="660"/>
      <c r="AU350" s="663"/>
      <c r="AV350" s="665"/>
      <c r="AW350" s="662"/>
      <c r="AX350" s="666"/>
      <c r="AY350" s="658"/>
      <c r="AZ350" s="667"/>
      <c r="BA350" s="662"/>
      <c r="BB350" s="663"/>
      <c r="BC350" s="667"/>
      <c r="BD350" s="662"/>
      <c r="BE350" s="663"/>
      <c r="BF350" s="667"/>
      <c r="BG350" s="668"/>
      <c r="BH350" s="668"/>
      <c r="BI350" s="668"/>
      <c r="BJ350" s="668"/>
      <c r="BK350" s="668"/>
      <c r="BL350" s="675">
        <v>2</v>
      </c>
      <c r="BM350" s="675">
        <v>1</v>
      </c>
      <c r="BN350" s="675">
        <v>0</v>
      </c>
      <c r="BO350" s="675">
        <v>0</v>
      </c>
      <c r="BP350" s="675">
        <v>0</v>
      </c>
      <c r="BQ350" s="675">
        <v>1</v>
      </c>
      <c r="BR350" s="675">
        <v>1</v>
      </c>
      <c r="BS350" s="675">
        <v>0</v>
      </c>
      <c r="BT350" s="675">
        <v>0</v>
      </c>
      <c r="BU350" s="675">
        <v>0</v>
      </c>
      <c r="BV350" s="675">
        <v>1</v>
      </c>
      <c r="BW350" s="675">
        <v>2</v>
      </c>
      <c r="BX350" s="675">
        <v>0</v>
      </c>
      <c r="BY350" s="675">
        <v>0</v>
      </c>
      <c r="BZ350" s="675">
        <v>1</v>
      </c>
      <c r="CA350" s="675">
        <v>1</v>
      </c>
      <c r="CB350" s="675">
        <v>1</v>
      </c>
      <c r="CC350" s="675">
        <v>0</v>
      </c>
      <c r="CD350" s="675">
        <v>0</v>
      </c>
      <c r="CE350" s="675">
        <v>0</v>
      </c>
      <c r="CF350" s="675">
        <v>0</v>
      </c>
      <c r="CG350" s="675">
        <v>1</v>
      </c>
      <c r="CH350" s="675">
        <v>0</v>
      </c>
      <c r="CI350" s="675">
        <v>0</v>
      </c>
      <c r="CJ350" s="675">
        <v>0</v>
      </c>
      <c r="CK350" s="676">
        <v>0</v>
      </c>
      <c r="CL350" s="677">
        <v>0</v>
      </c>
      <c r="CM350" s="677">
        <v>0</v>
      </c>
      <c r="CN350" s="677">
        <v>0</v>
      </c>
      <c r="CO350" s="677">
        <v>0</v>
      </c>
      <c r="CP350" s="677">
        <v>0</v>
      </c>
      <c r="CQ350" s="677">
        <v>0</v>
      </c>
      <c r="CR350" s="677">
        <v>1</v>
      </c>
      <c r="CS350" s="677">
        <v>1</v>
      </c>
      <c r="CT350" s="677">
        <v>0</v>
      </c>
      <c r="CU350" s="677">
        <v>0</v>
      </c>
      <c r="CV350" s="677">
        <v>0</v>
      </c>
      <c r="CW350" s="677">
        <v>0</v>
      </c>
      <c r="CX350" s="677">
        <v>0</v>
      </c>
      <c r="CY350" s="677">
        <v>0</v>
      </c>
      <c r="CZ350" s="677">
        <v>0</v>
      </c>
      <c r="DA350" s="677">
        <v>1</v>
      </c>
      <c r="DB350" s="677">
        <v>0</v>
      </c>
      <c r="DC350" s="677">
        <v>1</v>
      </c>
      <c r="DD350" s="677">
        <v>0</v>
      </c>
      <c r="DE350" s="677">
        <v>0</v>
      </c>
      <c r="DF350" s="677">
        <v>0</v>
      </c>
      <c r="DG350" s="677">
        <v>0</v>
      </c>
      <c r="DH350" s="677">
        <v>0</v>
      </c>
      <c r="DI350" s="677">
        <v>0</v>
      </c>
      <c r="DJ350" s="677">
        <v>0</v>
      </c>
      <c r="DK350" s="677">
        <v>0</v>
      </c>
      <c r="DL350" s="677">
        <v>0</v>
      </c>
      <c r="DM350" s="677">
        <v>0</v>
      </c>
      <c r="DN350" s="677">
        <v>0</v>
      </c>
      <c r="DO350" s="677">
        <v>0</v>
      </c>
      <c r="DP350" s="677">
        <v>0</v>
      </c>
      <c r="DQ350" s="677">
        <v>0</v>
      </c>
      <c r="DR350" s="677">
        <v>0</v>
      </c>
      <c r="DS350" s="677">
        <v>0</v>
      </c>
      <c r="DT350" s="677">
        <v>0</v>
      </c>
      <c r="DU350" s="677">
        <v>1</v>
      </c>
      <c r="DV350" s="677">
        <v>0</v>
      </c>
    </row>
    <row r="351" spans="1:126" s="1" customFormat="1" ht="21" hidden="1" customHeight="1" thickBot="1">
      <c r="A351" s="24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75" t="s">
        <v>1398</v>
      </c>
      <c r="N351" s="656"/>
      <c r="O351" s="656"/>
      <c r="P351" s="656"/>
      <c r="Q351" s="656"/>
      <c r="R351" s="656"/>
      <c r="S351" s="656"/>
      <c r="T351" s="657"/>
      <c r="U351" s="656"/>
      <c r="V351" s="658"/>
      <c r="W351" s="659"/>
      <c r="X351" s="660"/>
      <c r="Y351" s="661"/>
      <c r="Z351" s="660"/>
      <c r="AA351" s="662"/>
      <c r="AB351" s="663"/>
      <c r="AC351" s="664"/>
      <c r="AD351" s="662"/>
      <c r="AE351" s="663"/>
      <c r="AF351" s="664"/>
      <c r="AG351" s="660"/>
      <c r="AH351" s="663"/>
      <c r="AI351" s="665"/>
      <c r="AJ351" s="662"/>
      <c r="AK351" s="666"/>
      <c r="AL351" s="661"/>
      <c r="AM351" s="660"/>
      <c r="AN351" s="662"/>
      <c r="AO351" s="663"/>
      <c r="AP351" s="664"/>
      <c r="AQ351" s="662"/>
      <c r="AR351" s="663"/>
      <c r="AS351" s="664"/>
      <c r="AT351" s="660"/>
      <c r="AU351" s="663"/>
      <c r="AV351" s="665"/>
      <c r="AW351" s="662"/>
      <c r="AX351" s="666"/>
      <c r="AY351" s="658"/>
      <c r="AZ351" s="667"/>
      <c r="BA351" s="662"/>
      <c r="BB351" s="663"/>
      <c r="BC351" s="667"/>
      <c r="BD351" s="662"/>
      <c r="BE351" s="663"/>
      <c r="BF351" s="667"/>
      <c r="BG351" s="668"/>
      <c r="BH351" s="668"/>
      <c r="BI351" s="668"/>
      <c r="BJ351" s="668"/>
      <c r="BK351" s="668"/>
      <c r="BL351" s="675">
        <v>55</v>
      </c>
      <c r="BM351" s="675">
        <v>1</v>
      </c>
      <c r="BN351" s="675">
        <v>0</v>
      </c>
      <c r="BO351" s="675">
        <v>0</v>
      </c>
      <c r="BP351" s="675">
        <v>0</v>
      </c>
      <c r="BQ351" s="675">
        <v>3</v>
      </c>
      <c r="BR351" s="675">
        <v>1</v>
      </c>
      <c r="BS351" s="675">
        <v>0</v>
      </c>
      <c r="BT351" s="675">
        <v>0</v>
      </c>
      <c r="BU351" s="675">
        <v>0</v>
      </c>
      <c r="BV351" s="675">
        <v>5</v>
      </c>
      <c r="BW351" s="675">
        <v>18</v>
      </c>
      <c r="BX351" s="675">
        <v>0</v>
      </c>
      <c r="BY351" s="675">
        <v>0</v>
      </c>
      <c r="BZ351" s="675">
        <v>1</v>
      </c>
      <c r="CA351" s="675">
        <v>2</v>
      </c>
      <c r="CB351" s="675">
        <v>1</v>
      </c>
      <c r="CC351" s="675">
        <v>0</v>
      </c>
      <c r="CD351" s="675">
        <v>0</v>
      </c>
      <c r="CE351" s="675">
        <v>0</v>
      </c>
      <c r="CF351" s="675">
        <v>0</v>
      </c>
      <c r="CG351" s="675">
        <v>3</v>
      </c>
      <c r="CH351" s="675">
        <v>0</v>
      </c>
      <c r="CI351" s="675">
        <v>0</v>
      </c>
      <c r="CJ351" s="675">
        <v>0</v>
      </c>
      <c r="CK351" s="676">
        <v>0</v>
      </c>
      <c r="CL351" s="677">
        <v>0</v>
      </c>
      <c r="CM351" s="677">
        <v>0</v>
      </c>
      <c r="CN351" s="677">
        <v>0</v>
      </c>
      <c r="CO351" s="677">
        <v>0</v>
      </c>
      <c r="CP351" s="677">
        <v>0</v>
      </c>
      <c r="CQ351" s="677">
        <v>0</v>
      </c>
      <c r="CR351" s="677">
        <v>1</v>
      </c>
      <c r="CS351" s="677">
        <v>4</v>
      </c>
      <c r="CT351" s="677">
        <v>0</v>
      </c>
      <c r="CU351" s="677">
        <v>0</v>
      </c>
      <c r="CV351" s="677">
        <v>0</v>
      </c>
      <c r="CW351" s="677">
        <v>0</v>
      </c>
      <c r="CX351" s="677">
        <v>0</v>
      </c>
      <c r="CY351" s="677">
        <v>0</v>
      </c>
      <c r="CZ351" s="677">
        <v>0</v>
      </c>
      <c r="DA351" s="677">
        <v>5</v>
      </c>
      <c r="DB351" s="677">
        <v>0</v>
      </c>
      <c r="DC351" s="677">
        <v>33</v>
      </c>
      <c r="DD351" s="677">
        <v>0</v>
      </c>
      <c r="DE351" s="677">
        <v>0</v>
      </c>
      <c r="DF351" s="677">
        <v>0</v>
      </c>
      <c r="DG351" s="677">
        <v>0</v>
      </c>
      <c r="DH351" s="677">
        <v>0</v>
      </c>
      <c r="DI351" s="677">
        <v>0</v>
      </c>
      <c r="DJ351" s="677">
        <v>0</v>
      </c>
      <c r="DK351" s="677">
        <v>0</v>
      </c>
      <c r="DL351" s="677">
        <v>0</v>
      </c>
      <c r="DM351" s="677">
        <v>0</v>
      </c>
      <c r="DN351" s="677">
        <v>0</v>
      </c>
      <c r="DO351" s="677">
        <v>0</v>
      </c>
      <c r="DP351" s="677">
        <v>0</v>
      </c>
      <c r="DQ351" s="677">
        <v>0</v>
      </c>
      <c r="DR351" s="677">
        <v>0</v>
      </c>
      <c r="DS351" s="677">
        <v>0</v>
      </c>
      <c r="DT351" s="677">
        <v>0</v>
      </c>
      <c r="DU351" s="677">
        <v>1</v>
      </c>
      <c r="DV351" s="677">
        <v>0</v>
      </c>
    </row>
    <row r="352" spans="1:126" s="1" customFormat="1" ht="21" hidden="1" customHeight="1" thickBot="1">
      <c r="A352" s="24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78" t="s">
        <v>1399</v>
      </c>
      <c r="N352" s="656"/>
      <c r="O352" s="656"/>
      <c r="P352" s="656"/>
      <c r="Q352" s="656"/>
      <c r="R352" s="656"/>
      <c r="S352" s="656"/>
      <c r="T352" s="657"/>
      <c r="U352" s="656"/>
      <c r="V352" s="658"/>
      <c r="W352" s="659"/>
      <c r="X352" s="660"/>
      <c r="Y352" s="661"/>
      <c r="Z352" s="660"/>
      <c r="AA352" s="662"/>
      <c r="AB352" s="663"/>
      <c r="AC352" s="664"/>
      <c r="AD352" s="662"/>
      <c r="AE352" s="663"/>
      <c r="AF352" s="664"/>
      <c r="AG352" s="660"/>
      <c r="AH352" s="663"/>
      <c r="AI352" s="665"/>
      <c r="AJ352" s="662"/>
      <c r="AK352" s="666"/>
      <c r="AL352" s="661"/>
      <c r="AM352" s="660"/>
      <c r="AN352" s="662"/>
      <c r="AO352" s="663"/>
      <c r="AP352" s="664"/>
      <c r="AQ352" s="662"/>
      <c r="AR352" s="663"/>
      <c r="AS352" s="664"/>
      <c r="AT352" s="660"/>
      <c r="AU352" s="663"/>
      <c r="AV352" s="665"/>
      <c r="AW352" s="662"/>
      <c r="AX352" s="666"/>
      <c r="AY352" s="658"/>
      <c r="AZ352" s="667"/>
      <c r="BA352" s="662"/>
      <c r="BB352" s="663"/>
      <c r="BC352" s="667"/>
      <c r="BD352" s="662"/>
      <c r="BE352" s="663"/>
      <c r="BF352" s="667"/>
      <c r="BG352" s="668"/>
      <c r="BH352" s="668"/>
      <c r="BI352" s="668"/>
      <c r="BJ352" s="668"/>
      <c r="BK352" s="668"/>
      <c r="BL352" s="678">
        <v>0</v>
      </c>
      <c r="BM352" s="678">
        <v>0</v>
      </c>
      <c r="BN352" s="678">
        <v>0</v>
      </c>
      <c r="BO352" s="678">
        <v>0</v>
      </c>
      <c r="BP352" s="678">
        <v>0</v>
      </c>
      <c r="BQ352" s="678">
        <v>0</v>
      </c>
      <c r="BR352" s="678">
        <v>0</v>
      </c>
      <c r="BS352" s="678">
        <v>0</v>
      </c>
      <c r="BT352" s="678">
        <v>0</v>
      </c>
      <c r="BU352" s="678">
        <v>0</v>
      </c>
      <c r="BV352" s="678">
        <v>0</v>
      </c>
      <c r="BW352" s="678">
        <v>0</v>
      </c>
      <c r="BX352" s="678">
        <v>0</v>
      </c>
      <c r="BY352" s="678">
        <v>0</v>
      </c>
      <c r="BZ352" s="678">
        <v>0</v>
      </c>
      <c r="CA352" s="678">
        <v>0</v>
      </c>
      <c r="CB352" s="678">
        <v>0</v>
      </c>
      <c r="CC352" s="678">
        <v>0</v>
      </c>
      <c r="CD352" s="678">
        <v>0</v>
      </c>
      <c r="CE352" s="678">
        <v>0</v>
      </c>
      <c r="CF352" s="678">
        <v>0</v>
      </c>
      <c r="CG352" s="678">
        <v>0</v>
      </c>
      <c r="CH352" s="678">
        <v>0</v>
      </c>
      <c r="CI352" s="678">
        <v>0</v>
      </c>
      <c r="CJ352" s="678">
        <v>0</v>
      </c>
      <c r="CK352" s="679">
        <v>0</v>
      </c>
      <c r="CL352" s="680">
        <v>0</v>
      </c>
      <c r="CM352" s="680">
        <v>0</v>
      </c>
      <c r="CN352" s="680">
        <v>0</v>
      </c>
      <c r="CO352" s="680">
        <v>0</v>
      </c>
      <c r="CP352" s="680">
        <v>0</v>
      </c>
      <c r="CQ352" s="680">
        <v>0</v>
      </c>
      <c r="CR352" s="680">
        <v>0</v>
      </c>
      <c r="CS352" s="680">
        <v>0</v>
      </c>
      <c r="CT352" s="680">
        <v>0</v>
      </c>
      <c r="CU352" s="680">
        <v>0</v>
      </c>
      <c r="CV352" s="680">
        <v>0</v>
      </c>
      <c r="CW352" s="680">
        <v>0</v>
      </c>
      <c r="CX352" s="680">
        <v>0</v>
      </c>
      <c r="CY352" s="680">
        <v>0</v>
      </c>
      <c r="CZ352" s="680">
        <v>0</v>
      </c>
      <c r="DA352" s="680">
        <v>0</v>
      </c>
      <c r="DB352" s="680">
        <v>0</v>
      </c>
      <c r="DC352" s="680">
        <v>0</v>
      </c>
      <c r="DD352" s="680">
        <v>0</v>
      </c>
      <c r="DE352" s="680">
        <v>0</v>
      </c>
      <c r="DF352" s="680">
        <v>0</v>
      </c>
      <c r="DG352" s="680">
        <v>0</v>
      </c>
      <c r="DH352" s="680">
        <v>0</v>
      </c>
      <c r="DI352" s="680">
        <v>0</v>
      </c>
      <c r="DJ352" s="680">
        <v>0</v>
      </c>
      <c r="DK352" s="680">
        <v>0</v>
      </c>
      <c r="DL352" s="680">
        <v>0</v>
      </c>
      <c r="DM352" s="680">
        <v>0</v>
      </c>
      <c r="DN352" s="680">
        <v>0</v>
      </c>
      <c r="DO352" s="680">
        <v>0</v>
      </c>
      <c r="DP352" s="680">
        <v>0</v>
      </c>
      <c r="DQ352" s="680">
        <v>0</v>
      </c>
      <c r="DR352" s="680">
        <v>0</v>
      </c>
      <c r="DS352" s="680">
        <v>0</v>
      </c>
      <c r="DT352" s="680">
        <v>0</v>
      </c>
      <c r="DU352" s="680">
        <v>0</v>
      </c>
      <c r="DV352" s="680">
        <v>0</v>
      </c>
    </row>
    <row r="353" spans="1:126" s="1" customFormat="1" ht="21" hidden="1" customHeight="1" thickBot="1">
      <c r="A353" s="24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78" t="s">
        <v>1400</v>
      </c>
      <c r="N353" s="656"/>
      <c r="O353" s="656"/>
      <c r="P353" s="656"/>
      <c r="Q353" s="656"/>
      <c r="R353" s="656"/>
      <c r="S353" s="656"/>
      <c r="T353" s="657"/>
      <c r="U353" s="656"/>
      <c r="V353" s="658"/>
      <c r="W353" s="659"/>
      <c r="X353" s="660"/>
      <c r="Y353" s="661"/>
      <c r="Z353" s="660"/>
      <c r="AA353" s="662"/>
      <c r="AB353" s="663"/>
      <c r="AC353" s="664"/>
      <c r="AD353" s="662"/>
      <c r="AE353" s="663"/>
      <c r="AF353" s="664"/>
      <c r="AG353" s="660"/>
      <c r="AH353" s="663"/>
      <c r="AI353" s="665"/>
      <c r="AJ353" s="662"/>
      <c r="AK353" s="666"/>
      <c r="AL353" s="661"/>
      <c r="AM353" s="660"/>
      <c r="AN353" s="662"/>
      <c r="AO353" s="663"/>
      <c r="AP353" s="664"/>
      <c r="AQ353" s="662"/>
      <c r="AR353" s="663"/>
      <c r="AS353" s="664"/>
      <c r="AT353" s="660"/>
      <c r="AU353" s="663"/>
      <c r="AV353" s="665"/>
      <c r="AW353" s="662"/>
      <c r="AX353" s="666"/>
      <c r="AY353" s="658"/>
      <c r="AZ353" s="667"/>
      <c r="BA353" s="662"/>
      <c r="BB353" s="663"/>
      <c r="BC353" s="667"/>
      <c r="BD353" s="662"/>
      <c r="BE353" s="663"/>
      <c r="BF353" s="667"/>
      <c r="BG353" s="668"/>
      <c r="BH353" s="668"/>
      <c r="BI353" s="668"/>
      <c r="BJ353" s="668"/>
      <c r="BK353" s="668"/>
      <c r="BL353" s="678">
        <v>0</v>
      </c>
      <c r="BM353" s="678">
        <v>0</v>
      </c>
      <c r="BN353" s="678">
        <v>0</v>
      </c>
      <c r="BO353" s="678">
        <v>0</v>
      </c>
      <c r="BP353" s="678">
        <v>0</v>
      </c>
      <c r="BQ353" s="678">
        <v>0</v>
      </c>
      <c r="BR353" s="678">
        <v>0</v>
      </c>
      <c r="BS353" s="678">
        <v>0</v>
      </c>
      <c r="BT353" s="678">
        <v>0</v>
      </c>
      <c r="BU353" s="678">
        <v>0</v>
      </c>
      <c r="BV353" s="678">
        <v>0</v>
      </c>
      <c r="BW353" s="678">
        <v>0</v>
      </c>
      <c r="BX353" s="678">
        <v>0</v>
      </c>
      <c r="BY353" s="678">
        <v>0</v>
      </c>
      <c r="BZ353" s="678">
        <v>0</v>
      </c>
      <c r="CA353" s="678">
        <v>0</v>
      </c>
      <c r="CB353" s="678">
        <v>0</v>
      </c>
      <c r="CC353" s="678">
        <v>0</v>
      </c>
      <c r="CD353" s="678">
        <v>0</v>
      </c>
      <c r="CE353" s="678">
        <v>0</v>
      </c>
      <c r="CF353" s="678">
        <v>0</v>
      </c>
      <c r="CG353" s="678">
        <v>0</v>
      </c>
      <c r="CH353" s="678">
        <v>0</v>
      </c>
      <c r="CI353" s="678">
        <v>0</v>
      </c>
      <c r="CJ353" s="678">
        <v>0</v>
      </c>
      <c r="CK353" s="679">
        <v>0</v>
      </c>
      <c r="CL353" s="681">
        <v>0</v>
      </c>
      <c r="CM353" s="681">
        <v>0</v>
      </c>
      <c r="CN353" s="681">
        <v>0</v>
      </c>
      <c r="CO353" s="681">
        <v>0</v>
      </c>
      <c r="CP353" s="681">
        <v>0</v>
      </c>
      <c r="CQ353" s="681">
        <v>0</v>
      </c>
      <c r="CR353" s="681">
        <v>0</v>
      </c>
      <c r="CS353" s="681">
        <v>0</v>
      </c>
      <c r="CT353" s="681">
        <v>0</v>
      </c>
      <c r="CU353" s="681">
        <v>0</v>
      </c>
      <c r="CV353" s="681">
        <v>0</v>
      </c>
      <c r="CW353" s="681">
        <v>0</v>
      </c>
      <c r="CX353" s="681">
        <v>0</v>
      </c>
      <c r="CY353" s="681">
        <v>0</v>
      </c>
      <c r="CZ353" s="681">
        <v>0</v>
      </c>
      <c r="DA353" s="681">
        <v>0</v>
      </c>
      <c r="DB353" s="681">
        <v>0</v>
      </c>
      <c r="DC353" s="681">
        <v>0</v>
      </c>
      <c r="DD353" s="681">
        <v>0</v>
      </c>
      <c r="DE353" s="681">
        <v>0</v>
      </c>
      <c r="DF353" s="681">
        <v>0</v>
      </c>
      <c r="DG353" s="681">
        <v>0</v>
      </c>
      <c r="DH353" s="681">
        <v>0</v>
      </c>
      <c r="DI353" s="681">
        <v>0</v>
      </c>
      <c r="DJ353" s="681">
        <v>0</v>
      </c>
      <c r="DK353" s="681">
        <v>0</v>
      </c>
      <c r="DL353" s="681">
        <v>0</v>
      </c>
      <c r="DM353" s="681">
        <v>0</v>
      </c>
      <c r="DN353" s="681">
        <v>0</v>
      </c>
      <c r="DO353" s="681">
        <v>0</v>
      </c>
      <c r="DP353" s="681">
        <v>0</v>
      </c>
      <c r="DQ353" s="681">
        <v>0</v>
      </c>
      <c r="DR353" s="681">
        <v>0</v>
      </c>
      <c r="DS353" s="681">
        <v>0</v>
      </c>
      <c r="DT353" s="681">
        <v>0</v>
      </c>
      <c r="DU353" s="681">
        <v>0</v>
      </c>
      <c r="DV353" s="681"/>
    </row>
    <row r="354" spans="1:126" s="1" customFormat="1" ht="21" thickBot="1">
      <c r="A354" s="24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739" t="s">
        <v>1841</v>
      </c>
      <c r="N354" s="696"/>
      <c r="O354" s="696"/>
      <c r="P354" s="696"/>
      <c r="Q354" s="696"/>
      <c r="R354" s="740"/>
      <c r="S354" s="696"/>
      <c r="T354" s="740"/>
      <c r="U354" s="696"/>
      <c r="V354" s="742"/>
      <c r="W354" s="742"/>
      <c r="X354" s="662"/>
      <c r="Y354" s="659"/>
      <c r="Z354" s="662"/>
      <c r="AA354" s="662"/>
      <c r="AB354" s="663"/>
      <c r="AC354" s="664"/>
      <c r="AD354" s="540"/>
      <c r="AE354" s="663"/>
      <c r="AF354" s="664"/>
      <c r="AG354" s="662"/>
      <c r="AH354" s="663"/>
      <c r="AI354" s="664"/>
      <c r="AJ354" s="662"/>
      <c r="AK354" s="540"/>
      <c r="AL354" s="539"/>
      <c r="AM354" s="540"/>
      <c r="AN354" s="540"/>
      <c r="AO354" s="541"/>
      <c r="AP354" s="542"/>
      <c r="AQ354" s="540"/>
      <c r="AR354" s="541"/>
      <c r="AS354" s="542"/>
      <c r="AT354" s="540"/>
      <c r="AU354" s="541"/>
      <c r="AV354" s="542"/>
      <c r="AW354" s="540"/>
      <c r="AX354" s="541"/>
      <c r="AY354" s="659"/>
      <c r="AZ354" s="543"/>
      <c r="BA354" s="540"/>
      <c r="BB354" s="541"/>
      <c r="BC354" s="543"/>
      <c r="BD354" s="540"/>
      <c r="BE354" s="541"/>
      <c r="BF354" s="543"/>
      <c r="BG354" s="543"/>
      <c r="BH354" s="543"/>
      <c r="BI354" s="543"/>
      <c r="BJ354" s="543"/>
      <c r="BK354" s="543"/>
      <c r="BL354" s="543"/>
      <c r="BM354" s="543"/>
      <c r="BN354" s="544" t="s">
        <v>1382</v>
      </c>
      <c r="BO354" s="544" t="s">
        <v>1382</v>
      </c>
      <c r="BP354" s="544" t="s">
        <v>1382</v>
      </c>
      <c r="BQ354" s="544" t="s">
        <v>1382</v>
      </c>
      <c r="BR354" s="544" t="s">
        <v>1382</v>
      </c>
      <c r="BS354" s="544" t="s">
        <v>1382</v>
      </c>
      <c r="BT354" s="544" t="s">
        <v>1382</v>
      </c>
      <c r="BU354" s="544" t="s">
        <v>1382</v>
      </c>
      <c r="BV354" s="544" t="s">
        <v>1382</v>
      </c>
      <c r="BW354" s="544" t="s">
        <v>1382</v>
      </c>
      <c r="BX354" s="544" t="s">
        <v>1382</v>
      </c>
      <c r="BY354" s="545" t="s">
        <v>1382</v>
      </c>
      <c r="BZ354" s="545" t="s">
        <v>1382</v>
      </c>
      <c r="CA354" s="545" t="s">
        <v>1382</v>
      </c>
      <c r="CB354" s="545" t="s">
        <v>1382</v>
      </c>
      <c r="CC354" s="545" t="s">
        <v>1382</v>
      </c>
      <c r="CD354" s="545" t="s">
        <v>1382</v>
      </c>
      <c r="CE354" s="545" t="s">
        <v>1382</v>
      </c>
      <c r="CF354" s="545" t="s">
        <v>1382</v>
      </c>
      <c r="CG354" s="545" t="s">
        <v>1382</v>
      </c>
      <c r="CH354" s="545" t="s">
        <v>1382</v>
      </c>
      <c r="CI354" s="545" t="s">
        <v>1382</v>
      </c>
      <c r="CJ354" s="545" t="s">
        <v>1382</v>
      </c>
      <c r="CK354" s="545" t="s">
        <v>1382</v>
      </c>
      <c r="CL354" s="545" t="s">
        <v>1382</v>
      </c>
      <c r="CM354" s="545" t="s">
        <v>1382</v>
      </c>
      <c r="CN354" s="545" t="s">
        <v>1382</v>
      </c>
      <c r="CO354" s="545" t="s">
        <v>1382</v>
      </c>
      <c r="CP354" s="545" t="s">
        <v>1382</v>
      </c>
      <c r="CQ354" s="545" t="s">
        <v>1382</v>
      </c>
      <c r="CR354" s="545" t="s">
        <v>1382</v>
      </c>
      <c r="CS354" s="545" t="s">
        <v>1382</v>
      </c>
      <c r="CT354" s="545" t="s">
        <v>1382</v>
      </c>
      <c r="CU354" s="545" t="s">
        <v>1382</v>
      </c>
      <c r="CV354" s="545" t="s">
        <v>1382</v>
      </c>
      <c r="CW354" s="545" t="s">
        <v>1382</v>
      </c>
      <c r="CX354" s="545" t="s">
        <v>1382</v>
      </c>
      <c r="CY354" s="545" t="s">
        <v>1382</v>
      </c>
      <c r="CZ354" s="545" t="s">
        <v>1382</v>
      </c>
      <c r="DA354" s="545" t="s">
        <v>1382</v>
      </c>
      <c r="DB354" s="545" t="s">
        <v>1382</v>
      </c>
      <c r="DC354" s="545" t="s">
        <v>1382</v>
      </c>
      <c r="DD354" s="545" t="s">
        <v>1382</v>
      </c>
      <c r="DE354" s="545" t="s">
        <v>1382</v>
      </c>
      <c r="DF354" s="545" t="s">
        <v>1382</v>
      </c>
      <c r="DG354" s="545" t="s">
        <v>1382</v>
      </c>
      <c r="DH354" s="545" t="s">
        <v>1382</v>
      </c>
      <c r="DI354" s="545" t="s">
        <v>1382</v>
      </c>
      <c r="DJ354" s="545" t="s">
        <v>1382</v>
      </c>
      <c r="DK354" s="545" t="s">
        <v>1382</v>
      </c>
      <c r="DL354" s="545" t="s">
        <v>1382</v>
      </c>
      <c r="DM354" s="545" t="s">
        <v>1382</v>
      </c>
      <c r="DN354" s="545" t="s">
        <v>1382</v>
      </c>
      <c r="DO354" s="545" t="s">
        <v>1382</v>
      </c>
      <c r="DP354" s="545" t="s">
        <v>1382</v>
      </c>
      <c r="DQ354" s="545" t="s">
        <v>1382</v>
      </c>
      <c r="DR354" s="545" t="s">
        <v>1382</v>
      </c>
      <c r="DS354" s="545" t="s">
        <v>1382</v>
      </c>
      <c r="DT354" s="545" t="s">
        <v>1382</v>
      </c>
      <c r="DU354" s="545" t="s">
        <v>1382</v>
      </c>
      <c r="DV354" s="545" t="s">
        <v>1382</v>
      </c>
    </row>
    <row r="355" spans="1:126" s="1" customFormat="1" ht="21" thickBot="1">
      <c r="A355" s="249"/>
      <c r="B355" s="111" t="str">
        <f>M354</f>
        <v xml:space="preserve">11.POWIAT NOWOSĄDECKI </v>
      </c>
      <c r="C355" s="244">
        <f>DV357</f>
        <v>9.1999999999999993</v>
      </c>
      <c r="D355" s="111"/>
      <c r="E355" s="249">
        <f>DV355</f>
        <v>7225</v>
      </c>
      <c r="F355" s="249">
        <f>DV358</f>
        <v>4714</v>
      </c>
      <c r="G355" s="249">
        <f>DV363</f>
        <v>681</v>
      </c>
      <c r="H355" s="249">
        <f>DV365</f>
        <v>386</v>
      </c>
      <c r="I355" s="111"/>
      <c r="J355" s="1759">
        <f>DV360</f>
        <v>2311</v>
      </c>
      <c r="K355" s="1759">
        <f>DV362</f>
        <v>1565</v>
      </c>
      <c r="L355" s="1760">
        <f>DV364</f>
        <v>1005</v>
      </c>
      <c r="M355" s="1714" t="s">
        <v>74</v>
      </c>
      <c r="N355" s="1723">
        <v>20511</v>
      </c>
      <c r="O355" s="547">
        <v>19995</v>
      </c>
      <c r="P355" s="546">
        <v>19803</v>
      </c>
      <c r="Q355" s="546">
        <v>19315</v>
      </c>
      <c r="R355" s="546">
        <v>16854</v>
      </c>
      <c r="S355" s="547">
        <v>13548</v>
      </c>
      <c r="T355" s="548">
        <v>11253</v>
      </c>
      <c r="U355" s="842">
        <v>8629</v>
      </c>
      <c r="V355" s="546">
        <v>11143</v>
      </c>
      <c r="W355" s="546">
        <v>12642</v>
      </c>
      <c r="X355" s="550">
        <v>12726</v>
      </c>
      <c r="Y355" s="546">
        <v>13375</v>
      </c>
      <c r="Z355" s="551">
        <v>14351</v>
      </c>
      <c r="AA355" s="552">
        <v>14688</v>
      </c>
      <c r="AB355" s="553">
        <v>14584</v>
      </c>
      <c r="AC355" s="554">
        <v>13990</v>
      </c>
      <c r="AD355" s="552">
        <v>13318</v>
      </c>
      <c r="AE355" s="557">
        <v>12697</v>
      </c>
      <c r="AF355" s="554">
        <v>12645</v>
      </c>
      <c r="AG355" s="555">
        <v>12544</v>
      </c>
      <c r="AH355" s="553">
        <v>12641</v>
      </c>
      <c r="AI355" s="554">
        <v>12414</v>
      </c>
      <c r="AJ355" s="555">
        <v>12722</v>
      </c>
      <c r="AK355" s="559">
        <v>13298</v>
      </c>
      <c r="AL355" s="546">
        <v>13298</v>
      </c>
      <c r="AM355" s="551">
        <v>13941</v>
      </c>
      <c r="AN355" s="552">
        <v>13858</v>
      </c>
      <c r="AO355" s="557">
        <v>13563</v>
      </c>
      <c r="AP355" s="554">
        <v>12575</v>
      </c>
      <c r="AQ355" s="552">
        <v>11800</v>
      </c>
      <c r="AR355" s="553">
        <v>11345</v>
      </c>
      <c r="AS355" s="554">
        <v>10902</v>
      </c>
      <c r="AT355" s="552">
        <v>10637</v>
      </c>
      <c r="AU355" s="553">
        <v>10500</v>
      </c>
      <c r="AV355" s="556">
        <v>10229</v>
      </c>
      <c r="AW355" s="552">
        <v>10577</v>
      </c>
      <c r="AX355" s="557">
        <v>10920</v>
      </c>
      <c r="AY355" s="547">
        <v>10920</v>
      </c>
      <c r="AZ355" s="550">
        <v>11465</v>
      </c>
      <c r="BA355" s="552">
        <v>11498</v>
      </c>
      <c r="BB355" s="553">
        <v>11227</v>
      </c>
      <c r="BC355" s="550">
        <v>10496</v>
      </c>
      <c r="BD355" s="552">
        <v>9957</v>
      </c>
      <c r="BE355" s="553">
        <v>9507</v>
      </c>
      <c r="BF355" s="550">
        <v>9533</v>
      </c>
      <c r="BG355" s="552">
        <v>9399</v>
      </c>
      <c r="BH355" s="553">
        <v>9490</v>
      </c>
      <c r="BI355" s="683">
        <v>9514</v>
      </c>
      <c r="BJ355" s="552">
        <v>9730</v>
      </c>
      <c r="BK355" s="683">
        <v>10136</v>
      </c>
      <c r="BL355" s="683">
        <v>10661</v>
      </c>
      <c r="BM355" s="683">
        <v>10677</v>
      </c>
      <c r="BN355" s="683">
        <v>10195</v>
      </c>
      <c r="BO355" s="683">
        <v>9416</v>
      </c>
      <c r="BP355" s="683">
        <v>8821</v>
      </c>
      <c r="BQ355" s="683">
        <v>8061</v>
      </c>
      <c r="BR355" s="683">
        <v>7500</v>
      </c>
      <c r="BS355" s="683">
        <v>7307</v>
      </c>
      <c r="BT355" s="700">
        <v>7328</v>
      </c>
      <c r="BU355" s="683">
        <v>7271</v>
      </c>
      <c r="BV355" s="700">
        <v>7419</v>
      </c>
      <c r="BW355" s="683">
        <v>7592</v>
      </c>
      <c r="BX355" s="700">
        <v>8035</v>
      </c>
      <c r="BY355" s="550">
        <v>7861</v>
      </c>
      <c r="BZ355" s="560">
        <v>7450</v>
      </c>
      <c r="CA355" s="550">
        <v>6942</v>
      </c>
      <c r="CB355" s="560">
        <v>6765</v>
      </c>
      <c r="CC355" s="550">
        <v>6489</v>
      </c>
      <c r="CD355" s="560">
        <v>6435</v>
      </c>
      <c r="CE355" s="550">
        <v>6472</v>
      </c>
      <c r="CF355" s="560">
        <v>6436</v>
      </c>
      <c r="CG355" s="550">
        <v>6325</v>
      </c>
      <c r="CH355" s="560">
        <v>6365</v>
      </c>
      <c r="CI355" s="560">
        <v>6461</v>
      </c>
      <c r="CJ355" s="560">
        <v>6925</v>
      </c>
      <c r="CK355" s="701">
        <v>6830</v>
      </c>
      <c r="CL355" s="560">
        <v>6655</v>
      </c>
      <c r="CM355" s="560">
        <v>6320</v>
      </c>
      <c r="CN355" s="560">
        <v>6004</v>
      </c>
      <c r="CO355" s="560">
        <v>5887</v>
      </c>
      <c r="CP355" s="560">
        <v>5916</v>
      </c>
      <c r="CQ355" s="560">
        <v>5911</v>
      </c>
      <c r="CR355" s="560">
        <v>5952</v>
      </c>
      <c r="CS355" s="560">
        <v>5945</v>
      </c>
      <c r="CT355" s="560">
        <v>6070</v>
      </c>
      <c r="CU355" s="560">
        <v>6154</v>
      </c>
      <c r="CV355" s="560">
        <v>6456</v>
      </c>
      <c r="CW355" s="560">
        <v>6438</v>
      </c>
      <c r="CX355" s="560">
        <v>6139</v>
      </c>
      <c r="CY355" s="560">
        <v>5840</v>
      </c>
      <c r="CZ355" s="560">
        <v>5702</v>
      </c>
      <c r="DA355" s="560">
        <v>5533</v>
      </c>
      <c r="DB355" s="560">
        <v>5616</v>
      </c>
      <c r="DC355" s="560">
        <v>5656</v>
      </c>
      <c r="DD355" s="560">
        <v>5795</v>
      </c>
      <c r="DE355" s="560">
        <v>5792</v>
      </c>
      <c r="DF355" s="560">
        <v>5837</v>
      </c>
      <c r="DG355" s="560">
        <v>5981</v>
      </c>
      <c r="DH355" s="560">
        <v>6381</v>
      </c>
      <c r="DI355" s="560">
        <v>6274</v>
      </c>
      <c r="DJ355" s="560">
        <v>6312</v>
      </c>
      <c r="DK355" s="560">
        <v>6887</v>
      </c>
      <c r="DL355" s="560">
        <v>7108</v>
      </c>
      <c r="DM355" s="560">
        <v>7086</v>
      </c>
      <c r="DN355" s="560">
        <v>6976</v>
      </c>
      <c r="DO355" s="560">
        <v>6934</v>
      </c>
      <c r="DP355" s="560">
        <v>6950</v>
      </c>
      <c r="DQ355" s="560">
        <v>6959</v>
      </c>
      <c r="DR355" s="560">
        <v>6996</v>
      </c>
      <c r="DS355" s="560">
        <v>7147</v>
      </c>
      <c r="DT355" s="560">
        <v>7578</v>
      </c>
      <c r="DU355" s="560">
        <v>7549</v>
      </c>
      <c r="DV355" s="560">
        <v>7225</v>
      </c>
    </row>
    <row r="356" spans="1:126" s="1" customFormat="1" ht="20.25">
      <c r="A356" s="249"/>
      <c r="B356" s="2"/>
      <c r="C356" s="2"/>
      <c r="D356" s="2"/>
      <c r="E356" s="2"/>
      <c r="F356" s="2"/>
      <c r="G356" s="2"/>
      <c r="H356" s="2"/>
      <c r="I356" s="111" t="s">
        <v>1362</v>
      </c>
      <c r="J356" s="111"/>
      <c r="K356" s="111"/>
      <c r="L356" s="111"/>
      <c r="M356" s="1715" t="s">
        <v>18</v>
      </c>
      <c r="N356" s="1724">
        <v>105.1</v>
      </c>
      <c r="O356" s="759">
        <v>102.88669342389628</v>
      </c>
      <c r="P356" s="561">
        <v>103.19974985668874</v>
      </c>
      <c r="Q356" s="561">
        <v>97.535726910064142</v>
      </c>
      <c r="R356" s="561">
        <v>103.20249831608596</v>
      </c>
      <c r="S356" s="562">
        <v>101.09693306469667</v>
      </c>
      <c r="T356" s="563">
        <v>99.575258826652515</v>
      </c>
      <c r="U356" s="704">
        <v>104.27794561933534</v>
      </c>
      <c r="V356" s="561">
        <v>101.62334701322389</v>
      </c>
      <c r="W356" s="561">
        <v>105.61403508771929</v>
      </c>
      <c r="X356" s="565">
        <v>105.75916230366491</v>
      </c>
      <c r="Y356" s="561">
        <v>105.43118398234274</v>
      </c>
      <c r="Z356" s="566">
        <f t="shared" ref="Z356:AK356" si="72">(Z355/Y355)*100</f>
        <v>107.29719626168223</v>
      </c>
      <c r="AA356" s="567">
        <f t="shared" si="72"/>
        <v>102.34826841335098</v>
      </c>
      <c r="AB356" s="703">
        <f t="shared" si="72"/>
        <v>99.291938997821347</v>
      </c>
      <c r="AC356" s="569">
        <f t="shared" si="72"/>
        <v>95.927043335161827</v>
      </c>
      <c r="AD356" s="567">
        <f t="shared" si="72"/>
        <v>95.196568977841309</v>
      </c>
      <c r="AE356" s="568">
        <f t="shared" si="72"/>
        <v>95.337137708364622</v>
      </c>
      <c r="AF356" s="569">
        <f t="shared" si="72"/>
        <v>99.590454438056227</v>
      </c>
      <c r="AG356" s="567">
        <f t="shared" si="72"/>
        <v>99.201265322261762</v>
      </c>
      <c r="AH356" s="568">
        <f t="shared" si="72"/>
        <v>100.77327806122449</v>
      </c>
      <c r="AI356" s="569">
        <f t="shared" si="72"/>
        <v>98.204255992405663</v>
      </c>
      <c r="AJ356" s="567">
        <f t="shared" si="72"/>
        <v>102.48106975994844</v>
      </c>
      <c r="AK356" s="570">
        <f t="shared" si="72"/>
        <v>104.52759000157208</v>
      </c>
      <c r="AL356" s="561">
        <v>104.52759000157208</v>
      </c>
      <c r="AM356" s="566">
        <f>(AM355/AL355)*100</f>
        <v>104.83531358098963</v>
      </c>
      <c r="AN356" s="567">
        <f>(AN355/AM355)*100</f>
        <v>99.404633813930133</v>
      </c>
      <c r="AO356" s="568">
        <f>(AO355/AN355)*100</f>
        <v>97.871265694905475</v>
      </c>
      <c r="AP356" s="569">
        <f>(AP355/AO355)*100</f>
        <v>92.715475927154756</v>
      </c>
      <c r="AQ356" s="567">
        <f t="shared" ref="AQ356:BD356" si="73">(AQ355/AP355)*100</f>
        <v>93.836978131212717</v>
      </c>
      <c r="AR356" s="568">
        <f t="shared" si="73"/>
        <v>96.144067796610173</v>
      </c>
      <c r="AS356" s="569">
        <f t="shared" si="73"/>
        <v>96.095196121639489</v>
      </c>
      <c r="AT356" s="567">
        <f t="shared" si="73"/>
        <v>97.569253348009539</v>
      </c>
      <c r="AU356" s="568">
        <f t="shared" si="73"/>
        <v>98.712042869230046</v>
      </c>
      <c r="AV356" s="569">
        <f t="shared" si="73"/>
        <v>97.419047619047618</v>
      </c>
      <c r="AW356" s="567">
        <f t="shared" si="73"/>
        <v>103.4020920911135</v>
      </c>
      <c r="AX356" s="568">
        <f t="shared" si="73"/>
        <v>103.24288550628722</v>
      </c>
      <c r="AY356" s="562">
        <v>103.24288550628722</v>
      </c>
      <c r="AZ356" s="565">
        <f>(AZ355/AX355)*100</f>
        <v>104.9908424908425</v>
      </c>
      <c r="BA356" s="567">
        <f t="shared" si="73"/>
        <v>100.28783253379852</v>
      </c>
      <c r="BB356" s="568">
        <f t="shared" si="73"/>
        <v>97.643068359714732</v>
      </c>
      <c r="BC356" s="565">
        <f t="shared" si="73"/>
        <v>93.488910661797448</v>
      </c>
      <c r="BD356" s="567">
        <f t="shared" si="73"/>
        <v>94.864710365853654</v>
      </c>
      <c r="BE356" s="568">
        <f t="shared" ref="BE356:BP356" si="74">(BE355/BD355)*100</f>
        <v>95.480566435673396</v>
      </c>
      <c r="BF356" s="565">
        <f t="shared" si="74"/>
        <v>100.27348269696013</v>
      </c>
      <c r="BG356" s="567">
        <f>(BG355/BF355)*100</f>
        <v>98.594356446029579</v>
      </c>
      <c r="BH356" s="568">
        <f t="shared" si="74"/>
        <v>100.96818810511756</v>
      </c>
      <c r="BI356" s="568">
        <f t="shared" si="74"/>
        <v>100.25289778714436</v>
      </c>
      <c r="BJ356" s="568">
        <f t="shared" si="74"/>
        <v>102.27033844860205</v>
      </c>
      <c r="BK356" s="568">
        <f t="shared" si="74"/>
        <v>104.1726618705036</v>
      </c>
      <c r="BL356" s="568">
        <f t="shared" si="74"/>
        <v>105.17955801104972</v>
      </c>
      <c r="BM356" s="568">
        <f t="shared" si="74"/>
        <v>100.15007972985647</v>
      </c>
      <c r="BN356" s="568">
        <f t="shared" si="74"/>
        <v>95.485623302425765</v>
      </c>
      <c r="BO356" s="568">
        <f t="shared" si="74"/>
        <v>92.358999509563517</v>
      </c>
      <c r="BP356" s="568">
        <f t="shared" si="74"/>
        <v>93.680968564146141</v>
      </c>
      <c r="BQ356" s="568">
        <f t="shared" ref="BQ356:CE356" si="75">(BQ355/BP355)*100</f>
        <v>91.384196803083555</v>
      </c>
      <c r="BR356" s="568">
        <f t="shared" si="75"/>
        <v>93.040565686639383</v>
      </c>
      <c r="BS356" s="570">
        <f t="shared" si="75"/>
        <v>97.426666666666662</v>
      </c>
      <c r="BT356" s="571">
        <f t="shared" si="75"/>
        <v>100.28739564800875</v>
      </c>
      <c r="BU356" s="565">
        <f t="shared" si="75"/>
        <v>99.2221615720524</v>
      </c>
      <c r="BV356" s="571">
        <f t="shared" si="75"/>
        <v>102.03548342731399</v>
      </c>
      <c r="BW356" s="565">
        <f t="shared" si="75"/>
        <v>102.33185065372692</v>
      </c>
      <c r="BX356" s="571">
        <f t="shared" si="75"/>
        <v>105.83508956796628</v>
      </c>
      <c r="BY356" s="565">
        <f t="shared" si="75"/>
        <v>97.834474175482271</v>
      </c>
      <c r="BZ356" s="571">
        <f t="shared" si="75"/>
        <v>94.771657549930026</v>
      </c>
      <c r="CA356" s="565">
        <f t="shared" si="75"/>
        <v>93.181208053691279</v>
      </c>
      <c r="CB356" s="571">
        <f t="shared" si="75"/>
        <v>97.450302506482274</v>
      </c>
      <c r="CC356" s="565">
        <f t="shared" si="75"/>
        <v>95.920177383592019</v>
      </c>
      <c r="CD356" s="571">
        <f t="shared" si="75"/>
        <v>99.167822468793347</v>
      </c>
      <c r="CE356" s="565">
        <f t="shared" si="75"/>
        <v>100.57498057498057</v>
      </c>
      <c r="CF356" s="571">
        <f t="shared" ref="CF356:CP356" si="76">(CF355/CE355)*100</f>
        <v>99.443757725587147</v>
      </c>
      <c r="CG356" s="565">
        <f t="shared" si="76"/>
        <v>98.275326289620878</v>
      </c>
      <c r="CH356" s="571">
        <f t="shared" si="76"/>
        <v>100.63241106719367</v>
      </c>
      <c r="CI356" s="565">
        <f t="shared" si="76"/>
        <v>101.50824823252161</v>
      </c>
      <c r="CJ356" s="571">
        <f t="shared" si="76"/>
        <v>107.18155084352267</v>
      </c>
      <c r="CK356" s="565">
        <f t="shared" si="76"/>
        <v>98.628158844765352</v>
      </c>
      <c r="CL356" s="571">
        <f t="shared" si="76"/>
        <v>97.437774524158129</v>
      </c>
      <c r="CM356" s="571">
        <f t="shared" si="76"/>
        <v>94.966190833959431</v>
      </c>
      <c r="CN356" s="571">
        <f t="shared" si="76"/>
        <v>95</v>
      </c>
      <c r="CO356" s="571">
        <f t="shared" si="76"/>
        <v>98.051299133910732</v>
      </c>
      <c r="CP356" s="571">
        <f t="shared" si="76"/>
        <v>100.49261083743843</v>
      </c>
      <c r="CQ356" s="571">
        <f t="shared" ref="CQ356:DV356" si="77">(CQ355/CP355)*100</f>
        <v>99.915483434753213</v>
      </c>
      <c r="CR356" s="571">
        <f t="shared" si="77"/>
        <v>100.69362206056505</v>
      </c>
      <c r="CS356" s="571">
        <f t="shared" si="77"/>
        <v>99.882392473118273</v>
      </c>
      <c r="CT356" s="571">
        <f t="shared" si="77"/>
        <v>102.10260723296889</v>
      </c>
      <c r="CU356" s="571">
        <f t="shared" si="77"/>
        <v>101.38385502471169</v>
      </c>
      <c r="CV356" s="571">
        <f t="shared" si="77"/>
        <v>104.90737731556712</v>
      </c>
      <c r="CW356" s="571">
        <f t="shared" si="77"/>
        <v>99.721189591078058</v>
      </c>
      <c r="CX356" s="571">
        <f t="shared" si="77"/>
        <v>95.355700528114312</v>
      </c>
      <c r="CY356" s="571">
        <f t="shared" si="77"/>
        <v>95.129499918553506</v>
      </c>
      <c r="CZ356" s="571">
        <f t="shared" si="77"/>
        <v>97.636986301369859</v>
      </c>
      <c r="DA356" s="571">
        <f t="shared" si="77"/>
        <v>97.036127674500179</v>
      </c>
      <c r="DB356" s="571">
        <f t="shared" si="77"/>
        <v>101.50009036688957</v>
      </c>
      <c r="DC356" s="571">
        <f t="shared" si="77"/>
        <v>100.71225071225072</v>
      </c>
      <c r="DD356" s="571">
        <f t="shared" si="77"/>
        <v>102.45756718528996</v>
      </c>
      <c r="DE356" s="571">
        <f t="shared" si="77"/>
        <v>99.948231233822256</v>
      </c>
      <c r="DF356" s="571">
        <f t="shared" si="77"/>
        <v>100.77693370165746</v>
      </c>
      <c r="DG356" s="571">
        <f t="shared" si="77"/>
        <v>102.46702072982697</v>
      </c>
      <c r="DH356" s="571">
        <f t="shared" si="77"/>
        <v>106.68784484199966</v>
      </c>
      <c r="DI356" s="571">
        <f t="shared" si="77"/>
        <v>98.323146842187754</v>
      </c>
      <c r="DJ356" s="571">
        <f t="shared" si="77"/>
        <v>100.60567421102964</v>
      </c>
      <c r="DK356" s="571">
        <f t="shared" si="77"/>
        <v>109.10963244613434</v>
      </c>
      <c r="DL356" s="571">
        <f t="shared" si="77"/>
        <v>103.20894438797734</v>
      </c>
      <c r="DM356" s="571">
        <f t="shared" si="77"/>
        <v>99.69048958919528</v>
      </c>
      <c r="DN356" s="571">
        <f t="shared" si="77"/>
        <v>98.447643240191923</v>
      </c>
      <c r="DO356" s="571">
        <f t="shared" si="77"/>
        <v>99.397935779816521</v>
      </c>
      <c r="DP356" s="571">
        <f t="shared" si="77"/>
        <v>100.23074704355351</v>
      </c>
      <c r="DQ356" s="571">
        <f t="shared" si="77"/>
        <v>100.12949640287769</v>
      </c>
      <c r="DR356" s="571">
        <f t="shared" si="77"/>
        <v>100.53168558700962</v>
      </c>
      <c r="DS356" s="571">
        <f t="shared" si="77"/>
        <v>102.15837621497998</v>
      </c>
      <c r="DT356" s="571">
        <f t="shared" si="77"/>
        <v>106.03050230866099</v>
      </c>
      <c r="DU356" s="571">
        <f t="shared" si="77"/>
        <v>99.617313275270519</v>
      </c>
      <c r="DV356" s="571">
        <f t="shared" si="77"/>
        <v>95.708040800105977</v>
      </c>
    </row>
    <row r="357" spans="1:126" s="1" customFormat="1" ht="20.25">
      <c r="A357" s="249"/>
      <c r="B357" s="2"/>
      <c r="C357" s="2"/>
      <c r="D357" s="2"/>
      <c r="E357" s="2"/>
      <c r="F357" s="2"/>
      <c r="G357" s="2"/>
      <c r="H357" s="2"/>
      <c r="I357" s="111" t="s">
        <v>1362</v>
      </c>
      <c r="J357" s="111"/>
      <c r="K357" s="111"/>
      <c r="L357" s="111"/>
      <c r="M357" s="1716" t="s">
        <v>76</v>
      </c>
      <c r="N357" s="774">
        <v>22.6</v>
      </c>
      <c r="O357" s="572">
        <v>22.2</v>
      </c>
      <c r="P357" s="572">
        <v>22.1</v>
      </c>
      <c r="Q357" s="572">
        <v>29.3</v>
      </c>
      <c r="R357" s="692">
        <v>26.1</v>
      </c>
      <c r="S357" s="572">
        <v>21.9</v>
      </c>
      <c r="T357" s="577">
        <v>18.5</v>
      </c>
      <c r="U357" s="765">
        <v>13.844500064176616</v>
      </c>
      <c r="V357" s="705">
        <v>16.899999999999999</v>
      </c>
      <c r="W357" s="705">
        <v>17.600000000000001</v>
      </c>
      <c r="X357" s="575">
        <v>17.600000000000001</v>
      </c>
      <c r="Y357" s="574">
        <v>18</v>
      </c>
      <c r="Z357" s="576">
        <f>'zestawienie stopa na powiaty'!FB14</f>
        <v>19</v>
      </c>
      <c r="AA357" s="577">
        <f>'zestawienie stopa na powiaty'!FC14</f>
        <v>19.3</v>
      </c>
      <c r="AB357" s="578">
        <f>'zestawienie stopa na powiaty'!FD14</f>
        <v>19.2</v>
      </c>
      <c r="AC357" s="576">
        <f>'zestawienie stopa na powiaty'!FE14</f>
        <v>18.600000000000001</v>
      </c>
      <c r="AD357" s="577">
        <f>'zestawienie stopa na powiaty'!FF14</f>
        <v>17.899999999999999</v>
      </c>
      <c r="AE357" s="578">
        <f>'zestawienie stopa na powiaty'!FG14</f>
        <v>17.2</v>
      </c>
      <c r="AF357" s="579">
        <f>'zestawienie stopa na powiaty'!FH14</f>
        <v>17.100000000000001</v>
      </c>
      <c r="AG357" s="577">
        <f>'zestawienie stopa na powiaty'!FI14</f>
        <v>17</v>
      </c>
      <c r="AH357" s="578">
        <f>'zestawienie stopa na powiaty'!FJ14</f>
        <v>17.100000000000001</v>
      </c>
      <c r="AI357" s="579">
        <f>'zestawienie stopa na powiaty'!FK14</f>
        <v>16.8</v>
      </c>
      <c r="AJ357" s="577">
        <f>'zestawienie stopa na powiaty'!FL14</f>
        <v>17.2</v>
      </c>
      <c r="AK357" s="580">
        <f>'zestawienie stopa na powiaty'!FM14</f>
        <v>17.600000000000001</v>
      </c>
      <c r="AL357" s="574">
        <v>17.600000000000001</v>
      </c>
      <c r="AM357" s="576">
        <f>'zestawienie stopa na powiaty'!FO14</f>
        <v>18.3</v>
      </c>
      <c r="AN357" s="577">
        <f>'zestawienie stopa na powiaty'!FP14</f>
        <v>18.2</v>
      </c>
      <c r="AO357" s="578">
        <f>'zestawienie stopa na powiaty'!FQ14</f>
        <v>17.899999999999999</v>
      </c>
      <c r="AP357" s="576">
        <f>'zestawienie stopa na powiaty'!FR14</f>
        <v>16.8</v>
      </c>
      <c r="AQ357" s="577">
        <f>'zestawienie stopa na powiaty'!FS14</f>
        <v>16</v>
      </c>
      <c r="AR357" s="578">
        <f>'zestawienie stopa na powiaty'!FT14</f>
        <v>15.4</v>
      </c>
      <c r="AS357" s="579">
        <f>'zestawienie stopa na powiaty'!FU14</f>
        <v>14.9</v>
      </c>
      <c r="AT357" s="577">
        <f>'zestawienie stopa na powiaty'!FV14</f>
        <v>14.6</v>
      </c>
      <c r="AU357" s="578">
        <f>'zestawienie stopa na powiaty'!FW14</f>
        <v>14.4</v>
      </c>
      <c r="AV357" s="579">
        <f>'zestawienie stopa na powiaty'!FX14</f>
        <v>14.1</v>
      </c>
      <c r="AW357" s="577">
        <f>'zestawienie stopa na powiaty'!FY14</f>
        <v>14.5</v>
      </c>
      <c r="AX357" s="578">
        <f>'zestawienie stopa na powiaty'!FZ14</f>
        <v>14.6</v>
      </c>
      <c r="AY357" s="574">
        <v>14.9</v>
      </c>
      <c r="AZ357" s="575">
        <f>'zestawienie stopa na powiaty'!GA14</f>
        <v>15.2</v>
      </c>
      <c r="BA357" s="577">
        <f>'zestawienie stopa na powiaty'!GB14</f>
        <v>15.2</v>
      </c>
      <c r="BB357" s="578">
        <f>'zestawienie stopa na powiaty'!GC14</f>
        <v>14.9</v>
      </c>
      <c r="BC357" s="575">
        <f>'zestawienie stopa na powiaty'!GD14</f>
        <v>14.1</v>
      </c>
      <c r="BD357" s="577">
        <f>'zestawienie stopa na powiaty'!GE14</f>
        <v>13.4</v>
      </c>
      <c r="BE357" s="578">
        <f>'zestawienie stopa na powiaty'!GF14</f>
        <v>12.9</v>
      </c>
      <c r="BF357" s="575">
        <f>'zestawienie stopa na powiaty'!GG14</f>
        <v>12.9</v>
      </c>
      <c r="BG357" s="577">
        <f>'zestawienie stopa na powiaty'!GH14</f>
        <v>12.8</v>
      </c>
      <c r="BH357" s="578">
        <f>'zestawienie stopa na powiaty'!GI14</f>
        <v>12.9</v>
      </c>
      <c r="BI357" s="578">
        <f>'zestawienie stopa na powiaty'!GJ14</f>
        <v>12.9</v>
      </c>
      <c r="BJ357" s="578">
        <f>'zestawienie stopa na powiaty'!GK14</f>
        <v>13.1</v>
      </c>
      <c r="BK357" s="578">
        <f>'zestawienie stopa na powiaty'!GL14</f>
        <v>13.6</v>
      </c>
      <c r="BL357" s="578">
        <f>'zestawienie stopa na powiaty'!GM14</f>
        <v>14.2</v>
      </c>
      <c r="BM357" s="578">
        <f>'zestawienie stopa na powiaty'!GN14</f>
        <v>14.2</v>
      </c>
      <c r="BN357" s="578">
        <f>'zestawienie stopa na powiaty'!GO14</f>
        <v>13.6</v>
      </c>
      <c r="BO357" s="578">
        <f>'zestawienie stopa na powiaty'!GP14</f>
        <v>12.7</v>
      </c>
      <c r="BP357" s="578">
        <f>'zestawienie stopa na powiaty'!GQ14</f>
        <v>12</v>
      </c>
      <c r="BQ357" s="578">
        <f>'zestawienie stopa na powiaty'!GR14</f>
        <v>11.1</v>
      </c>
      <c r="BR357" s="578">
        <f>'zestawienie stopa na powiaty'!GS14</f>
        <v>10.4</v>
      </c>
      <c r="BS357" s="580">
        <f>'zestawienie stopa na powiaty'!GT14</f>
        <v>10.1</v>
      </c>
      <c r="BT357" s="706">
        <f>'zestawienie stopa na powiaty'!GU14</f>
        <v>10.199999999999999</v>
      </c>
      <c r="BU357" s="575">
        <f>'zestawienie stopa na powiaty'!GV14</f>
        <v>10.1</v>
      </c>
      <c r="BV357" s="706">
        <f>'zestawienie stopa na powiaty'!GW14</f>
        <v>10.199999999999999</v>
      </c>
      <c r="BW357" s="575">
        <f>'zestawienie stopa na powiaty'!GX14</f>
        <v>10.5</v>
      </c>
      <c r="BX357" s="706">
        <f>'zestawienie stopa na powiaty'!GY14</f>
        <v>10.9</v>
      </c>
      <c r="BY357" s="575">
        <f>'zestawienie stopa na powiaty'!GZ14</f>
        <v>10.7</v>
      </c>
      <c r="BZ357" s="706">
        <f>'zestawienie stopa na powiaty'!HA14</f>
        <v>10.199999999999999</v>
      </c>
      <c r="CA357" s="575">
        <f>'zestawienie stopa na powiaty'!HB14</f>
        <v>9.6</v>
      </c>
      <c r="CB357" s="706">
        <f>'zestawienie stopa na powiaty'!HC14</f>
        <v>9.3000000000000007</v>
      </c>
      <c r="CC357" s="575">
        <f>'zestawienie stopa na powiaty'!HD14</f>
        <v>9</v>
      </c>
      <c r="CD357" s="706">
        <f>'zestawienie stopa na powiaty'!HE14</f>
        <v>8.9</v>
      </c>
      <c r="CE357" s="575">
        <f>'zestawienie stopa na powiaty'!HF14</f>
        <v>9</v>
      </c>
      <c r="CF357" s="706">
        <f>'zestawienie stopa na powiaty'!HG14</f>
        <v>8.6999999999999993</v>
      </c>
      <c r="CG357" s="706">
        <f>'zestawienie stopa na powiaty'!HH14</f>
        <v>8.5</v>
      </c>
      <c r="CH357" s="706">
        <f>'zestawienie stopa na powiaty'!HI14</f>
        <v>8.6</v>
      </c>
      <c r="CI357" s="706">
        <f>'zestawienie stopa na powiaty'!HJ14</f>
        <v>8.6</v>
      </c>
      <c r="CJ357" s="706">
        <f>'zestawienie stopa na powiaty'!HK14</f>
        <v>9.1</v>
      </c>
      <c r="CK357" s="706">
        <f>'zestawienie stopa na powiaty'!HL14</f>
        <v>9</v>
      </c>
      <c r="CL357" s="778">
        <f>'zestawienie stopa na powiaty'!HM14</f>
        <v>8.8000000000000007</v>
      </c>
      <c r="CM357" s="778">
        <f>'zestawienie stopa na powiaty'!HN14</f>
        <v>8.4</v>
      </c>
      <c r="CN357" s="778">
        <f>'zestawienie stopa na powiaty'!HO14</f>
        <v>8</v>
      </c>
      <c r="CO357" s="778">
        <f>'zestawienie stopa na powiaty'!HP14</f>
        <v>7.8</v>
      </c>
      <c r="CP357" s="778">
        <f>'zestawienie stopa na powiaty'!HQ14</f>
        <v>7.9</v>
      </c>
      <c r="CQ357" s="778">
        <f>'zestawienie stopa na powiaty'!HR14</f>
        <v>7.9</v>
      </c>
      <c r="CR357" s="778">
        <f>'zestawienie stopa na powiaty'!HS14</f>
        <v>7.9</v>
      </c>
      <c r="CS357" s="778">
        <f>'zestawienie stopa na powiaty'!HT14</f>
        <v>7.9</v>
      </c>
      <c r="CT357" s="778">
        <f>'zestawienie stopa na powiaty'!HU14</f>
        <v>8</v>
      </c>
      <c r="CU357" s="778">
        <f>'zestawienie stopa na powiaty'!HV14</f>
        <v>8.1</v>
      </c>
      <c r="CV357" s="778">
        <f>'zestawienie stopa na powiaty'!HW14</f>
        <v>8.4</v>
      </c>
      <c r="CW357" s="778">
        <f>'zestawienie stopa na powiaty'!HX14</f>
        <v>8.4</v>
      </c>
      <c r="CX357" s="778">
        <f>'zestawienie stopa na powiaty'!HY14</f>
        <v>8</v>
      </c>
      <c r="CY357" s="778">
        <f>'zestawienie stopa na powiaty'!HZ14</f>
        <v>7.7</v>
      </c>
      <c r="CZ357" s="778">
        <f>'zestawienie stopa na powiaty'!IA14</f>
        <v>7.5</v>
      </c>
      <c r="DA357" s="778">
        <f>'zestawienie stopa na powiaty'!IB14</f>
        <v>7.3</v>
      </c>
      <c r="DB357" s="778">
        <f>'zestawienie stopa na powiaty'!IC14</f>
        <v>7.4</v>
      </c>
      <c r="DC357" s="778">
        <f>'zestawienie stopa na powiaty'!ID14</f>
        <v>7.5</v>
      </c>
      <c r="DD357" s="778">
        <f>'zestawienie stopa na powiaty'!IE14</f>
        <v>7.6</v>
      </c>
      <c r="DE357" s="778">
        <f>'zestawienie stopa na powiaty'!IF14</f>
        <v>7.6</v>
      </c>
      <c r="DF357" s="778">
        <f>'zestawienie stopa na powiaty'!IG14</f>
        <v>7.6</v>
      </c>
      <c r="DG357" s="778">
        <f>'zestawienie stopa na powiaty'!IH14</f>
        <v>7.8</v>
      </c>
      <c r="DH357" s="778">
        <f>'zestawienie stopa na powiaty'!II14</f>
        <v>8.1999999999999993</v>
      </c>
      <c r="DI357" s="778">
        <f>'zestawienie stopa na powiaty'!IJ14</f>
        <v>8.1</v>
      </c>
      <c r="DJ357" s="778">
        <f>'zestawienie stopa na powiaty'!IK14</f>
        <v>8.1</v>
      </c>
      <c r="DK357" s="778">
        <f>'zestawienie stopa na powiaty'!IL14</f>
        <v>8.8000000000000007</v>
      </c>
      <c r="DL357" s="778">
        <f>'zestawienie stopa na powiaty'!IM14</f>
        <v>9.1</v>
      </c>
      <c r="DM357" s="778">
        <f>'zestawienie stopa na powiaty'!IN14</f>
        <v>9.1</v>
      </c>
      <c r="DN357" s="778">
        <f>'zestawienie stopa na powiaty'!IO14</f>
        <v>9</v>
      </c>
      <c r="DO357" s="778">
        <f>'zestawienie stopa na powiaty'!IP14</f>
        <v>8.9</v>
      </c>
      <c r="DP357" s="778">
        <f>'zestawienie stopa na powiaty'!IQ14</f>
        <v>8.9</v>
      </c>
      <c r="DQ357" s="778">
        <f>'zestawienie stopa na powiaty'!IR14</f>
        <v>8.9</v>
      </c>
      <c r="DR357" s="778">
        <f>'zestawienie stopa na powiaty'!IS14</f>
        <v>9</v>
      </c>
      <c r="DS357" s="778">
        <f>'zestawienie stopa na powiaty'!IT14</f>
        <v>9.1999999999999993</v>
      </c>
      <c r="DT357" s="778">
        <f>'zestawienie stopa na powiaty'!IU14</f>
        <v>9.6999999999999993</v>
      </c>
      <c r="DU357" s="778">
        <f>'zestawienie stopa na powiaty'!IV14</f>
        <v>9.6</v>
      </c>
      <c r="DV357" s="778">
        <f>'zestawienie stopa na powiaty'!IW14</f>
        <v>9.1999999999999993</v>
      </c>
    </row>
    <row r="358" spans="1:126" s="1" customFormat="1" ht="21" thickBot="1">
      <c r="A358" s="249" t="str">
        <f>DV354</f>
        <v>nowosądecki</v>
      </c>
      <c r="B358" s="249">
        <f>DV376</f>
        <v>0</v>
      </c>
      <c r="C358" s="249">
        <f>DV377</f>
        <v>0</v>
      </c>
      <c r="D358" s="249">
        <f>DV378</f>
        <v>0</v>
      </c>
      <c r="E358" s="249">
        <f>DV379</f>
        <v>0</v>
      </c>
      <c r="F358" s="249">
        <f>DV380</f>
        <v>0</v>
      </c>
      <c r="G358" s="249">
        <f>DV381</f>
        <v>0</v>
      </c>
      <c r="H358" s="249">
        <f>DV382</f>
        <v>0</v>
      </c>
      <c r="I358" s="249">
        <f>DV383</f>
        <v>0</v>
      </c>
      <c r="J358" s="249"/>
      <c r="K358" s="249"/>
      <c r="L358" s="249"/>
      <c r="M358" s="1717" t="s">
        <v>20</v>
      </c>
      <c r="N358" s="1712">
        <v>10437</v>
      </c>
      <c r="O358" s="583">
        <v>9900</v>
      </c>
      <c r="P358" s="582">
        <v>9941</v>
      </c>
      <c r="Q358" s="582">
        <v>9988</v>
      </c>
      <c r="R358" s="582">
        <v>9508</v>
      </c>
      <c r="S358" s="583">
        <v>8366</v>
      </c>
      <c r="T358" s="584">
        <v>7260</v>
      </c>
      <c r="U358" s="844">
        <v>5284</v>
      </c>
      <c r="V358" s="582">
        <v>5990</v>
      </c>
      <c r="W358" s="582">
        <v>7095</v>
      </c>
      <c r="X358" s="586">
        <v>7251</v>
      </c>
      <c r="Y358" s="582">
        <v>7371</v>
      </c>
      <c r="Z358" s="587">
        <v>7586</v>
      </c>
      <c r="AA358" s="588">
        <v>7664</v>
      </c>
      <c r="AB358" s="589">
        <v>7562</v>
      </c>
      <c r="AC358" s="590">
        <v>7388</v>
      </c>
      <c r="AD358" s="588">
        <v>7220</v>
      </c>
      <c r="AE358" s="593">
        <v>6980</v>
      </c>
      <c r="AF358" s="590">
        <v>7198</v>
      </c>
      <c r="AG358" s="591">
        <v>7309</v>
      </c>
      <c r="AH358" s="589">
        <v>7348</v>
      </c>
      <c r="AI358" s="590">
        <v>7208</v>
      </c>
      <c r="AJ358" s="591">
        <v>7307</v>
      </c>
      <c r="AK358" s="595">
        <v>7282</v>
      </c>
      <c r="AL358" s="582">
        <v>7282</v>
      </c>
      <c r="AM358" s="587">
        <v>7344</v>
      </c>
      <c r="AN358" s="588">
        <v>7250</v>
      </c>
      <c r="AO358" s="593">
        <v>7208</v>
      </c>
      <c r="AP358" s="590">
        <v>6840</v>
      </c>
      <c r="AQ358" s="588">
        <v>6516</v>
      </c>
      <c r="AR358" s="589">
        <v>6406</v>
      </c>
      <c r="AS358" s="590">
        <v>6345</v>
      </c>
      <c r="AT358" s="588">
        <v>6341</v>
      </c>
      <c r="AU358" s="589">
        <v>6327</v>
      </c>
      <c r="AV358" s="592">
        <v>6211</v>
      </c>
      <c r="AW358" s="588">
        <v>6388</v>
      </c>
      <c r="AX358" s="593">
        <v>6301</v>
      </c>
      <c r="AY358" s="583">
        <v>6301</v>
      </c>
      <c r="AZ358" s="586">
        <v>6387</v>
      </c>
      <c r="BA358" s="588">
        <v>6361</v>
      </c>
      <c r="BB358" s="589">
        <v>6309</v>
      </c>
      <c r="BC358" s="586">
        <v>6042</v>
      </c>
      <c r="BD358" s="588">
        <v>5866</v>
      </c>
      <c r="BE358" s="589">
        <v>5709</v>
      </c>
      <c r="BF358" s="586">
        <v>5806</v>
      </c>
      <c r="BG358" s="588">
        <v>5808</v>
      </c>
      <c r="BH358" s="589">
        <v>5885</v>
      </c>
      <c r="BI358" s="686">
        <v>5842</v>
      </c>
      <c r="BJ358" s="588">
        <v>5941</v>
      </c>
      <c r="BK358" s="686">
        <v>5986</v>
      </c>
      <c r="BL358" s="686">
        <v>6053</v>
      </c>
      <c r="BM358" s="686">
        <v>6017</v>
      </c>
      <c r="BN358" s="686">
        <v>5786</v>
      </c>
      <c r="BO358" s="686">
        <v>5543</v>
      </c>
      <c r="BP358" s="686">
        <v>5251</v>
      </c>
      <c r="BQ358" s="686">
        <v>4859</v>
      </c>
      <c r="BR358" s="686">
        <v>4604</v>
      </c>
      <c r="BS358" s="686">
        <v>4536</v>
      </c>
      <c r="BT358" s="709">
        <v>4509</v>
      </c>
      <c r="BU358" s="686">
        <v>4527</v>
      </c>
      <c r="BV358" s="709">
        <v>4588</v>
      </c>
      <c r="BW358" s="686">
        <v>4556</v>
      </c>
      <c r="BX358" s="709">
        <v>4668</v>
      </c>
      <c r="BY358" s="586">
        <v>4566</v>
      </c>
      <c r="BZ358" s="596">
        <v>4447</v>
      </c>
      <c r="CA358" s="586">
        <v>4323</v>
      </c>
      <c r="CB358" s="596">
        <v>4310</v>
      </c>
      <c r="CC358" s="586">
        <v>4212</v>
      </c>
      <c r="CD358" s="596">
        <v>4248</v>
      </c>
      <c r="CE358" s="586">
        <v>4342</v>
      </c>
      <c r="CF358" s="596">
        <v>4291</v>
      </c>
      <c r="CG358" s="586">
        <v>4219</v>
      </c>
      <c r="CH358" s="596">
        <v>4205</v>
      </c>
      <c r="CI358" s="596">
        <v>4152</v>
      </c>
      <c r="CJ358" s="596">
        <v>4333</v>
      </c>
      <c r="CK358" s="710">
        <v>4300</v>
      </c>
      <c r="CL358" s="596">
        <v>4212</v>
      </c>
      <c r="CM358" s="596">
        <v>4155</v>
      </c>
      <c r="CN358" s="596">
        <v>4055</v>
      </c>
      <c r="CO358" s="596">
        <v>4023</v>
      </c>
      <c r="CP358" s="596">
        <v>4140</v>
      </c>
      <c r="CQ358" s="596">
        <v>4158</v>
      </c>
      <c r="CR358" s="596">
        <v>4138</v>
      </c>
      <c r="CS358" s="596">
        <v>4111</v>
      </c>
      <c r="CT358" s="596">
        <v>4180</v>
      </c>
      <c r="CU358" s="596">
        <v>4164</v>
      </c>
      <c r="CV358" s="596">
        <v>4226</v>
      </c>
      <c r="CW358" s="596">
        <v>4188</v>
      </c>
      <c r="CX358" s="596">
        <v>4047</v>
      </c>
      <c r="CY358" s="596">
        <v>3955</v>
      </c>
      <c r="CZ358" s="596">
        <v>3899</v>
      </c>
      <c r="DA358" s="596">
        <v>3858</v>
      </c>
      <c r="DB358" s="596">
        <v>3959</v>
      </c>
      <c r="DC358" s="596">
        <v>4026</v>
      </c>
      <c r="DD358" s="596">
        <v>4060</v>
      </c>
      <c r="DE358" s="596">
        <v>4044</v>
      </c>
      <c r="DF358" s="596">
        <v>4023</v>
      </c>
      <c r="DG358" s="596">
        <v>4030</v>
      </c>
      <c r="DH358" s="596">
        <v>4191</v>
      </c>
      <c r="DI358" s="596">
        <v>4123</v>
      </c>
      <c r="DJ358" s="596">
        <v>4184</v>
      </c>
      <c r="DK358" s="596">
        <v>4542</v>
      </c>
      <c r="DL358" s="596">
        <v>4727</v>
      </c>
      <c r="DM358" s="596">
        <v>4706</v>
      </c>
      <c r="DN358" s="596">
        <v>4646</v>
      </c>
      <c r="DO358" s="596">
        <v>4670</v>
      </c>
      <c r="DP358" s="596">
        <v>4679</v>
      </c>
      <c r="DQ358" s="596">
        <v>4631</v>
      </c>
      <c r="DR358" s="596">
        <v>4686</v>
      </c>
      <c r="DS358" s="596">
        <v>4725</v>
      </c>
      <c r="DT358" s="596">
        <v>4931</v>
      </c>
      <c r="DU358" s="596">
        <v>4895</v>
      </c>
      <c r="DV358" s="596">
        <v>4714</v>
      </c>
    </row>
    <row r="359" spans="1:126" s="1" customFormat="1" ht="21" thickBot="1">
      <c r="A359" s="111"/>
      <c r="B359" s="1753" t="s">
        <v>1366</v>
      </c>
      <c r="C359" s="1754" t="s">
        <v>1366</v>
      </c>
      <c r="D359" s="1755" t="s">
        <v>1367</v>
      </c>
      <c r="E359" s="1755" t="s">
        <v>1367</v>
      </c>
      <c r="F359" s="1756" t="s">
        <v>1368</v>
      </c>
      <c r="G359" s="1756" t="s">
        <v>1368</v>
      </c>
      <c r="H359" s="1757" t="s">
        <v>1369</v>
      </c>
      <c r="I359" s="1687" t="s">
        <v>1369</v>
      </c>
      <c r="J359" s="1709"/>
      <c r="K359" s="1709"/>
      <c r="L359" s="1709"/>
      <c r="M359" s="1717" t="s">
        <v>22</v>
      </c>
      <c r="N359" s="1712">
        <v>5186</v>
      </c>
      <c r="O359" s="583">
        <v>4453</v>
      </c>
      <c r="P359" s="582">
        <v>3987</v>
      </c>
      <c r="Q359" s="582">
        <v>3527</v>
      </c>
      <c r="R359" s="582">
        <v>1762</v>
      </c>
      <c r="S359" s="583">
        <v>1223</v>
      </c>
      <c r="T359" s="584">
        <v>2103</v>
      </c>
      <c r="U359" s="844">
        <v>1973</v>
      </c>
      <c r="V359" s="582">
        <v>1913</v>
      </c>
      <c r="W359" s="582">
        <v>3269</v>
      </c>
      <c r="X359" s="586">
        <v>2028</v>
      </c>
      <c r="Y359" s="582">
        <v>2202</v>
      </c>
      <c r="Z359" s="587">
        <v>2591</v>
      </c>
      <c r="AA359" s="588">
        <v>2597</v>
      </c>
      <c r="AB359" s="589">
        <v>2503</v>
      </c>
      <c r="AC359" s="590">
        <v>2268</v>
      </c>
      <c r="AD359" s="588">
        <v>1984</v>
      </c>
      <c r="AE359" s="593">
        <v>1704</v>
      </c>
      <c r="AF359" s="590">
        <v>1460</v>
      </c>
      <c r="AG359" s="591">
        <v>1307</v>
      </c>
      <c r="AH359" s="589">
        <v>1247</v>
      </c>
      <c r="AI359" s="590">
        <v>1220</v>
      </c>
      <c r="AJ359" s="591">
        <v>1382</v>
      </c>
      <c r="AK359" s="595">
        <v>1706</v>
      </c>
      <c r="AL359" s="582">
        <v>1706</v>
      </c>
      <c r="AM359" s="587">
        <v>2010</v>
      </c>
      <c r="AN359" s="588">
        <v>1974</v>
      </c>
      <c r="AO359" s="593">
        <v>1810</v>
      </c>
      <c r="AP359" s="590">
        <v>1594</v>
      </c>
      <c r="AQ359" s="588">
        <v>1454</v>
      </c>
      <c r="AR359" s="589">
        <v>1362</v>
      </c>
      <c r="AS359" s="590">
        <v>1285</v>
      </c>
      <c r="AT359" s="588">
        <v>1271</v>
      </c>
      <c r="AU359" s="589">
        <v>1209</v>
      </c>
      <c r="AV359" s="592">
        <v>1274</v>
      </c>
      <c r="AW359" s="588">
        <v>1371</v>
      </c>
      <c r="AX359" s="593">
        <v>1536</v>
      </c>
      <c r="AY359" s="583">
        <v>1536</v>
      </c>
      <c r="AZ359" s="586">
        <v>1819</v>
      </c>
      <c r="BA359" s="588">
        <v>1815</v>
      </c>
      <c r="BB359" s="589">
        <v>1667</v>
      </c>
      <c r="BC359" s="586">
        <v>1526</v>
      </c>
      <c r="BD359" s="588">
        <v>1350</v>
      </c>
      <c r="BE359" s="589">
        <v>1278</v>
      </c>
      <c r="BF359" s="586">
        <v>1225</v>
      </c>
      <c r="BG359" s="588">
        <v>1147</v>
      </c>
      <c r="BH359" s="589">
        <v>1121</v>
      </c>
      <c r="BI359" s="686">
        <v>1168</v>
      </c>
      <c r="BJ359" s="588">
        <v>1201</v>
      </c>
      <c r="BK359" s="686">
        <v>1389</v>
      </c>
      <c r="BL359" s="686">
        <v>1607</v>
      </c>
      <c r="BM359" s="686">
        <v>1629</v>
      </c>
      <c r="BN359" s="686">
        <v>1478</v>
      </c>
      <c r="BO359" s="686">
        <v>1293</v>
      </c>
      <c r="BP359" s="686">
        <v>1161</v>
      </c>
      <c r="BQ359" s="686">
        <v>1099</v>
      </c>
      <c r="BR359" s="686">
        <v>1023</v>
      </c>
      <c r="BS359" s="686">
        <v>939</v>
      </c>
      <c r="BT359" s="709">
        <v>934</v>
      </c>
      <c r="BU359" s="686">
        <v>963</v>
      </c>
      <c r="BV359" s="709">
        <v>1005</v>
      </c>
      <c r="BW359" s="686">
        <v>1076</v>
      </c>
      <c r="BX359" s="709">
        <v>1266</v>
      </c>
      <c r="BY359" s="586">
        <v>1259</v>
      </c>
      <c r="BZ359" s="596">
        <v>1122</v>
      </c>
      <c r="CA359" s="586">
        <v>1027</v>
      </c>
      <c r="CB359" s="596">
        <v>931</v>
      </c>
      <c r="CC359" s="586">
        <v>911</v>
      </c>
      <c r="CD359" s="596">
        <v>859</v>
      </c>
      <c r="CE359" s="586">
        <v>849</v>
      </c>
      <c r="CF359" s="596">
        <v>858</v>
      </c>
      <c r="CG359" s="586">
        <v>877</v>
      </c>
      <c r="CH359" s="596">
        <v>923</v>
      </c>
      <c r="CI359" s="596">
        <v>1018</v>
      </c>
      <c r="CJ359" s="596">
        <v>1162</v>
      </c>
      <c r="CK359" s="710">
        <v>1151</v>
      </c>
      <c r="CL359" s="596">
        <v>1030</v>
      </c>
      <c r="CM359" s="596">
        <v>925</v>
      </c>
      <c r="CN359" s="596">
        <v>870</v>
      </c>
      <c r="CO359" s="596">
        <v>824</v>
      </c>
      <c r="CP359" s="596">
        <v>782</v>
      </c>
      <c r="CQ359" s="596">
        <v>793</v>
      </c>
      <c r="CR359" s="596">
        <v>768</v>
      </c>
      <c r="CS359" s="596">
        <v>807</v>
      </c>
      <c r="CT359" s="596">
        <v>879</v>
      </c>
      <c r="CU359" s="596">
        <v>927</v>
      </c>
      <c r="CV359" s="596">
        <v>1038</v>
      </c>
      <c r="CW359" s="596">
        <v>1036</v>
      </c>
      <c r="CX359" s="596">
        <v>903</v>
      </c>
      <c r="CY359" s="596">
        <v>829</v>
      </c>
      <c r="CZ359" s="596">
        <v>768</v>
      </c>
      <c r="DA359" s="596">
        <v>753</v>
      </c>
      <c r="DB359" s="596">
        <v>748</v>
      </c>
      <c r="DC359" s="596">
        <v>762</v>
      </c>
      <c r="DD359" s="596">
        <v>741</v>
      </c>
      <c r="DE359" s="596">
        <v>776</v>
      </c>
      <c r="DF359" s="596">
        <v>851</v>
      </c>
      <c r="DG359" s="596">
        <v>931</v>
      </c>
      <c r="DH359" s="596">
        <v>1010</v>
      </c>
      <c r="DI359" s="596">
        <v>943</v>
      </c>
      <c r="DJ359" s="596">
        <v>898</v>
      </c>
      <c r="DK359" s="596">
        <v>1114</v>
      </c>
      <c r="DL359" s="596">
        <v>1122</v>
      </c>
      <c r="DM359" s="596">
        <v>1113</v>
      </c>
      <c r="DN359" s="596">
        <v>1041</v>
      </c>
      <c r="DO359" s="596">
        <v>1014</v>
      </c>
      <c r="DP359" s="596">
        <v>986</v>
      </c>
      <c r="DQ359" s="596">
        <v>931</v>
      </c>
      <c r="DR359" s="596">
        <v>953</v>
      </c>
      <c r="DS359" s="596">
        <v>1025</v>
      </c>
      <c r="DT359" s="596">
        <v>1127</v>
      </c>
      <c r="DU359" s="596">
        <v>1057</v>
      </c>
      <c r="DV359" s="596">
        <v>922</v>
      </c>
    </row>
    <row r="360" spans="1:126" s="1" customFormat="1" ht="20.25">
      <c r="A360" s="244"/>
      <c r="B360" s="2"/>
      <c r="C360" s="2"/>
      <c r="D360" s="2"/>
      <c r="E360" s="2"/>
      <c r="F360" s="2"/>
      <c r="G360" s="2"/>
      <c r="H360" s="2"/>
      <c r="I360" s="111"/>
      <c r="J360" s="111"/>
      <c r="K360" s="111"/>
      <c r="L360" s="111"/>
      <c r="M360" s="1717" t="s">
        <v>1317</v>
      </c>
      <c r="N360" s="1725"/>
      <c r="O360" s="598"/>
      <c r="P360" s="597"/>
      <c r="Q360" s="597"/>
      <c r="R360" s="597"/>
      <c r="S360" s="598"/>
      <c r="T360" s="599"/>
      <c r="U360" s="846"/>
      <c r="V360" s="597"/>
      <c r="W360" s="597"/>
      <c r="X360" s="586"/>
      <c r="Y360" s="582"/>
      <c r="Z360" s="587"/>
      <c r="AA360" s="588"/>
      <c r="AB360" s="589"/>
      <c r="AC360" s="590"/>
      <c r="AD360" s="588"/>
      <c r="AE360" s="593"/>
      <c r="AF360" s="590"/>
      <c r="AG360" s="591"/>
      <c r="AH360" s="589"/>
      <c r="AI360" s="590"/>
      <c r="AJ360" s="591"/>
      <c r="AK360" s="595"/>
      <c r="AL360" s="582"/>
      <c r="AM360" s="587"/>
      <c r="AN360" s="588"/>
      <c r="AO360" s="593"/>
      <c r="AP360" s="590"/>
      <c r="AQ360" s="588"/>
      <c r="AR360" s="589"/>
      <c r="AS360" s="590"/>
      <c r="AT360" s="588"/>
      <c r="AU360" s="589"/>
      <c r="AV360" s="592"/>
      <c r="AW360" s="588"/>
      <c r="AX360" s="593"/>
      <c r="AY360" s="583" t="s">
        <v>55</v>
      </c>
      <c r="AZ360" s="586">
        <v>4769</v>
      </c>
      <c r="BA360" s="588">
        <v>4715</v>
      </c>
      <c r="BB360" s="589">
        <v>4532</v>
      </c>
      <c r="BC360" s="586">
        <v>4122</v>
      </c>
      <c r="BD360" s="588">
        <v>3821</v>
      </c>
      <c r="BE360" s="589">
        <v>3583</v>
      </c>
      <c r="BF360" s="586">
        <v>3632</v>
      </c>
      <c r="BG360" s="588">
        <v>3633</v>
      </c>
      <c r="BH360" s="589">
        <v>3782</v>
      </c>
      <c r="BI360" s="686">
        <v>3778</v>
      </c>
      <c r="BJ360" s="588">
        <v>3837</v>
      </c>
      <c r="BK360" s="686">
        <v>3947</v>
      </c>
      <c r="BL360" s="686">
        <v>4137</v>
      </c>
      <c r="BM360" s="686">
        <v>4109</v>
      </c>
      <c r="BN360" s="686">
        <v>3820</v>
      </c>
      <c r="BO360" s="686">
        <v>3441</v>
      </c>
      <c r="BP360" s="686">
        <v>3208</v>
      </c>
      <c r="BQ360" s="686">
        <v>2875</v>
      </c>
      <c r="BR360" s="686">
        <v>2704</v>
      </c>
      <c r="BS360" s="686">
        <v>2672</v>
      </c>
      <c r="BT360" s="709">
        <v>2774</v>
      </c>
      <c r="BU360" s="686">
        <v>2728</v>
      </c>
      <c r="BV360" s="709">
        <v>2704</v>
      </c>
      <c r="BW360" s="686">
        <v>2743</v>
      </c>
      <c r="BX360" s="709">
        <v>2913</v>
      </c>
      <c r="BY360" s="586">
        <v>2768</v>
      </c>
      <c r="BZ360" s="596">
        <v>2597</v>
      </c>
      <c r="CA360" s="586">
        <v>2404</v>
      </c>
      <c r="CB360" s="596">
        <v>2315</v>
      </c>
      <c r="CC360" s="586">
        <v>2202</v>
      </c>
      <c r="CD360" s="596">
        <v>2231</v>
      </c>
      <c r="CE360" s="586">
        <v>2240</v>
      </c>
      <c r="CF360" s="596">
        <v>2278</v>
      </c>
      <c r="CG360" s="586">
        <v>2218</v>
      </c>
      <c r="CH360" s="596">
        <v>2203</v>
      </c>
      <c r="CI360" s="596">
        <v>2170</v>
      </c>
      <c r="CJ360" s="596">
        <v>2343</v>
      </c>
      <c r="CK360" s="710">
        <v>2288</v>
      </c>
      <c r="CL360" s="596">
        <v>2179</v>
      </c>
      <c r="CM360" s="596">
        <v>2102</v>
      </c>
      <c r="CN360" s="596">
        <v>2003</v>
      </c>
      <c r="CO360" s="596">
        <v>1950</v>
      </c>
      <c r="CP360" s="596">
        <v>1981</v>
      </c>
      <c r="CQ360" s="596">
        <v>2020</v>
      </c>
      <c r="CR360" s="596">
        <v>2099</v>
      </c>
      <c r="CS360" s="596">
        <v>2051</v>
      </c>
      <c r="CT360" s="596">
        <v>2077</v>
      </c>
      <c r="CU360" s="596">
        <v>2038</v>
      </c>
      <c r="CV360" s="596">
        <v>2165</v>
      </c>
      <c r="CW360" s="596">
        <v>2126</v>
      </c>
      <c r="CX360" s="596">
        <v>1972</v>
      </c>
      <c r="CY360" s="596">
        <v>1853</v>
      </c>
      <c r="CZ360" s="596">
        <v>1843</v>
      </c>
      <c r="DA360" s="596">
        <v>1736</v>
      </c>
      <c r="DB360" s="596">
        <v>1815</v>
      </c>
      <c r="DC360" s="596">
        <v>1821</v>
      </c>
      <c r="DD360" s="596">
        <v>1972</v>
      </c>
      <c r="DE360" s="596">
        <v>1953</v>
      </c>
      <c r="DF360" s="596">
        <v>1905</v>
      </c>
      <c r="DG360" s="596">
        <v>1884</v>
      </c>
      <c r="DH360" s="596">
        <v>2080</v>
      </c>
      <c r="DI360" s="596">
        <v>1981</v>
      </c>
      <c r="DJ360" s="596">
        <v>2011</v>
      </c>
      <c r="DK360" s="596">
        <v>2269</v>
      </c>
      <c r="DL360" s="596">
        <v>2402</v>
      </c>
      <c r="DM360" s="596">
        <v>2412</v>
      </c>
      <c r="DN360" s="596">
        <v>2385</v>
      </c>
      <c r="DO360" s="596">
        <v>2327</v>
      </c>
      <c r="DP360" s="596">
        <v>2395</v>
      </c>
      <c r="DQ360" s="596">
        <v>2375</v>
      </c>
      <c r="DR360" s="596">
        <v>2341</v>
      </c>
      <c r="DS360" s="596">
        <v>2345</v>
      </c>
      <c r="DT360" s="596">
        <v>2506</v>
      </c>
      <c r="DU360" s="596">
        <v>2474</v>
      </c>
      <c r="DV360" s="596">
        <v>2311</v>
      </c>
    </row>
    <row r="361" spans="1:126" s="1" customFormat="1" ht="20.25">
      <c r="A361" s="244"/>
      <c r="B361" s="2"/>
      <c r="C361" s="2"/>
      <c r="D361" s="2"/>
      <c r="E361" s="2"/>
      <c r="F361" s="2"/>
      <c r="G361" s="2"/>
      <c r="H361" s="2"/>
      <c r="I361" s="111"/>
      <c r="J361" s="111"/>
      <c r="K361" s="111"/>
      <c r="L361" s="111"/>
      <c r="M361" s="1717" t="s">
        <v>871</v>
      </c>
      <c r="N361" s="798" t="s">
        <v>55</v>
      </c>
      <c r="O361" s="601" t="s">
        <v>55</v>
      </c>
      <c r="P361" s="601" t="s">
        <v>55</v>
      </c>
      <c r="Q361" s="601" t="s">
        <v>55</v>
      </c>
      <c r="R361" s="598">
        <v>4578</v>
      </c>
      <c r="S361" s="601">
        <v>3267</v>
      </c>
      <c r="T361" s="602">
        <v>2725</v>
      </c>
      <c r="U361" s="847">
        <v>2375</v>
      </c>
      <c r="V361" s="713">
        <v>3535</v>
      </c>
      <c r="W361" s="713">
        <v>3840</v>
      </c>
      <c r="X361" s="604">
        <v>3796</v>
      </c>
      <c r="Y361" s="583">
        <v>3906</v>
      </c>
      <c r="Z361" s="605">
        <v>4122</v>
      </c>
      <c r="AA361" s="606">
        <v>4192</v>
      </c>
      <c r="AB361" s="607">
        <v>4015</v>
      </c>
      <c r="AC361" s="608">
        <v>3747</v>
      </c>
      <c r="AD361" s="606">
        <v>3572</v>
      </c>
      <c r="AE361" s="611">
        <v>3406</v>
      </c>
      <c r="AF361" s="608">
        <v>3511</v>
      </c>
      <c r="AG361" s="609">
        <v>3564</v>
      </c>
      <c r="AH361" s="607">
        <v>3801</v>
      </c>
      <c r="AI361" s="608">
        <v>3661</v>
      </c>
      <c r="AJ361" s="609">
        <v>3670</v>
      </c>
      <c r="AK361" s="613">
        <v>3753</v>
      </c>
      <c r="AL361" s="583">
        <v>3753</v>
      </c>
      <c r="AM361" s="605">
        <v>3810</v>
      </c>
      <c r="AN361" s="606">
        <v>3697</v>
      </c>
      <c r="AO361" s="611">
        <v>3515</v>
      </c>
      <c r="AP361" s="608">
        <v>3138</v>
      </c>
      <c r="AQ361" s="606">
        <v>2851</v>
      </c>
      <c r="AR361" s="607">
        <v>2715</v>
      </c>
      <c r="AS361" s="608">
        <v>2664</v>
      </c>
      <c r="AT361" s="606">
        <v>2667</v>
      </c>
      <c r="AU361" s="607">
        <v>2823</v>
      </c>
      <c r="AV361" s="610">
        <v>2683</v>
      </c>
      <c r="AW361" s="606">
        <v>2719</v>
      </c>
      <c r="AX361" s="611">
        <v>2726</v>
      </c>
      <c r="AY361" s="583">
        <v>2726</v>
      </c>
      <c r="AZ361" s="604">
        <v>2790</v>
      </c>
      <c r="BA361" s="606">
        <v>2720</v>
      </c>
      <c r="BB361" s="607">
        <v>2580</v>
      </c>
      <c r="BC361" s="604">
        <v>2306</v>
      </c>
      <c r="BD361" s="606">
        <v>2115</v>
      </c>
      <c r="BE361" s="607">
        <v>1948</v>
      </c>
      <c r="BF361" s="604">
        <v>2027</v>
      </c>
      <c r="BG361" s="606">
        <v>1992</v>
      </c>
      <c r="BH361" s="607">
        <v>2179</v>
      </c>
      <c r="BI361" s="687">
        <v>2164</v>
      </c>
      <c r="BJ361" s="606">
        <v>2183</v>
      </c>
      <c r="BK361" s="687">
        <v>2220</v>
      </c>
      <c r="BL361" s="687">
        <v>2290</v>
      </c>
      <c r="BM361" s="687">
        <v>2272</v>
      </c>
      <c r="BN361" s="687">
        <v>2117</v>
      </c>
      <c r="BO361" s="687">
        <v>1857</v>
      </c>
      <c r="BP361" s="687">
        <v>1719</v>
      </c>
      <c r="BQ361" s="687">
        <v>1489</v>
      </c>
      <c r="BR361" s="687">
        <v>1384</v>
      </c>
      <c r="BS361" s="687">
        <v>1366</v>
      </c>
      <c r="BT361" s="714">
        <v>1529</v>
      </c>
      <c r="BU361" s="687">
        <v>1511</v>
      </c>
      <c r="BV361" s="714">
        <v>1454</v>
      </c>
      <c r="BW361" s="687">
        <v>1451</v>
      </c>
      <c r="BX361" s="714">
        <v>1515</v>
      </c>
      <c r="BY361" s="604">
        <v>1437</v>
      </c>
      <c r="BZ361" s="614">
        <v>1326</v>
      </c>
      <c r="CA361" s="604">
        <v>1201</v>
      </c>
      <c r="CB361" s="614">
        <v>1132</v>
      </c>
      <c r="CC361" s="604">
        <v>1073</v>
      </c>
      <c r="CD361" s="614">
        <v>1094</v>
      </c>
      <c r="CE361" s="604">
        <v>1107</v>
      </c>
      <c r="CF361" s="614">
        <v>1175</v>
      </c>
      <c r="CG361" s="604">
        <v>1147</v>
      </c>
      <c r="CH361" s="614">
        <v>1092</v>
      </c>
      <c r="CI361" s="614">
        <v>1028</v>
      </c>
      <c r="CJ361" s="614">
        <v>1115</v>
      </c>
      <c r="CK361" s="715">
        <v>1041</v>
      </c>
      <c r="CL361" s="614">
        <v>1007</v>
      </c>
      <c r="CM361" s="614">
        <v>969</v>
      </c>
      <c r="CN361" s="614">
        <v>909</v>
      </c>
      <c r="CO361" s="614">
        <v>885</v>
      </c>
      <c r="CP361" s="614">
        <v>905</v>
      </c>
      <c r="CQ361" s="614">
        <v>919</v>
      </c>
      <c r="CR361" s="614">
        <v>1026</v>
      </c>
      <c r="CS361" s="614">
        <v>1002</v>
      </c>
      <c r="CT361" s="614">
        <v>1012</v>
      </c>
      <c r="CU361" s="614">
        <v>973</v>
      </c>
      <c r="CV361" s="614">
        <v>1033</v>
      </c>
      <c r="CW361" s="614">
        <v>997</v>
      </c>
      <c r="CX361" s="614">
        <v>902</v>
      </c>
      <c r="CY361" s="614">
        <v>833</v>
      </c>
      <c r="CZ361" s="614">
        <v>835</v>
      </c>
      <c r="DA361" s="614">
        <v>755</v>
      </c>
      <c r="DB361" s="614">
        <v>813</v>
      </c>
      <c r="DC361" s="614">
        <v>834</v>
      </c>
      <c r="DD361" s="614">
        <v>986</v>
      </c>
      <c r="DE361" s="614">
        <v>995</v>
      </c>
      <c r="DF361" s="614">
        <v>950</v>
      </c>
      <c r="DG361" s="614">
        <v>905</v>
      </c>
      <c r="DH361" s="614">
        <v>1008</v>
      </c>
      <c r="DI361" s="614">
        <v>957</v>
      </c>
      <c r="DJ361" s="614">
        <v>979</v>
      </c>
      <c r="DK361" s="614">
        <v>1103</v>
      </c>
      <c r="DL361" s="614">
        <v>1167</v>
      </c>
      <c r="DM361" s="614">
        <v>1185</v>
      </c>
      <c r="DN361" s="614">
        <v>1173</v>
      </c>
      <c r="DO361" s="614">
        <v>1131</v>
      </c>
      <c r="DP361" s="614">
        <v>1247</v>
      </c>
      <c r="DQ361" s="614">
        <v>1270</v>
      </c>
      <c r="DR361" s="614">
        <v>1229</v>
      </c>
      <c r="DS361" s="614">
        <v>1208</v>
      </c>
      <c r="DT361" s="614">
        <v>1307</v>
      </c>
      <c r="DU361" s="614">
        <v>1286</v>
      </c>
      <c r="DV361" s="614">
        <v>1164</v>
      </c>
    </row>
    <row r="362" spans="1:126" s="1" customFormat="1" ht="21" thickBot="1">
      <c r="A362" s="244"/>
      <c r="B362" s="2"/>
      <c r="C362" s="2"/>
      <c r="D362" s="2"/>
      <c r="E362" s="2"/>
      <c r="F362" s="2"/>
      <c r="G362" s="2"/>
      <c r="H362" s="2"/>
      <c r="I362" s="111"/>
      <c r="J362" s="111"/>
      <c r="K362" s="111"/>
      <c r="L362" s="111"/>
      <c r="M362" s="1722" t="s">
        <v>1836</v>
      </c>
      <c r="N362" s="1721"/>
      <c r="O362" s="1666"/>
      <c r="P362" s="1667"/>
      <c r="Q362" s="1668"/>
      <c r="R362" s="1666"/>
      <c r="S362" s="1669"/>
      <c r="T362" s="1670"/>
      <c r="U362" s="1686"/>
      <c r="V362" s="1685"/>
      <c r="W362" s="1685"/>
      <c r="X362" s="1672"/>
      <c r="Y362" s="1666"/>
      <c r="Z362" s="1673"/>
      <c r="AA362" s="1674"/>
      <c r="AB362" s="1675"/>
      <c r="AC362" s="1676"/>
      <c r="AD362" s="1674"/>
      <c r="AE362" s="1677"/>
      <c r="AF362" s="1676"/>
      <c r="AG362" s="1678"/>
      <c r="AH362" s="1675"/>
      <c r="AI362" s="1676"/>
      <c r="AJ362" s="1678"/>
      <c r="AK362" s="1677"/>
      <c r="AL362" s="1666"/>
      <c r="AM362" s="1673"/>
      <c r="AN362" s="1674"/>
      <c r="AO362" s="1677"/>
      <c r="AP362" s="1676"/>
      <c r="AQ362" s="1674"/>
      <c r="AR362" s="1675"/>
      <c r="AS362" s="1676"/>
      <c r="AT362" s="1674"/>
      <c r="AU362" s="1675"/>
      <c r="AV362" s="1679"/>
      <c r="AW362" s="1674"/>
      <c r="AX362" s="1677"/>
      <c r="AY362" s="1666"/>
      <c r="AZ362" s="1680"/>
      <c r="BA362" s="1674"/>
      <c r="BB362" s="1675"/>
      <c r="BC362" s="1680"/>
      <c r="BD362" s="1674"/>
      <c r="BE362" s="1675"/>
      <c r="BF362" s="1680"/>
      <c r="BG362" s="1674"/>
      <c r="BH362" s="1675"/>
      <c r="BI362" s="1675"/>
      <c r="BJ362" s="1676"/>
      <c r="BK362" s="1681"/>
      <c r="BL362" s="1681"/>
      <c r="BM362" s="1681"/>
      <c r="BN362" s="1681"/>
      <c r="BO362" s="1681"/>
      <c r="BP362" s="1681"/>
      <c r="BQ362" s="1681"/>
      <c r="BR362" s="1681"/>
      <c r="BS362" s="1681"/>
      <c r="BT362" s="1681"/>
      <c r="BU362" s="1681"/>
      <c r="BV362" s="1681"/>
      <c r="BW362" s="1681"/>
      <c r="BX362" s="1681"/>
      <c r="BY362" s="1682"/>
      <c r="BZ362" s="1682"/>
      <c r="CA362" s="1682"/>
      <c r="CB362" s="1682"/>
      <c r="CC362" s="1682"/>
      <c r="CD362" s="1682"/>
      <c r="CE362" s="1682"/>
      <c r="CF362" s="1682"/>
      <c r="CG362" s="1682"/>
      <c r="CH362" s="1682"/>
      <c r="CI362" s="1682"/>
      <c r="CJ362" s="1682"/>
      <c r="CK362" s="1680"/>
      <c r="CL362" s="1665"/>
      <c r="CM362" s="1665"/>
      <c r="CN362" s="1665"/>
      <c r="CO362" s="1665"/>
      <c r="CP362" s="1665"/>
      <c r="CQ362" s="1665"/>
      <c r="CR362" s="1665"/>
      <c r="CS362" s="1665"/>
      <c r="CT362" s="1665"/>
      <c r="CU362" s="1665"/>
      <c r="CV362" s="1665"/>
      <c r="CW362" s="1665"/>
      <c r="CX362" s="1665"/>
      <c r="CY362" s="1665"/>
      <c r="CZ362" s="1665"/>
      <c r="DA362" s="1665"/>
      <c r="DB362" s="1665"/>
      <c r="DC362" s="1665"/>
      <c r="DD362" s="1665"/>
      <c r="DE362" s="1665"/>
      <c r="DF362" s="1665"/>
      <c r="DG362" s="1665"/>
      <c r="DH362" s="1665"/>
      <c r="DI362" s="1665"/>
      <c r="DJ362" s="1665"/>
      <c r="DK362" s="1665"/>
      <c r="DL362" s="1665"/>
      <c r="DM362" s="1665"/>
      <c r="DN362" s="1665"/>
      <c r="DO362" s="1665"/>
      <c r="DP362" s="1665"/>
      <c r="DQ362" s="1665"/>
      <c r="DR362" s="1665"/>
      <c r="DS362" s="1665"/>
      <c r="DT362" s="1665"/>
      <c r="DU362" s="1665">
        <v>1595</v>
      </c>
      <c r="DV362" s="1665">
        <v>1565</v>
      </c>
    </row>
    <row r="363" spans="1:126" s="1" customFormat="1" ht="20.25">
      <c r="A363" s="111"/>
      <c r="B363" s="249"/>
      <c r="C363" s="249"/>
      <c r="D363" s="249"/>
      <c r="E363" s="249"/>
      <c r="F363" s="249"/>
      <c r="G363" s="249"/>
      <c r="H363" s="249"/>
      <c r="I363" s="249"/>
      <c r="J363" s="249"/>
      <c r="K363" s="249"/>
      <c r="L363" s="249"/>
      <c r="M363" s="1718" t="s">
        <v>77</v>
      </c>
      <c r="N363" s="820" t="s">
        <v>303</v>
      </c>
      <c r="O363" s="616" t="s">
        <v>304</v>
      </c>
      <c r="P363" s="629" t="s">
        <v>669</v>
      </c>
      <c r="Q363" s="619">
        <v>13902</v>
      </c>
      <c r="R363" s="629" t="s">
        <v>973</v>
      </c>
      <c r="S363" s="616">
        <v>11794</v>
      </c>
      <c r="T363" s="617">
        <v>12666</v>
      </c>
      <c r="U363" s="725">
        <v>12215</v>
      </c>
      <c r="V363" s="717">
        <v>15634</v>
      </c>
      <c r="W363" s="717">
        <v>16803</v>
      </c>
      <c r="X363" s="620">
        <v>14076</v>
      </c>
      <c r="Y363" s="621">
        <v>15550</v>
      </c>
      <c r="Z363" s="622">
        <v>1958</v>
      </c>
      <c r="AA363" s="623">
        <v>1368</v>
      </c>
      <c r="AB363" s="624">
        <v>1181</v>
      </c>
      <c r="AC363" s="625">
        <v>1151</v>
      </c>
      <c r="AD363" s="623">
        <v>1013</v>
      </c>
      <c r="AE363" s="628">
        <v>887</v>
      </c>
      <c r="AF363" s="625">
        <v>1533</v>
      </c>
      <c r="AG363" s="626">
        <v>1199</v>
      </c>
      <c r="AH363" s="624">
        <v>1588</v>
      </c>
      <c r="AI363" s="625">
        <v>1343</v>
      </c>
      <c r="AJ363" s="626">
        <v>1387</v>
      </c>
      <c r="AK363" s="631">
        <v>1523</v>
      </c>
      <c r="AL363" s="621">
        <v>16131</v>
      </c>
      <c r="AM363" s="622">
        <v>1789</v>
      </c>
      <c r="AN363" s="623">
        <v>1086</v>
      </c>
      <c r="AO363" s="628">
        <v>1175</v>
      </c>
      <c r="AP363" s="625">
        <v>976</v>
      </c>
      <c r="AQ363" s="623">
        <v>979</v>
      </c>
      <c r="AR363" s="624">
        <v>847</v>
      </c>
      <c r="AS363" s="625">
        <v>1174</v>
      </c>
      <c r="AT363" s="623">
        <v>1104</v>
      </c>
      <c r="AU363" s="624">
        <v>1545</v>
      </c>
      <c r="AV363" s="627">
        <v>1363</v>
      </c>
      <c r="AW363" s="623">
        <v>1353</v>
      </c>
      <c r="AX363" s="628">
        <v>1447</v>
      </c>
      <c r="AY363" s="629">
        <v>14838</v>
      </c>
      <c r="AZ363" s="620">
        <v>1536</v>
      </c>
      <c r="BA363" s="623">
        <v>1029</v>
      </c>
      <c r="BB363" s="624">
        <v>1178</v>
      </c>
      <c r="BC363" s="620">
        <v>979</v>
      </c>
      <c r="BD363" s="623">
        <v>835</v>
      </c>
      <c r="BE363" s="624">
        <v>920</v>
      </c>
      <c r="BF363" s="620">
        <v>1282</v>
      </c>
      <c r="BG363" s="623">
        <v>950</v>
      </c>
      <c r="BH363" s="624">
        <v>1433</v>
      </c>
      <c r="BI363" s="689">
        <v>1308</v>
      </c>
      <c r="BJ363" s="623">
        <v>1276</v>
      </c>
      <c r="BK363" s="689">
        <v>1308</v>
      </c>
      <c r="BL363" s="689">
        <v>1317</v>
      </c>
      <c r="BM363" s="689">
        <v>1162</v>
      </c>
      <c r="BN363" s="689">
        <v>1004</v>
      </c>
      <c r="BO363" s="689">
        <v>915</v>
      </c>
      <c r="BP363" s="689">
        <v>912</v>
      </c>
      <c r="BQ363" s="689">
        <v>848</v>
      </c>
      <c r="BR363" s="689">
        <v>1009</v>
      </c>
      <c r="BS363" s="689">
        <v>1019</v>
      </c>
      <c r="BT363" s="718">
        <v>1300</v>
      </c>
      <c r="BU363" s="689">
        <v>1175</v>
      </c>
      <c r="BV363" s="718">
        <v>1069</v>
      </c>
      <c r="BW363" s="689">
        <v>1080</v>
      </c>
      <c r="BX363" s="718">
        <v>1248</v>
      </c>
      <c r="BY363" s="620">
        <v>856</v>
      </c>
      <c r="BZ363" s="632">
        <v>1016</v>
      </c>
      <c r="CA363" s="620">
        <v>876</v>
      </c>
      <c r="CB363" s="632">
        <v>1049</v>
      </c>
      <c r="CC363" s="620">
        <v>844</v>
      </c>
      <c r="CD363" s="632">
        <v>893</v>
      </c>
      <c r="CE363" s="620">
        <v>947</v>
      </c>
      <c r="CF363" s="632">
        <v>1055</v>
      </c>
      <c r="CG363" s="620">
        <v>1052</v>
      </c>
      <c r="CH363" s="632">
        <v>920</v>
      </c>
      <c r="CI363" s="632">
        <v>786</v>
      </c>
      <c r="CJ363" s="632">
        <v>1120</v>
      </c>
      <c r="CK363" s="719">
        <v>754</v>
      </c>
      <c r="CL363" s="632">
        <v>874</v>
      </c>
      <c r="CM363" s="632">
        <v>749</v>
      </c>
      <c r="CN363" s="632">
        <v>684</v>
      </c>
      <c r="CO363" s="632">
        <v>681</v>
      </c>
      <c r="CP363" s="632">
        <v>815</v>
      </c>
      <c r="CQ363" s="632">
        <v>720</v>
      </c>
      <c r="CR363" s="632">
        <v>865</v>
      </c>
      <c r="CS363" s="632">
        <v>902</v>
      </c>
      <c r="CT363" s="632">
        <v>827</v>
      </c>
      <c r="CU363" s="632">
        <v>669</v>
      </c>
      <c r="CV363" s="632">
        <v>954</v>
      </c>
      <c r="CW363" s="632">
        <v>726</v>
      </c>
      <c r="CX363" s="632">
        <v>734</v>
      </c>
      <c r="CY363" s="632">
        <v>658</v>
      </c>
      <c r="CZ363" s="632">
        <v>618</v>
      </c>
      <c r="DA363" s="632">
        <v>552</v>
      </c>
      <c r="DB363" s="632">
        <v>784</v>
      </c>
      <c r="DC363" s="632">
        <v>672</v>
      </c>
      <c r="DD363" s="632">
        <v>921</v>
      </c>
      <c r="DE363" s="632">
        <v>838</v>
      </c>
      <c r="DF363" s="632">
        <v>713</v>
      </c>
      <c r="DG363" s="632">
        <v>672</v>
      </c>
      <c r="DH363" s="632">
        <v>965</v>
      </c>
      <c r="DI363" s="632">
        <v>694</v>
      </c>
      <c r="DJ363" s="632">
        <v>657</v>
      </c>
      <c r="DK363" s="632">
        <v>854</v>
      </c>
      <c r="DL363" s="632">
        <v>702</v>
      </c>
      <c r="DM363" s="632">
        <v>667</v>
      </c>
      <c r="DN363" s="632">
        <v>720</v>
      </c>
      <c r="DO363" s="632">
        <v>627</v>
      </c>
      <c r="DP363" s="632">
        <v>941</v>
      </c>
      <c r="DQ363" s="632">
        <v>783</v>
      </c>
      <c r="DR363" s="632">
        <v>619</v>
      </c>
      <c r="DS363" s="632">
        <v>581</v>
      </c>
      <c r="DT363" s="632">
        <v>846</v>
      </c>
      <c r="DU363" s="632">
        <v>701</v>
      </c>
      <c r="DV363" s="632">
        <v>681</v>
      </c>
    </row>
    <row r="364" spans="1:126" s="1" customFormat="1" ht="20.25">
      <c r="A364" s="1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718" t="s">
        <v>89</v>
      </c>
      <c r="N364" s="820" t="s">
        <v>313</v>
      </c>
      <c r="O364" s="616" t="s">
        <v>314</v>
      </c>
      <c r="P364" s="629" t="s">
        <v>670</v>
      </c>
      <c r="Q364" s="619">
        <v>14390</v>
      </c>
      <c r="R364" s="629" t="s">
        <v>974</v>
      </c>
      <c r="S364" s="616">
        <v>15100</v>
      </c>
      <c r="T364" s="617">
        <v>14961</v>
      </c>
      <c r="U364" s="850">
        <v>14839</v>
      </c>
      <c r="V364" s="635">
        <v>13120</v>
      </c>
      <c r="W364" s="635">
        <v>15304</v>
      </c>
      <c r="X364" s="620">
        <v>13992</v>
      </c>
      <c r="Y364" s="619">
        <v>14901</v>
      </c>
      <c r="Z364" s="622">
        <v>982</v>
      </c>
      <c r="AA364" s="623">
        <v>1031</v>
      </c>
      <c r="AB364" s="624">
        <v>1285</v>
      </c>
      <c r="AC364" s="625">
        <v>1745</v>
      </c>
      <c r="AD364" s="623">
        <v>1685</v>
      </c>
      <c r="AE364" s="628">
        <v>1508</v>
      </c>
      <c r="AF364" s="625">
        <v>1585</v>
      </c>
      <c r="AG364" s="626">
        <v>1300</v>
      </c>
      <c r="AH364" s="624">
        <v>1491</v>
      </c>
      <c r="AI364" s="625">
        <v>1570</v>
      </c>
      <c r="AJ364" s="626">
        <v>1079</v>
      </c>
      <c r="AK364" s="631">
        <v>947</v>
      </c>
      <c r="AL364" s="619">
        <v>16208</v>
      </c>
      <c r="AM364" s="622">
        <v>1146</v>
      </c>
      <c r="AN364" s="623">
        <v>1169</v>
      </c>
      <c r="AO364" s="628">
        <v>1470</v>
      </c>
      <c r="AP364" s="625">
        <v>1964</v>
      </c>
      <c r="AQ364" s="623">
        <v>1754</v>
      </c>
      <c r="AR364" s="624">
        <v>1302</v>
      </c>
      <c r="AS364" s="625">
        <v>1617</v>
      </c>
      <c r="AT364" s="623">
        <v>1369</v>
      </c>
      <c r="AU364" s="624">
        <v>1682</v>
      </c>
      <c r="AV364" s="627">
        <v>1634</v>
      </c>
      <c r="AW364" s="623">
        <v>1005</v>
      </c>
      <c r="AX364" s="628">
        <v>1104</v>
      </c>
      <c r="AY364" s="629">
        <v>17216</v>
      </c>
      <c r="AZ364" s="620">
        <v>991</v>
      </c>
      <c r="BA364" s="623">
        <v>996</v>
      </c>
      <c r="BB364" s="624">
        <v>1449</v>
      </c>
      <c r="BC364" s="620">
        <v>1710</v>
      </c>
      <c r="BD364" s="623">
        <v>1374</v>
      </c>
      <c r="BE364" s="624">
        <v>1370</v>
      </c>
      <c r="BF364" s="620">
        <v>1256</v>
      </c>
      <c r="BG364" s="623">
        <v>1084</v>
      </c>
      <c r="BH364" s="624">
        <v>1342</v>
      </c>
      <c r="BI364" s="689">
        <v>1284</v>
      </c>
      <c r="BJ364" s="623">
        <v>1060</v>
      </c>
      <c r="BK364" s="689">
        <v>902</v>
      </c>
      <c r="BL364" s="689">
        <v>792</v>
      </c>
      <c r="BM364" s="689">
        <v>1146</v>
      </c>
      <c r="BN364" s="689">
        <v>1486</v>
      </c>
      <c r="BO364" s="689">
        <v>1694</v>
      </c>
      <c r="BP364" s="689">
        <v>1507</v>
      </c>
      <c r="BQ364" s="689">
        <v>1608</v>
      </c>
      <c r="BR364" s="689">
        <v>1570</v>
      </c>
      <c r="BS364" s="689">
        <v>1212</v>
      </c>
      <c r="BT364" s="718">
        <v>1279</v>
      </c>
      <c r="BU364" s="689">
        <v>1232</v>
      </c>
      <c r="BV364" s="718">
        <v>921</v>
      </c>
      <c r="BW364" s="689">
        <v>907</v>
      </c>
      <c r="BX364" s="718">
        <v>805</v>
      </c>
      <c r="BY364" s="620">
        <v>1030</v>
      </c>
      <c r="BZ364" s="632">
        <v>1427</v>
      </c>
      <c r="CA364" s="620">
        <v>1384</v>
      </c>
      <c r="CB364" s="632">
        <v>1226</v>
      </c>
      <c r="CC364" s="620">
        <v>1120</v>
      </c>
      <c r="CD364" s="632">
        <v>947</v>
      </c>
      <c r="CE364" s="620">
        <v>910</v>
      </c>
      <c r="CF364" s="632">
        <v>1091</v>
      </c>
      <c r="CG364" s="620">
        <v>1163</v>
      </c>
      <c r="CH364" s="632">
        <v>880</v>
      </c>
      <c r="CI364" s="632">
        <v>690</v>
      </c>
      <c r="CJ364" s="632">
        <v>656</v>
      </c>
      <c r="CK364" s="719">
        <v>849</v>
      </c>
      <c r="CL364" s="632">
        <v>1049</v>
      </c>
      <c r="CM364" s="632">
        <v>1084</v>
      </c>
      <c r="CN364" s="632">
        <v>1000</v>
      </c>
      <c r="CO364" s="632">
        <v>798</v>
      </c>
      <c r="CP364" s="632">
        <v>786</v>
      </c>
      <c r="CQ364" s="632">
        <v>725</v>
      </c>
      <c r="CR364" s="632">
        <v>824</v>
      </c>
      <c r="CS364" s="632">
        <v>909</v>
      </c>
      <c r="CT364" s="632">
        <v>702</v>
      </c>
      <c r="CU364" s="632">
        <v>585</v>
      </c>
      <c r="CV364" s="632">
        <v>652</v>
      </c>
      <c r="CW364" s="632">
        <v>744</v>
      </c>
      <c r="CX364" s="632">
        <v>1033</v>
      </c>
      <c r="CY364" s="632">
        <v>957</v>
      </c>
      <c r="CZ364" s="632">
        <v>756</v>
      </c>
      <c r="DA364" s="632">
        <v>721</v>
      </c>
      <c r="DB364" s="632">
        <v>701</v>
      </c>
      <c r="DC364" s="632">
        <v>632</v>
      </c>
      <c r="DD364" s="632">
        <v>782</v>
      </c>
      <c r="DE364" s="632">
        <v>841</v>
      </c>
      <c r="DF364" s="632">
        <v>668</v>
      </c>
      <c r="DG364" s="632">
        <v>528</v>
      </c>
      <c r="DH364" s="632">
        <v>565</v>
      </c>
      <c r="DI364" s="632">
        <v>801</v>
      </c>
      <c r="DJ364" s="632">
        <v>619</v>
      </c>
      <c r="DK364" s="632">
        <v>279</v>
      </c>
      <c r="DL364" s="632">
        <v>481</v>
      </c>
      <c r="DM364" s="632">
        <v>689</v>
      </c>
      <c r="DN364" s="632">
        <v>830</v>
      </c>
      <c r="DO364" s="632">
        <v>669</v>
      </c>
      <c r="DP364" s="632">
        <v>925</v>
      </c>
      <c r="DQ364" s="632">
        <v>774</v>
      </c>
      <c r="DR364" s="632">
        <v>582</v>
      </c>
      <c r="DS364" s="632">
        <v>430</v>
      </c>
      <c r="DT364" s="632">
        <v>415</v>
      </c>
      <c r="DU364" s="632">
        <v>730</v>
      </c>
      <c r="DV364" s="632">
        <v>1005</v>
      </c>
    </row>
    <row r="365" spans="1:126" s="1" customFormat="1" ht="20.25">
      <c r="A365" s="1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718" t="s">
        <v>100</v>
      </c>
      <c r="N365" s="820" t="s">
        <v>323</v>
      </c>
      <c r="O365" s="616" t="s">
        <v>324</v>
      </c>
      <c r="P365" s="629" t="s">
        <v>671</v>
      </c>
      <c r="Q365" s="619">
        <v>1733</v>
      </c>
      <c r="R365" s="629" t="s">
        <v>975</v>
      </c>
      <c r="S365" s="616">
        <v>3440</v>
      </c>
      <c r="T365" s="617">
        <v>4450</v>
      </c>
      <c r="U365" s="850">
        <v>4466</v>
      </c>
      <c r="V365" s="635">
        <v>4130</v>
      </c>
      <c r="W365" s="635">
        <v>4320</v>
      </c>
      <c r="X365" s="620">
        <v>2813</v>
      </c>
      <c r="Y365" s="619">
        <v>3517</v>
      </c>
      <c r="Z365" s="622">
        <v>224</v>
      </c>
      <c r="AA365" s="623">
        <v>379</v>
      </c>
      <c r="AB365" s="624">
        <v>527</v>
      </c>
      <c r="AC365" s="625">
        <v>355</v>
      </c>
      <c r="AD365" s="623">
        <v>367</v>
      </c>
      <c r="AE365" s="628">
        <v>312</v>
      </c>
      <c r="AF365" s="625">
        <v>294</v>
      </c>
      <c r="AG365" s="626">
        <v>338</v>
      </c>
      <c r="AH365" s="624">
        <v>353</v>
      </c>
      <c r="AI365" s="625">
        <v>307</v>
      </c>
      <c r="AJ365" s="626">
        <v>223</v>
      </c>
      <c r="AK365" s="631">
        <v>152</v>
      </c>
      <c r="AL365" s="619">
        <v>3831</v>
      </c>
      <c r="AM365" s="622">
        <v>288</v>
      </c>
      <c r="AN365" s="623">
        <v>314</v>
      </c>
      <c r="AO365" s="628">
        <v>511</v>
      </c>
      <c r="AP365" s="625">
        <v>366</v>
      </c>
      <c r="AQ365" s="623">
        <v>318</v>
      </c>
      <c r="AR365" s="624">
        <v>312</v>
      </c>
      <c r="AS365" s="625">
        <v>435</v>
      </c>
      <c r="AT365" s="623">
        <v>459</v>
      </c>
      <c r="AU365" s="624">
        <v>549</v>
      </c>
      <c r="AV365" s="627">
        <v>343</v>
      </c>
      <c r="AW365" s="623">
        <v>267</v>
      </c>
      <c r="AX365" s="628">
        <v>219</v>
      </c>
      <c r="AY365" s="629">
        <v>4381</v>
      </c>
      <c r="AZ365" s="620">
        <v>259</v>
      </c>
      <c r="BA365" s="623">
        <v>429</v>
      </c>
      <c r="BB365" s="624">
        <v>512</v>
      </c>
      <c r="BC365" s="620">
        <v>411</v>
      </c>
      <c r="BD365" s="623">
        <v>358</v>
      </c>
      <c r="BE365" s="624">
        <v>358</v>
      </c>
      <c r="BF365" s="620">
        <v>405</v>
      </c>
      <c r="BG365" s="623">
        <v>479</v>
      </c>
      <c r="BH365" s="624">
        <v>490</v>
      </c>
      <c r="BI365" s="689">
        <v>498</v>
      </c>
      <c r="BJ365" s="623">
        <v>266</v>
      </c>
      <c r="BK365" s="689">
        <v>225</v>
      </c>
      <c r="BL365" s="689">
        <v>341</v>
      </c>
      <c r="BM365" s="689">
        <v>629</v>
      </c>
      <c r="BN365" s="689">
        <v>577</v>
      </c>
      <c r="BO365" s="689">
        <v>606</v>
      </c>
      <c r="BP365" s="689">
        <v>418</v>
      </c>
      <c r="BQ365" s="689">
        <v>581</v>
      </c>
      <c r="BR365" s="689">
        <v>354</v>
      </c>
      <c r="BS365" s="689">
        <v>560</v>
      </c>
      <c r="BT365" s="718">
        <v>521</v>
      </c>
      <c r="BU365" s="689">
        <v>391</v>
      </c>
      <c r="BV365" s="718">
        <v>401</v>
      </c>
      <c r="BW365" s="689">
        <v>199</v>
      </c>
      <c r="BX365" s="718">
        <v>388</v>
      </c>
      <c r="BY365" s="620">
        <v>483</v>
      </c>
      <c r="BZ365" s="632">
        <v>700</v>
      </c>
      <c r="CA365" s="620">
        <v>452</v>
      </c>
      <c r="CB365" s="632">
        <v>486</v>
      </c>
      <c r="CC365" s="620">
        <v>353</v>
      </c>
      <c r="CD365" s="632">
        <v>320</v>
      </c>
      <c r="CE365" s="620">
        <v>425</v>
      </c>
      <c r="CF365" s="632">
        <v>484</v>
      </c>
      <c r="CG365" s="620">
        <v>466</v>
      </c>
      <c r="CH365" s="632">
        <v>470</v>
      </c>
      <c r="CI365" s="632">
        <v>268</v>
      </c>
      <c r="CJ365" s="632">
        <v>378</v>
      </c>
      <c r="CK365" s="719">
        <v>441</v>
      </c>
      <c r="CL365" s="632">
        <v>578</v>
      </c>
      <c r="CM365" s="632">
        <v>559</v>
      </c>
      <c r="CN365" s="632">
        <v>399</v>
      </c>
      <c r="CO365" s="632">
        <v>408</v>
      </c>
      <c r="CP365" s="632">
        <v>302</v>
      </c>
      <c r="CQ365" s="632">
        <v>355</v>
      </c>
      <c r="CR365" s="632">
        <v>385</v>
      </c>
      <c r="CS365" s="632">
        <v>285</v>
      </c>
      <c r="CT365" s="632">
        <v>302</v>
      </c>
      <c r="CU365" s="632">
        <v>99</v>
      </c>
      <c r="CV365" s="632">
        <v>282</v>
      </c>
      <c r="CW365" s="632">
        <v>397</v>
      </c>
      <c r="CX365" s="632">
        <v>414</v>
      </c>
      <c r="CY365" s="632">
        <v>355</v>
      </c>
      <c r="CZ365" s="632">
        <v>241</v>
      </c>
      <c r="DA365" s="632">
        <v>255</v>
      </c>
      <c r="DB365" s="632">
        <v>294</v>
      </c>
      <c r="DC365" s="632">
        <v>326</v>
      </c>
      <c r="DD365" s="632">
        <v>314</v>
      </c>
      <c r="DE365" s="632">
        <v>453</v>
      </c>
      <c r="DF365" s="632">
        <v>215</v>
      </c>
      <c r="DG365" s="632">
        <v>157</v>
      </c>
      <c r="DH365" s="632">
        <v>293</v>
      </c>
      <c r="DI365" s="632">
        <v>400</v>
      </c>
      <c r="DJ365" s="632">
        <v>233</v>
      </c>
      <c r="DK365" s="632">
        <v>144</v>
      </c>
      <c r="DL365" s="632">
        <v>283</v>
      </c>
      <c r="DM365" s="632">
        <v>240</v>
      </c>
      <c r="DN365" s="632">
        <v>325</v>
      </c>
      <c r="DO365" s="632">
        <v>299</v>
      </c>
      <c r="DP365" s="632">
        <v>290</v>
      </c>
      <c r="DQ365" s="632">
        <v>234</v>
      </c>
      <c r="DR365" s="632">
        <v>218</v>
      </c>
      <c r="DS365" s="632">
        <v>210</v>
      </c>
      <c r="DT365" s="632">
        <v>221</v>
      </c>
      <c r="DU365" s="632">
        <v>437</v>
      </c>
      <c r="DV365" s="632">
        <v>386</v>
      </c>
    </row>
    <row r="366" spans="1:126" s="1" customFormat="1" ht="20.25">
      <c r="A366" s="1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718" t="s">
        <v>51</v>
      </c>
      <c r="N366" s="820" t="s">
        <v>333</v>
      </c>
      <c r="O366" s="616" t="s">
        <v>334</v>
      </c>
      <c r="P366" s="629" t="s">
        <v>672</v>
      </c>
      <c r="Q366" s="619">
        <v>7285</v>
      </c>
      <c r="R366" s="629" t="s">
        <v>976</v>
      </c>
      <c r="S366" s="616">
        <v>7159</v>
      </c>
      <c r="T366" s="617">
        <v>6452</v>
      </c>
      <c r="U366" s="850">
        <v>5675</v>
      </c>
      <c r="V366" s="635">
        <v>5741</v>
      </c>
      <c r="W366" s="635">
        <v>7099</v>
      </c>
      <c r="X366" s="620">
        <v>7159</v>
      </c>
      <c r="Y366" s="619">
        <v>6947</v>
      </c>
      <c r="Z366" s="622">
        <v>531</v>
      </c>
      <c r="AA366" s="623">
        <v>467</v>
      </c>
      <c r="AB366" s="624">
        <v>640</v>
      </c>
      <c r="AC366" s="625">
        <v>870</v>
      </c>
      <c r="AD366" s="623">
        <v>953</v>
      </c>
      <c r="AE366" s="628">
        <v>745</v>
      </c>
      <c r="AF366" s="625">
        <v>818</v>
      </c>
      <c r="AG366" s="626">
        <v>623</v>
      </c>
      <c r="AH366" s="624">
        <v>763</v>
      </c>
      <c r="AI366" s="625">
        <v>754</v>
      </c>
      <c r="AJ366" s="626">
        <v>570</v>
      </c>
      <c r="AK366" s="631">
        <v>520</v>
      </c>
      <c r="AL366" s="619">
        <v>8254</v>
      </c>
      <c r="AM366" s="622">
        <v>621</v>
      </c>
      <c r="AN366" s="623">
        <v>541</v>
      </c>
      <c r="AO366" s="628">
        <v>769</v>
      </c>
      <c r="AP366" s="625">
        <v>921</v>
      </c>
      <c r="AQ366" s="623">
        <v>810</v>
      </c>
      <c r="AR366" s="624">
        <v>660</v>
      </c>
      <c r="AS366" s="625">
        <v>714</v>
      </c>
      <c r="AT366" s="623">
        <v>573</v>
      </c>
      <c r="AU366" s="624">
        <v>782</v>
      </c>
      <c r="AV366" s="627">
        <v>658</v>
      </c>
      <c r="AW366" s="623">
        <v>467</v>
      </c>
      <c r="AX366" s="628">
        <v>562</v>
      </c>
      <c r="AY366" s="629">
        <v>8078</v>
      </c>
      <c r="AZ366" s="620">
        <v>563</v>
      </c>
      <c r="BA366" s="623">
        <v>512</v>
      </c>
      <c r="BB366" s="624">
        <v>677</v>
      </c>
      <c r="BC366" s="620">
        <v>925</v>
      </c>
      <c r="BD366" s="623">
        <v>737</v>
      </c>
      <c r="BE366" s="624">
        <v>701</v>
      </c>
      <c r="BF366" s="620">
        <v>639</v>
      </c>
      <c r="BG366" s="623">
        <v>506</v>
      </c>
      <c r="BH366" s="624">
        <v>698</v>
      </c>
      <c r="BI366" s="689">
        <v>624</v>
      </c>
      <c r="BJ366" s="623">
        <v>561</v>
      </c>
      <c r="BK366" s="689">
        <v>556</v>
      </c>
      <c r="BL366" s="689">
        <v>517</v>
      </c>
      <c r="BM366" s="689">
        <v>605</v>
      </c>
      <c r="BN366" s="689">
        <v>808</v>
      </c>
      <c r="BO366" s="689">
        <v>933</v>
      </c>
      <c r="BP366" s="689">
        <v>811</v>
      </c>
      <c r="BQ366" s="689">
        <v>636</v>
      </c>
      <c r="BR366" s="689">
        <v>610</v>
      </c>
      <c r="BS366" s="689">
        <v>554</v>
      </c>
      <c r="BT366" s="718">
        <v>741</v>
      </c>
      <c r="BU366" s="689">
        <v>651</v>
      </c>
      <c r="BV366" s="718">
        <v>489</v>
      </c>
      <c r="BW366" s="689">
        <v>524</v>
      </c>
      <c r="BX366" s="718">
        <v>443</v>
      </c>
      <c r="BY366" s="620">
        <v>505</v>
      </c>
      <c r="BZ366" s="632">
        <v>767</v>
      </c>
      <c r="CA366" s="620">
        <v>832</v>
      </c>
      <c r="CB366" s="632">
        <v>663</v>
      </c>
      <c r="CC366" s="620">
        <v>618</v>
      </c>
      <c r="CD366" s="632">
        <v>462</v>
      </c>
      <c r="CE366" s="620">
        <v>463</v>
      </c>
      <c r="CF366" s="632">
        <v>639</v>
      </c>
      <c r="CG366" s="620">
        <v>576</v>
      </c>
      <c r="CH366" s="632">
        <v>466</v>
      </c>
      <c r="CI366" s="632">
        <v>447</v>
      </c>
      <c r="CJ366" s="632">
        <v>438</v>
      </c>
      <c r="CK366" s="719">
        <v>435</v>
      </c>
      <c r="CL366" s="632">
        <v>613</v>
      </c>
      <c r="CM366" s="632">
        <v>646</v>
      </c>
      <c r="CN366" s="632">
        <v>580</v>
      </c>
      <c r="CO366" s="632">
        <v>448</v>
      </c>
      <c r="CP366" s="632">
        <v>416</v>
      </c>
      <c r="CQ366" s="632">
        <v>398</v>
      </c>
      <c r="CR366" s="632">
        <v>508</v>
      </c>
      <c r="CS366" s="632">
        <v>484</v>
      </c>
      <c r="CT366" s="632">
        <v>426</v>
      </c>
      <c r="CU366" s="632">
        <v>376</v>
      </c>
      <c r="CV366" s="632">
        <v>355</v>
      </c>
      <c r="CW366" s="632">
        <v>376</v>
      </c>
      <c r="CX366" s="632">
        <v>547</v>
      </c>
      <c r="CY366" s="632">
        <v>576</v>
      </c>
      <c r="CZ366" s="632">
        <v>416</v>
      </c>
      <c r="DA366" s="632">
        <v>409</v>
      </c>
      <c r="DB366" s="632">
        <v>353</v>
      </c>
      <c r="DC366" s="632">
        <v>373</v>
      </c>
      <c r="DD366" s="632">
        <v>481</v>
      </c>
      <c r="DE366" s="632">
        <v>457</v>
      </c>
      <c r="DF366" s="632">
        <v>387</v>
      </c>
      <c r="DG366" s="632">
        <v>305</v>
      </c>
      <c r="DH366" s="632">
        <v>365</v>
      </c>
      <c r="DI366" s="632">
        <v>467</v>
      </c>
      <c r="DJ366" s="632">
        <v>395</v>
      </c>
      <c r="DK366" s="632">
        <v>213</v>
      </c>
      <c r="DL366" s="632">
        <v>372</v>
      </c>
      <c r="DM366" s="632">
        <v>478</v>
      </c>
      <c r="DN366" s="632">
        <v>539</v>
      </c>
      <c r="DO366" s="632">
        <v>414</v>
      </c>
      <c r="DP366" s="632">
        <v>584</v>
      </c>
      <c r="DQ366" s="632">
        <v>432</v>
      </c>
      <c r="DR366" s="632">
        <v>376</v>
      </c>
      <c r="DS366" s="632">
        <v>300</v>
      </c>
      <c r="DT366" s="632">
        <v>263</v>
      </c>
      <c r="DU366" s="632">
        <v>452</v>
      </c>
      <c r="DV366" s="632">
        <v>585</v>
      </c>
    </row>
    <row r="367" spans="1:126" s="1" customFormat="1" ht="20.25">
      <c r="A367" s="1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718" t="s">
        <v>121</v>
      </c>
      <c r="N367" s="820" t="s">
        <v>343</v>
      </c>
      <c r="O367" s="616" t="s">
        <v>344</v>
      </c>
      <c r="P367" s="629" t="s">
        <v>673</v>
      </c>
      <c r="Q367" s="619">
        <v>6611</v>
      </c>
      <c r="R367" s="629" t="s">
        <v>977</v>
      </c>
      <c r="S367" s="616">
        <v>6463</v>
      </c>
      <c r="T367" s="617">
        <v>5641</v>
      </c>
      <c r="U367" s="850">
        <v>4795</v>
      </c>
      <c r="V367" s="635">
        <v>4674</v>
      </c>
      <c r="W367" s="635">
        <v>5770</v>
      </c>
      <c r="X367" s="620">
        <v>6418</v>
      </c>
      <c r="Y367" s="619">
        <v>6120</v>
      </c>
      <c r="Z367" s="622">
        <v>523</v>
      </c>
      <c r="AA367" s="623">
        <v>428</v>
      </c>
      <c r="AB367" s="624">
        <v>510</v>
      </c>
      <c r="AC367" s="625">
        <v>747</v>
      </c>
      <c r="AD367" s="623">
        <v>813</v>
      </c>
      <c r="AE367" s="628">
        <v>610</v>
      </c>
      <c r="AF367" s="625">
        <v>735</v>
      </c>
      <c r="AG367" s="626">
        <v>557</v>
      </c>
      <c r="AH367" s="624">
        <v>678</v>
      </c>
      <c r="AI367" s="625">
        <v>696</v>
      </c>
      <c r="AJ367" s="626">
        <v>534</v>
      </c>
      <c r="AK367" s="631">
        <v>458</v>
      </c>
      <c r="AL367" s="619">
        <v>7289</v>
      </c>
      <c r="AM367" s="622">
        <v>598</v>
      </c>
      <c r="AN367" s="623">
        <v>475</v>
      </c>
      <c r="AO367" s="628">
        <v>686</v>
      </c>
      <c r="AP367" s="625">
        <v>790</v>
      </c>
      <c r="AQ367" s="623">
        <v>694</v>
      </c>
      <c r="AR367" s="624">
        <v>600</v>
      </c>
      <c r="AS367" s="625">
        <v>641</v>
      </c>
      <c r="AT367" s="623">
        <v>433</v>
      </c>
      <c r="AU367" s="624">
        <v>673</v>
      </c>
      <c r="AV367" s="627">
        <v>531</v>
      </c>
      <c r="AW367" s="623">
        <v>396</v>
      </c>
      <c r="AX367" s="628">
        <v>486</v>
      </c>
      <c r="AY367" s="629">
        <v>7003</v>
      </c>
      <c r="AZ367" s="620">
        <v>549</v>
      </c>
      <c r="BA367" s="623">
        <v>448</v>
      </c>
      <c r="BB367" s="624">
        <v>581</v>
      </c>
      <c r="BC367" s="620">
        <v>776</v>
      </c>
      <c r="BD367" s="623">
        <v>632</v>
      </c>
      <c r="BE367" s="624">
        <v>592</v>
      </c>
      <c r="BF367" s="620">
        <v>549</v>
      </c>
      <c r="BG367" s="623">
        <v>400</v>
      </c>
      <c r="BH367" s="624">
        <v>597</v>
      </c>
      <c r="BI367" s="689">
        <v>522</v>
      </c>
      <c r="BJ367" s="623">
        <v>443</v>
      </c>
      <c r="BK367" s="689">
        <v>443</v>
      </c>
      <c r="BL367" s="689">
        <v>513</v>
      </c>
      <c r="BM367" s="689">
        <v>522</v>
      </c>
      <c r="BN367" s="689">
        <v>634</v>
      </c>
      <c r="BO367" s="689">
        <v>702</v>
      </c>
      <c r="BP367" s="689">
        <v>580</v>
      </c>
      <c r="BQ367" s="689">
        <v>489</v>
      </c>
      <c r="BR367" s="689">
        <v>459</v>
      </c>
      <c r="BS367" s="689">
        <v>423</v>
      </c>
      <c r="BT367" s="718">
        <v>611</v>
      </c>
      <c r="BU367" s="689">
        <v>497</v>
      </c>
      <c r="BV367" s="718">
        <v>361</v>
      </c>
      <c r="BW367" s="689">
        <v>407</v>
      </c>
      <c r="BX367" s="718">
        <v>398</v>
      </c>
      <c r="BY367" s="620">
        <v>409</v>
      </c>
      <c r="BZ367" s="632">
        <v>604</v>
      </c>
      <c r="CA367" s="620">
        <v>560</v>
      </c>
      <c r="CB367" s="632">
        <v>505</v>
      </c>
      <c r="CC367" s="620">
        <v>442</v>
      </c>
      <c r="CD367" s="632">
        <v>326</v>
      </c>
      <c r="CE367" s="620">
        <v>349</v>
      </c>
      <c r="CF367" s="632">
        <v>499</v>
      </c>
      <c r="CG367" s="620">
        <v>432</v>
      </c>
      <c r="CH367" s="632">
        <v>364</v>
      </c>
      <c r="CI367" s="632">
        <v>319</v>
      </c>
      <c r="CJ367" s="632">
        <v>418</v>
      </c>
      <c r="CK367" s="719">
        <v>367</v>
      </c>
      <c r="CL367" s="632">
        <v>446</v>
      </c>
      <c r="CM367" s="632">
        <v>486</v>
      </c>
      <c r="CN367" s="632">
        <v>426</v>
      </c>
      <c r="CO367" s="632">
        <v>327</v>
      </c>
      <c r="CP367" s="632">
        <v>296</v>
      </c>
      <c r="CQ367" s="632">
        <v>297</v>
      </c>
      <c r="CR367" s="632">
        <v>404</v>
      </c>
      <c r="CS367" s="632">
        <v>366</v>
      </c>
      <c r="CT367" s="632">
        <v>330</v>
      </c>
      <c r="CU367" s="632">
        <v>322</v>
      </c>
      <c r="CV367" s="632">
        <v>339</v>
      </c>
      <c r="CW367" s="632">
        <v>324</v>
      </c>
      <c r="CX367" s="632">
        <v>400</v>
      </c>
      <c r="CY367" s="632">
        <v>394</v>
      </c>
      <c r="CZ367" s="632">
        <v>323</v>
      </c>
      <c r="DA367" s="632">
        <v>308</v>
      </c>
      <c r="DB367" s="632">
        <v>267</v>
      </c>
      <c r="DC367" s="632">
        <v>311</v>
      </c>
      <c r="DD367" s="632">
        <v>410</v>
      </c>
      <c r="DE367" s="632">
        <v>367</v>
      </c>
      <c r="DF367" s="632">
        <v>322</v>
      </c>
      <c r="DG367" s="632">
        <v>266</v>
      </c>
      <c r="DH367" s="632">
        <v>350</v>
      </c>
      <c r="DI367" s="632">
        <v>378</v>
      </c>
      <c r="DJ367" s="632">
        <v>292</v>
      </c>
      <c r="DK367" s="632">
        <v>179</v>
      </c>
      <c r="DL367" s="632">
        <v>269</v>
      </c>
      <c r="DM367" s="632">
        <v>387</v>
      </c>
      <c r="DN367" s="632">
        <v>456</v>
      </c>
      <c r="DO367" s="632">
        <v>327</v>
      </c>
      <c r="DP367" s="632">
        <v>460</v>
      </c>
      <c r="DQ367" s="632">
        <v>324</v>
      </c>
      <c r="DR367" s="632">
        <v>279</v>
      </c>
      <c r="DS367" s="632">
        <v>261</v>
      </c>
      <c r="DT367" s="632">
        <v>254</v>
      </c>
      <c r="DU367" s="632">
        <v>374</v>
      </c>
      <c r="DV367" s="632">
        <v>445</v>
      </c>
    </row>
    <row r="368" spans="1:126" s="1" customFormat="1" ht="20.25">
      <c r="A368" s="1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718" t="s">
        <v>151</v>
      </c>
      <c r="N368" s="820" t="s">
        <v>69</v>
      </c>
      <c r="O368" s="616" t="s">
        <v>368</v>
      </c>
      <c r="P368" s="629" t="s">
        <v>675</v>
      </c>
      <c r="Q368" s="619">
        <v>234</v>
      </c>
      <c r="R368" s="629" t="s">
        <v>509</v>
      </c>
      <c r="S368" s="616">
        <v>248</v>
      </c>
      <c r="T368" s="617">
        <v>233</v>
      </c>
      <c r="U368" s="850">
        <v>189</v>
      </c>
      <c r="V368" s="635">
        <v>229</v>
      </c>
      <c r="W368" s="635">
        <v>246</v>
      </c>
      <c r="X368" s="620">
        <v>180</v>
      </c>
      <c r="Y368" s="619">
        <v>192</v>
      </c>
      <c r="Z368" s="622">
        <v>7</v>
      </c>
      <c r="AA368" s="623">
        <v>23</v>
      </c>
      <c r="AB368" s="624">
        <v>25</v>
      </c>
      <c r="AC368" s="625">
        <v>35</v>
      </c>
      <c r="AD368" s="623">
        <v>33</v>
      </c>
      <c r="AE368" s="628">
        <v>26</v>
      </c>
      <c r="AF368" s="625">
        <v>19</v>
      </c>
      <c r="AG368" s="626">
        <v>18</v>
      </c>
      <c r="AH368" s="624">
        <v>13</v>
      </c>
      <c r="AI368" s="625">
        <v>31</v>
      </c>
      <c r="AJ368" s="626">
        <v>25</v>
      </c>
      <c r="AK368" s="631">
        <v>12</v>
      </c>
      <c r="AL368" s="619">
        <v>267</v>
      </c>
      <c r="AM368" s="622">
        <v>5</v>
      </c>
      <c r="AN368" s="623">
        <v>18</v>
      </c>
      <c r="AO368" s="628">
        <v>12</v>
      </c>
      <c r="AP368" s="625">
        <v>25</v>
      </c>
      <c r="AQ368" s="623">
        <v>42</v>
      </c>
      <c r="AR368" s="624">
        <v>3</v>
      </c>
      <c r="AS368" s="625">
        <v>1</v>
      </c>
      <c r="AT368" s="623">
        <v>33</v>
      </c>
      <c r="AU368" s="624">
        <v>19</v>
      </c>
      <c r="AV368" s="627">
        <v>37</v>
      </c>
      <c r="AW368" s="623">
        <v>18</v>
      </c>
      <c r="AX368" s="628">
        <v>8</v>
      </c>
      <c r="AY368" s="629">
        <v>221</v>
      </c>
      <c r="AZ368" s="620">
        <v>6</v>
      </c>
      <c r="BA368" s="623">
        <v>25</v>
      </c>
      <c r="BB368" s="624">
        <v>37</v>
      </c>
      <c r="BC368" s="620">
        <v>26</v>
      </c>
      <c r="BD368" s="623">
        <v>31</v>
      </c>
      <c r="BE368" s="624">
        <v>28</v>
      </c>
      <c r="BF368" s="620">
        <v>18</v>
      </c>
      <c r="BG368" s="623">
        <v>37</v>
      </c>
      <c r="BH368" s="624">
        <v>35</v>
      </c>
      <c r="BI368" s="689">
        <v>41</v>
      </c>
      <c r="BJ368" s="623">
        <v>51</v>
      </c>
      <c r="BK368" s="689">
        <v>15</v>
      </c>
      <c r="BL368" s="689">
        <v>3</v>
      </c>
      <c r="BM368" s="689">
        <v>27</v>
      </c>
      <c r="BN368" s="689">
        <v>42</v>
      </c>
      <c r="BO368" s="689">
        <v>32</v>
      </c>
      <c r="BP368" s="689">
        <v>40</v>
      </c>
      <c r="BQ368" s="689">
        <v>25</v>
      </c>
      <c r="BR368" s="689">
        <v>28</v>
      </c>
      <c r="BS368" s="689">
        <v>32</v>
      </c>
      <c r="BT368" s="718">
        <v>36</v>
      </c>
      <c r="BU368" s="689">
        <v>43</v>
      </c>
      <c r="BV368" s="718">
        <v>38</v>
      </c>
      <c r="BW368" s="689">
        <v>28</v>
      </c>
      <c r="BX368" s="718">
        <v>16</v>
      </c>
      <c r="BY368" s="620">
        <v>27</v>
      </c>
      <c r="BZ368" s="632">
        <v>38</v>
      </c>
      <c r="CA368" s="620">
        <v>40</v>
      </c>
      <c r="CB368" s="632">
        <v>37</v>
      </c>
      <c r="CC368" s="620">
        <v>41</v>
      </c>
      <c r="CD368" s="632">
        <v>37</v>
      </c>
      <c r="CE368" s="620">
        <v>35</v>
      </c>
      <c r="CF368" s="632">
        <v>27</v>
      </c>
      <c r="CG368" s="620">
        <v>35</v>
      </c>
      <c r="CH368" s="632">
        <v>22</v>
      </c>
      <c r="CI368" s="632">
        <v>20</v>
      </c>
      <c r="CJ368" s="632">
        <v>6</v>
      </c>
      <c r="CK368" s="719">
        <v>33</v>
      </c>
      <c r="CL368" s="632">
        <v>73</v>
      </c>
      <c r="CM368" s="632">
        <v>34</v>
      </c>
      <c r="CN368" s="632">
        <v>46</v>
      </c>
      <c r="CO368" s="632">
        <v>46</v>
      </c>
      <c r="CP368" s="632">
        <v>35</v>
      </c>
      <c r="CQ368" s="632">
        <v>33</v>
      </c>
      <c r="CR368" s="632">
        <v>44</v>
      </c>
      <c r="CS368" s="632">
        <v>43</v>
      </c>
      <c r="CT368" s="632">
        <v>15</v>
      </c>
      <c r="CU368" s="632">
        <v>19</v>
      </c>
      <c r="CV368" s="632">
        <v>7</v>
      </c>
      <c r="CW368" s="632">
        <v>30</v>
      </c>
      <c r="CX368" s="632">
        <v>53</v>
      </c>
      <c r="CY368" s="632">
        <v>37</v>
      </c>
      <c r="CZ368" s="632">
        <v>30</v>
      </c>
      <c r="DA368" s="632">
        <v>31</v>
      </c>
      <c r="DB368" s="632">
        <v>29</v>
      </c>
      <c r="DC368" s="632">
        <v>25</v>
      </c>
      <c r="DD368" s="632">
        <v>28</v>
      </c>
      <c r="DE368" s="632">
        <v>36</v>
      </c>
      <c r="DF368" s="632">
        <v>26</v>
      </c>
      <c r="DG368" s="632">
        <v>21</v>
      </c>
      <c r="DH368" s="632">
        <v>7</v>
      </c>
      <c r="DI368" s="632">
        <v>40</v>
      </c>
      <c r="DJ368" s="632">
        <v>28</v>
      </c>
      <c r="DK368" s="632">
        <v>12</v>
      </c>
      <c r="DL368" s="632">
        <v>16</v>
      </c>
      <c r="DM368" s="632">
        <v>25</v>
      </c>
      <c r="DN368" s="632">
        <v>15</v>
      </c>
      <c r="DO368" s="632">
        <v>20</v>
      </c>
      <c r="DP368" s="632">
        <v>46</v>
      </c>
      <c r="DQ368" s="632">
        <v>30</v>
      </c>
      <c r="DR368" s="632">
        <v>32</v>
      </c>
      <c r="DS368" s="632">
        <v>3</v>
      </c>
      <c r="DT368" s="632">
        <v>6</v>
      </c>
      <c r="DU368" s="632">
        <v>36</v>
      </c>
      <c r="DV368" s="632">
        <v>49</v>
      </c>
    </row>
    <row r="369" spans="1:126" s="1" customFormat="1" ht="20.25">
      <c r="A369" s="1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718" t="s">
        <v>168</v>
      </c>
      <c r="N369" s="820" t="s">
        <v>375</v>
      </c>
      <c r="O369" s="616" t="s">
        <v>376</v>
      </c>
      <c r="P369" s="629" t="s">
        <v>165</v>
      </c>
      <c r="Q369" s="619">
        <v>260</v>
      </c>
      <c r="R369" s="629" t="s">
        <v>376</v>
      </c>
      <c r="S369" s="616">
        <v>138</v>
      </c>
      <c r="T369" s="617">
        <v>165</v>
      </c>
      <c r="U369" s="850">
        <v>251</v>
      </c>
      <c r="V369" s="635">
        <v>370</v>
      </c>
      <c r="W369" s="635">
        <v>482</v>
      </c>
      <c r="X369" s="620">
        <v>228</v>
      </c>
      <c r="Y369" s="619">
        <v>282</v>
      </c>
      <c r="Z369" s="622">
        <v>0</v>
      </c>
      <c r="AA369" s="623">
        <v>3</v>
      </c>
      <c r="AB369" s="624">
        <v>42</v>
      </c>
      <c r="AC369" s="625">
        <v>32</v>
      </c>
      <c r="AD369" s="623">
        <v>43</v>
      </c>
      <c r="AE369" s="628">
        <v>39</v>
      </c>
      <c r="AF369" s="625">
        <v>9</v>
      </c>
      <c r="AG369" s="626">
        <v>0</v>
      </c>
      <c r="AH369" s="624">
        <v>1</v>
      </c>
      <c r="AI369" s="625">
        <v>1</v>
      </c>
      <c r="AJ369" s="626">
        <v>1</v>
      </c>
      <c r="AK369" s="631">
        <v>10</v>
      </c>
      <c r="AL369" s="619">
        <v>181</v>
      </c>
      <c r="AM369" s="622">
        <v>1</v>
      </c>
      <c r="AN369" s="623">
        <v>1</v>
      </c>
      <c r="AO369" s="628">
        <v>13</v>
      </c>
      <c r="AP369" s="625">
        <v>51</v>
      </c>
      <c r="AQ369" s="623">
        <v>22</v>
      </c>
      <c r="AR369" s="624">
        <v>12</v>
      </c>
      <c r="AS369" s="625">
        <v>35</v>
      </c>
      <c r="AT369" s="623">
        <v>64</v>
      </c>
      <c r="AU369" s="624">
        <v>26</v>
      </c>
      <c r="AV369" s="627">
        <v>16</v>
      </c>
      <c r="AW369" s="623">
        <v>0</v>
      </c>
      <c r="AX369" s="628">
        <v>3</v>
      </c>
      <c r="AY369" s="629">
        <v>244</v>
      </c>
      <c r="AZ369" s="620">
        <v>6</v>
      </c>
      <c r="BA369" s="623">
        <v>3</v>
      </c>
      <c r="BB369" s="624">
        <v>22</v>
      </c>
      <c r="BC369" s="620">
        <v>53</v>
      </c>
      <c r="BD369" s="623">
        <v>13</v>
      </c>
      <c r="BE369" s="624">
        <v>20</v>
      </c>
      <c r="BF369" s="620">
        <v>2</v>
      </c>
      <c r="BG369" s="623">
        <v>15</v>
      </c>
      <c r="BH369" s="624">
        <v>11</v>
      </c>
      <c r="BI369" s="689">
        <v>0</v>
      </c>
      <c r="BJ369" s="623">
        <v>5</v>
      </c>
      <c r="BK369" s="689">
        <v>5</v>
      </c>
      <c r="BL369" s="689">
        <v>0</v>
      </c>
      <c r="BM369" s="689">
        <v>9</v>
      </c>
      <c r="BN369" s="689">
        <v>27</v>
      </c>
      <c r="BO369" s="689">
        <v>72</v>
      </c>
      <c r="BP369" s="689">
        <v>34</v>
      </c>
      <c r="BQ369" s="689">
        <v>12</v>
      </c>
      <c r="BR369" s="689">
        <v>6</v>
      </c>
      <c r="BS369" s="689">
        <v>4</v>
      </c>
      <c r="BT369" s="718">
        <v>5</v>
      </c>
      <c r="BU369" s="689">
        <v>2</v>
      </c>
      <c r="BV369" s="718">
        <v>0</v>
      </c>
      <c r="BW369" s="689">
        <v>5</v>
      </c>
      <c r="BX369" s="718">
        <v>1</v>
      </c>
      <c r="BY369" s="620">
        <v>0</v>
      </c>
      <c r="BZ369" s="632">
        <v>7</v>
      </c>
      <c r="CA369" s="620">
        <v>112</v>
      </c>
      <c r="CB369" s="632">
        <v>12</v>
      </c>
      <c r="CC369" s="620">
        <v>26</v>
      </c>
      <c r="CD369" s="632">
        <v>7</v>
      </c>
      <c r="CE369" s="620">
        <v>8</v>
      </c>
      <c r="CF369" s="632">
        <v>5</v>
      </c>
      <c r="CG369" s="620">
        <v>0</v>
      </c>
      <c r="CH369" s="632">
        <v>6</v>
      </c>
      <c r="CI369" s="632">
        <v>8</v>
      </c>
      <c r="CJ369" s="632">
        <v>0</v>
      </c>
      <c r="CK369" s="719">
        <v>0</v>
      </c>
      <c r="CL369" s="632">
        <v>3</v>
      </c>
      <c r="CM369" s="632">
        <v>40</v>
      </c>
      <c r="CN369" s="632">
        <v>38</v>
      </c>
      <c r="CO369" s="632">
        <v>11</v>
      </c>
      <c r="CP369" s="632">
        <v>22</v>
      </c>
      <c r="CQ369" s="632">
        <v>12</v>
      </c>
      <c r="CR369" s="632">
        <v>1</v>
      </c>
      <c r="CS369" s="632">
        <v>0</v>
      </c>
      <c r="CT369" s="632">
        <v>12</v>
      </c>
      <c r="CU369" s="632">
        <v>0</v>
      </c>
      <c r="CV369" s="632">
        <v>0</v>
      </c>
      <c r="CW369" s="632">
        <v>0</v>
      </c>
      <c r="CX369" s="632">
        <v>8</v>
      </c>
      <c r="CY369" s="632">
        <v>58</v>
      </c>
      <c r="CZ369" s="632">
        <v>26</v>
      </c>
      <c r="DA369" s="632">
        <v>11</v>
      </c>
      <c r="DB369" s="632">
        <v>3</v>
      </c>
      <c r="DC369" s="632">
        <v>3</v>
      </c>
      <c r="DD369" s="632">
        <v>0</v>
      </c>
      <c r="DE369" s="632">
        <v>5</v>
      </c>
      <c r="DF369" s="632">
        <v>5</v>
      </c>
      <c r="DG369" s="632">
        <v>0</v>
      </c>
      <c r="DH369" s="632">
        <v>0</v>
      </c>
      <c r="DI369" s="632">
        <v>0</v>
      </c>
      <c r="DJ369" s="632">
        <v>4</v>
      </c>
      <c r="DK369" s="632">
        <v>9</v>
      </c>
      <c r="DL369" s="632">
        <v>32</v>
      </c>
      <c r="DM369" s="632">
        <v>25</v>
      </c>
      <c r="DN369" s="632">
        <v>2</v>
      </c>
      <c r="DO369" s="632">
        <v>16</v>
      </c>
      <c r="DP369" s="632">
        <v>5</v>
      </c>
      <c r="DQ369" s="632">
        <v>0</v>
      </c>
      <c r="DR369" s="632">
        <v>5</v>
      </c>
      <c r="DS369" s="632">
        <v>5</v>
      </c>
      <c r="DT369" s="632">
        <v>0</v>
      </c>
      <c r="DU369" s="632">
        <v>0</v>
      </c>
      <c r="DV369" s="632">
        <v>8</v>
      </c>
    </row>
    <row r="370" spans="1:126" s="1" customFormat="1" ht="20.25">
      <c r="A370" s="1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718" t="s">
        <v>780</v>
      </c>
      <c r="N370" s="820" t="s">
        <v>55</v>
      </c>
      <c r="O370" s="616" t="s">
        <v>55</v>
      </c>
      <c r="P370" s="815" t="s">
        <v>55</v>
      </c>
      <c r="Q370" s="819" t="s">
        <v>55</v>
      </c>
      <c r="R370" s="851" t="s">
        <v>279</v>
      </c>
      <c r="S370" s="616">
        <v>175</v>
      </c>
      <c r="T370" s="617">
        <v>257</v>
      </c>
      <c r="U370" s="850">
        <v>314</v>
      </c>
      <c r="V370" s="635">
        <v>347</v>
      </c>
      <c r="W370" s="635">
        <v>441</v>
      </c>
      <c r="X370" s="620">
        <v>220</v>
      </c>
      <c r="Y370" s="619">
        <v>268</v>
      </c>
      <c r="Z370" s="622">
        <v>0</v>
      </c>
      <c r="AA370" s="623">
        <v>10</v>
      </c>
      <c r="AB370" s="624">
        <v>57</v>
      </c>
      <c r="AC370" s="625">
        <v>48</v>
      </c>
      <c r="AD370" s="623">
        <v>49</v>
      </c>
      <c r="AE370" s="628">
        <v>58</v>
      </c>
      <c r="AF370" s="625">
        <v>39</v>
      </c>
      <c r="AG370" s="626">
        <v>34</v>
      </c>
      <c r="AH370" s="624">
        <v>59</v>
      </c>
      <c r="AI370" s="625">
        <v>13</v>
      </c>
      <c r="AJ370" s="626">
        <v>8</v>
      </c>
      <c r="AK370" s="631">
        <v>26</v>
      </c>
      <c r="AL370" s="619">
        <v>401</v>
      </c>
      <c r="AM370" s="622">
        <v>10</v>
      </c>
      <c r="AN370" s="623">
        <v>43</v>
      </c>
      <c r="AO370" s="628">
        <v>48</v>
      </c>
      <c r="AP370" s="625">
        <v>47</v>
      </c>
      <c r="AQ370" s="623">
        <v>46</v>
      </c>
      <c r="AR370" s="624">
        <v>32</v>
      </c>
      <c r="AS370" s="625">
        <v>34</v>
      </c>
      <c r="AT370" s="623">
        <v>35</v>
      </c>
      <c r="AU370" s="624">
        <v>44</v>
      </c>
      <c r="AV370" s="627">
        <v>46</v>
      </c>
      <c r="AW370" s="623">
        <v>36</v>
      </c>
      <c r="AX370" s="628">
        <v>41</v>
      </c>
      <c r="AY370" s="629">
        <v>462</v>
      </c>
      <c r="AZ370" s="620">
        <v>0</v>
      </c>
      <c r="BA370" s="623">
        <v>34</v>
      </c>
      <c r="BB370" s="624">
        <v>28</v>
      </c>
      <c r="BC370" s="620">
        <v>49</v>
      </c>
      <c r="BD370" s="623">
        <v>47</v>
      </c>
      <c r="BE370" s="624">
        <v>45</v>
      </c>
      <c r="BF370" s="620">
        <v>55</v>
      </c>
      <c r="BG370" s="623">
        <v>33</v>
      </c>
      <c r="BH370" s="624">
        <v>38</v>
      </c>
      <c r="BI370" s="689">
        <v>48</v>
      </c>
      <c r="BJ370" s="623">
        <v>41</v>
      </c>
      <c r="BK370" s="689">
        <v>64</v>
      </c>
      <c r="BL370" s="689">
        <v>0</v>
      </c>
      <c r="BM370" s="689">
        <v>17</v>
      </c>
      <c r="BN370" s="689">
        <v>46</v>
      </c>
      <c r="BO370" s="689">
        <v>45</v>
      </c>
      <c r="BP370" s="689">
        <v>68</v>
      </c>
      <c r="BQ370" s="689">
        <v>46</v>
      </c>
      <c r="BR370" s="689">
        <v>41</v>
      </c>
      <c r="BS370" s="689">
        <v>31</v>
      </c>
      <c r="BT370" s="718">
        <v>36</v>
      </c>
      <c r="BU370" s="689">
        <v>49</v>
      </c>
      <c r="BV370" s="718">
        <v>46</v>
      </c>
      <c r="BW370" s="689">
        <v>39</v>
      </c>
      <c r="BX370" s="718">
        <v>2</v>
      </c>
      <c r="BY370" s="620">
        <v>18</v>
      </c>
      <c r="BZ370" s="632">
        <v>56</v>
      </c>
      <c r="CA370" s="620">
        <v>56</v>
      </c>
      <c r="CB370" s="632">
        <v>60</v>
      </c>
      <c r="CC370" s="620">
        <v>59</v>
      </c>
      <c r="CD370" s="632">
        <v>44</v>
      </c>
      <c r="CE370" s="620">
        <v>28</v>
      </c>
      <c r="CF370" s="632">
        <v>34</v>
      </c>
      <c r="CG370" s="620">
        <v>30</v>
      </c>
      <c r="CH370" s="632">
        <v>25</v>
      </c>
      <c r="CI370" s="632">
        <v>39</v>
      </c>
      <c r="CJ370" s="632">
        <v>0</v>
      </c>
      <c r="CK370" s="719">
        <v>14</v>
      </c>
      <c r="CL370" s="632">
        <v>67</v>
      </c>
      <c r="CM370" s="632">
        <v>57</v>
      </c>
      <c r="CN370" s="632">
        <v>38</v>
      </c>
      <c r="CO370" s="632">
        <v>46</v>
      </c>
      <c r="CP370" s="632">
        <v>41</v>
      </c>
      <c r="CQ370" s="632">
        <v>30</v>
      </c>
      <c r="CR370" s="632">
        <v>31</v>
      </c>
      <c r="CS370" s="632">
        <v>46</v>
      </c>
      <c r="CT370" s="632">
        <v>45</v>
      </c>
      <c r="CU370" s="632">
        <v>18</v>
      </c>
      <c r="CV370" s="632">
        <v>0</v>
      </c>
      <c r="CW370" s="632">
        <v>9</v>
      </c>
      <c r="CX370" s="632">
        <v>70</v>
      </c>
      <c r="CY370" s="632">
        <v>55</v>
      </c>
      <c r="CZ370" s="632">
        <v>24</v>
      </c>
      <c r="DA370" s="632">
        <v>39</v>
      </c>
      <c r="DB370" s="632">
        <v>38</v>
      </c>
      <c r="DC370" s="632">
        <v>20</v>
      </c>
      <c r="DD370" s="632">
        <v>21</v>
      </c>
      <c r="DE370" s="632">
        <v>30</v>
      </c>
      <c r="DF370" s="632">
        <v>16</v>
      </c>
      <c r="DG370" s="632">
        <v>6</v>
      </c>
      <c r="DH370" s="632">
        <v>0</v>
      </c>
      <c r="DI370" s="632">
        <v>36</v>
      </c>
      <c r="DJ370" s="632">
        <v>53</v>
      </c>
      <c r="DK370" s="632">
        <v>4</v>
      </c>
      <c r="DL370" s="632">
        <v>47</v>
      </c>
      <c r="DM370" s="632">
        <v>37</v>
      </c>
      <c r="DN370" s="632">
        <v>46</v>
      </c>
      <c r="DO370" s="632">
        <v>43</v>
      </c>
      <c r="DP370" s="632">
        <v>59</v>
      </c>
      <c r="DQ370" s="632">
        <v>63</v>
      </c>
      <c r="DR370" s="632">
        <v>48</v>
      </c>
      <c r="DS370" s="632">
        <v>18</v>
      </c>
      <c r="DT370" s="632">
        <v>0</v>
      </c>
      <c r="DU370" s="632">
        <v>32</v>
      </c>
      <c r="DV370" s="632">
        <v>71</v>
      </c>
    </row>
    <row r="371" spans="1:126" s="1" customFormat="1" ht="40.5">
      <c r="A371" s="1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719" t="s">
        <v>787</v>
      </c>
      <c r="N371" s="637" t="s">
        <v>55</v>
      </c>
      <c r="O371" s="629" t="s">
        <v>55</v>
      </c>
      <c r="P371" s="629" t="s">
        <v>55</v>
      </c>
      <c r="Q371" s="629" t="s">
        <v>55</v>
      </c>
      <c r="R371" s="629" t="s">
        <v>978</v>
      </c>
      <c r="S371" s="616">
        <v>113</v>
      </c>
      <c r="T371" s="615">
        <v>144</v>
      </c>
      <c r="U371" s="852">
        <v>106</v>
      </c>
      <c r="V371" s="619">
        <v>108</v>
      </c>
      <c r="W371" s="619">
        <v>143</v>
      </c>
      <c r="X371" s="620">
        <v>73</v>
      </c>
      <c r="Y371" s="619">
        <v>64</v>
      </c>
      <c r="Z371" s="622">
        <v>0</v>
      </c>
      <c r="AA371" s="623">
        <v>1</v>
      </c>
      <c r="AB371" s="624">
        <v>5</v>
      </c>
      <c r="AC371" s="625">
        <v>8</v>
      </c>
      <c r="AD371" s="623">
        <v>15</v>
      </c>
      <c r="AE371" s="628">
        <v>8</v>
      </c>
      <c r="AF371" s="625">
        <v>14</v>
      </c>
      <c r="AG371" s="626">
        <v>12</v>
      </c>
      <c r="AH371" s="624">
        <v>10</v>
      </c>
      <c r="AI371" s="625">
        <v>11</v>
      </c>
      <c r="AJ371" s="626">
        <v>2</v>
      </c>
      <c r="AK371" s="631">
        <v>14</v>
      </c>
      <c r="AL371" s="619">
        <v>100</v>
      </c>
      <c r="AM371" s="622">
        <v>6</v>
      </c>
      <c r="AN371" s="623">
        <v>4</v>
      </c>
      <c r="AO371" s="628">
        <v>10</v>
      </c>
      <c r="AP371" s="625">
        <v>8</v>
      </c>
      <c r="AQ371" s="623">
        <v>5</v>
      </c>
      <c r="AR371" s="624">
        <v>11</v>
      </c>
      <c r="AS371" s="625">
        <v>3</v>
      </c>
      <c r="AT371" s="623">
        <v>3</v>
      </c>
      <c r="AU371" s="624">
        <v>4</v>
      </c>
      <c r="AV371" s="627">
        <v>17</v>
      </c>
      <c r="AW371" s="623">
        <v>9</v>
      </c>
      <c r="AX371" s="628">
        <v>17</v>
      </c>
      <c r="AY371" s="629">
        <v>97</v>
      </c>
      <c r="AZ371" s="620">
        <v>2</v>
      </c>
      <c r="BA371" s="623">
        <v>1</v>
      </c>
      <c r="BB371" s="624">
        <v>3</v>
      </c>
      <c r="BC371" s="620">
        <v>11</v>
      </c>
      <c r="BD371" s="623">
        <v>9</v>
      </c>
      <c r="BE371" s="624">
        <v>7</v>
      </c>
      <c r="BF371" s="620">
        <v>7</v>
      </c>
      <c r="BG371" s="623">
        <v>15</v>
      </c>
      <c r="BH371" s="624">
        <v>12</v>
      </c>
      <c r="BI371" s="689">
        <v>7</v>
      </c>
      <c r="BJ371" s="623">
        <v>15</v>
      </c>
      <c r="BK371" s="689">
        <v>19</v>
      </c>
      <c r="BL371" s="689">
        <v>1</v>
      </c>
      <c r="BM371" s="689">
        <v>1</v>
      </c>
      <c r="BN371" s="689">
        <v>6</v>
      </c>
      <c r="BO371" s="689">
        <v>10</v>
      </c>
      <c r="BP371" s="689">
        <v>8</v>
      </c>
      <c r="BQ371" s="689">
        <v>3</v>
      </c>
      <c r="BR371" s="689">
        <v>9</v>
      </c>
      <c r="BS371" s="689">
        <v>8</v>
      </c>
      <c r="BT371" s="718">
        <v>10</v>
      </c>
      <c r="BU371" s="689">
        <v>11</v>
      </c>
      <c r="BV371" s="718">
        <v>7</v>
      </c>
      <c r="BW371" s="689">
        <v>14</v>
      </c>
      <c r="BX371" s="718">
        <v>2</v>
      </c>
      <c r="BY371" s="620">
        <v>0</v>
      </c>
      <c r="BZ371" s="632">
        <v>7</v>
      </c>
      <c r="CA371" s="620">
        <v>20</v>
      </c>
      <c r="CB371" s="632">
        <v>9</v>
      </c>
      <c r="CC371" s="620">
        <v>1</v>
      </c>
      <c r="CD371" s="632">
        <v>13</v>
      </c>
      <c r="CE371" s="620">
        <v>5</v>
      </c>
      <c r="CF371" s="632">
        <v>11</v>
      </c>
      <c r="CG371" s="620">
        <v>11</v>
      </c>
      <c r="CH371" s="632">
        <v>7</v>
      </c>
      <c r="CI371" s="632">
        <v>8</v>
      </c>
      <c r="CJ371" s="632">
        <v>6</v>
      </c>
      <c r="CK371" s="719">
        <v>3</v>
      </c>
      <c r="CL371" s="632">
        <v>3</v>
      </c>
      <c r="CM371" s="632">
        <v>7</v>
      </c>
      <c r="CN371" s="632">
        <v>11</v>
      </c>
      <c r="CO371" s="632">
        <v>0</v>
      </c>
      <c r="CP371" s="632">
        <v>1</v>
      </c>
      <c r="CQ371" s="632">
        <v>3</v>
      </c>
      <c r="CR371" s="632">
        <v>7</v>
      </c>
      <c r="CS371" s="632">
        <v>6</v>
      </c>
      <c r="CT371" s="632">
        <v>4</v>
      </c>
      <c r="CU371" s="632">
        <v>4</v>
      </c>
      <c r="CV371" s="632">
        <v>2</v>
      </c>
      <c r="CW371" s="632">
        <v>0</v>
      </c>
      <c r="CX371" s="632">
        <v>1</v>
      </c>
      <c r="CY371" s="632">
        <v>17</v>
      </c>
      <c r="CZ371" s="632">
        <v>2</v>
      </c>
      <c r="DA371" s="632">
        <v>2</v>
      </c>
      <c r="DB371" s="632">
        <v>4</v>
      </c>
      <c r="DC371" s="632">
        <v>4</v>
      </c>
      <c r="DD371" s="632">
        <v>5</v>
      </c>
      <c r="DE371" s="632">
        <v>4</v>
      </c>
      <c r="DF371" s="632">
        <v>8</v>
      </c>
      <c r="DG371" s="632">
        <v>6</v>
      </c>
      <c r="DH371" s="632">
        <v>1</v>
      </c>
      <c r="DI371" s="632">
        <v>1</v>
      </c>
      <c r="DJ371" s="632">
        <v>2</v>
      </c>
      <c r="DK371" s="632">
        <v>3</v>
      </c>
      <c r="DL371" s="632">
        <v>7</v>
      </c>
      <c r="DM371" s="632">
        <v>3</v>
      </c>
      <c r="DN371" s="632">
        <v>8</v>
      </c>
      <c r="DO371" s="632">
        <v>6</v>
      </c>
      <c r="DP371" s="632">
        <v>5</v>
      </c>
      <c r="DQ371" s="632">
        <v>2</v>
      </c>
      <c r="DR371" s="632">
        <v>6</v>
      </c>
      <c r="DS371" s="632">
        <v>8</v>
      </c>
      <c r="DT371" s="632">
        <v>1</v>
      </c>
      <c r="DU371" s="632">
        <v>2</v>
      </c>
      <c r="DV371" s="632">
        <v>2</v>
      </c>
    </row>
    <row r="372" spans="1:126" s="1" customFormat="1" ht="20.25">
      <c r="A372" s="1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718" t="s">
        <v>183</v>
      </c>
      <c r="N372" s="820" t="s">
        <v>69</v>
      </c>
      <c r="O372" s="616" t="s">
        <v>383</v>
      </c>
      <c r="P372" s="629" t="s">
        <v>676</v>
      </c>
      <c r="Q372" s="619">
        <v>561</v>
      </c>
      <c r="R372" s="629" t="s">
        <v>979</v>
      </c>
      <c r="S372" s="616">
        <v>514</v>
      </c>
      <c r="T372" s="617">
        <v>731</v>
      </c>
      <c r="U372" s="850">
        <v>846</v>
      </c>
      <c r="V372" s="635">
        <v>766</v>
      </c>
      <c r="W372" s="635">
        <v>931</v>
      </c>
      <c r="X372" s="620">
        <v>395</v>
      </c>
      <c r="Y372" s="635">
        <v>574</v>
      </c>
      <c r="Z372" s="622">
        <v>3</v>
      </c>
      <c r="AA372" s="623">
        <v>29</v>
      </c>
      <c r="AB372" s="624">
        <v>76</v>
      </c>
      <c r="AC372" s="625">
        <v>94</v>
      </c>
      <c r="AD372" s="623">
        <v>69</v>
      </c>
      <c r="AE372" s="628">
        <v>87</v>
      </c>
      <c r="AF372" s="625">
        <v>30</v>
      </c>
      <c r="AG372" s="626">
        <v>27</v>
      </c>
      <c r="AH372" s="624">
        <v>18</v>
      </c>
      <c r="AI372" s="625">
        <v>56</v>
      </c>
      <c r="AJ372" s="626">
        <v>9</v>
      </c>
      <c r="AK372" s="631">
        <v>1</v>
      </c>
      <c r="AL372" s="635">
        <v>499</v>
      </c>
      <c r="AM372" s="622">
        <v>1</v>
      </c>
      <c r="AN372" s="623">
        <v>46</v>
      </c>
      <c r="AO372" s="628">
        <v>55</v>
      </c>
      <c r="AP372" s="625">
        <v>118</v>
      </c>
      <c r="AQ372" s="623">
        <v>65</v>
      </c>
      <c r="AR372" s="624">
        <v>9</v>
      </c>
      <c r="AS372" s="625">
        <v>84</v>
      </c>
      <c r="AT372" s="623">
        <v>31</v>
      </c>
      <c r="AU372" s="624">
        <v>136</v>
      </c>
      <c r="AV372" s="627">
        <v>36</v>
      </c>
      <c r="AW372" s="623">
        <v>15</v>
      </c>
      <c r="AX372" s="628">
        <v>2</v>
      </c>
      <c r="AY372" s="616">
        <v>598</v>
      </c>
      <c r="AZ372" s="636">
        <v>1</v>
      </c>
      <c r="BA372" s="623">
        <v>12</v>
      </c>
      <c r="BB372" s="624">
        <v>54</v>
      </c>
      <c r="BC372" s="636">
        <v>55</v>
      </c>
      <c r="BD372" s="623">
        <v>36</v>
      </c>
      <c r="BE372" s="624">
        <v>50</v>
      </c>
      <c r="BF372" s="636">
        <v>50</v>
      </c>
      <c r="BG372" s="623">
        <v>71</v>
      </c>
      <c r="BH372" s="624">
        <v>109</v>
      </c>
      <c r="BI372" s="689">
        <v>91</v>
      </c>
      <c r="BJ372" s="623">
        <v>96</v>
      </c>
      <c r="BK372" s="689">
        <v>1</v>
      </c>
      <c r="BL372" s="689">
        <v>0</v>
      </c>
      <c r="BM372" s="689">
        <v>13</v>
      </c>
      <c r="BN372" s="689">
        <v>78</v>
      </c>
      <c r="BO372" s="689">
        <v>71</v>
      </c>
      <c r="BP372" s="689">
        <v>45</v>
      </c>
      <c r="BQ372" s="689">
        <v>84</v>
      </c>
      <c r="BR372" s="689">
        <v>39</v>
      </c>
      <c r="BS372" s="689">
        <v>30</v>
      </c>
      <c r="BT372" s="718">
        <v>32</v>
      </c>
      <c r="BU372" s="689">
        <v>57</v>
      </c>
      <c r="BV372" s="718">
        <v>8</v>
      </c>
      <c r="BW372" s="689">
        <v>2</v>
      </c>
      <c r="BX372" s="718">
        <v>21</v>
      </c>
      <c r="BY372" s="620">
        <v>56</v>
      </c>
      <c r="BZ372" s="632">
        <v>91</v>
      </c>
      <c r="CA372" s="620">
        <v>59</v>
      </c>
      <c r="CB372" s="632">
        <v>72</v>
      </c>
      <c r="CC372" s="620">
        <v>71</v>
      </c>
      <c r="CD372" s="632">
        <v>31</v>
      </c>
      <c r="CE372" s="620">
        <v>37</v>
      </c>
      <c r="CF372" s="632">
        <v>47</v>
      </c>
      <c r="CG372" s="620">
        <v>28</v>
      </c>
      <c r="CH372" s="632">
        <v>32</v>
      </c>
      <c r="CI372" s="632">
        <v>2</v>
      </c>
      <c r="CJ372" s="632">
        <v>0</v>
      </c>
      <c r="CK372" s="719">
        <v>66</v>
      </c>
      <c r="CL372" s="632">
        <v>70</v>
      </c>
      <c r="CM372" s="632">
        <v>53</v>
      </c>
      <c r="CN372" s="632">
        <v>44</v>
      </c>
      <c r="CO372" s="632">
        <v>43</v>
      </c>
      <c r="CP372" s="632">
        <v>30</v>
      </c>
      <c r="CQ372" s="632">
        <v>47</v>
      </c>
      <c r="CR372" s="632">
        <v>46</v>
      </c>
      <c r="CS372" s="632">
        <v>48</v>
      </c>
      <c r="CT372" s="632">
        <v>35</v>
      </c>
      <c r="CU372" s="632">
        <v>1</v>
      </c>
      <c r="CV372" s="632">
        <v>0</v>
      </c>
      <c r="CW372" s="632">
        <v>52</v>
      </c>
      <c r="CX372" s="632">
        <v>67</v>
      </c>
      <c r="CY372" s="632">
        <v>47</v>
      </c>
      <c r="CZ372" s="632">
        <v>48</v>
      </c>
      <c r="DA372" s="632">
        <v>43</v>
      </c>
      <c r="DB372" s="632">
        <v>25</v>
      </c>
      <c r="DC372" s="632">
        <v>21</v>
      </c>
      <c r="DD372" s="632">
        <v>20</v>
      </c>
      <c r="DE372" s="632">
        <v>49</v>
      </c>
      <c r="DF372" s="632">
        <v>3</v>
      </c>
      <c r="DG372" s="632">
        <v>0</v>
      </c>
      <c r="DH372" s="632">
        <v>18</v>
      </c>
      <c r="DI372" s="632">
        <v>70</v>
      </c>
      <c r="DJ372" s="632">
        <v>23</v>
      </c>
      <c r="DK372" s="632">
        <v>1</v>
      </c>
      <c r="DL372" s="632">
        <v>4</v>
      </c>
      <c r="DM372" s="632">
        <v>20</v>
      </c>
      <c r="DN372" s="632">
        <v>49</v>
      </c>
      <c r="DO372" s="632">
        <v>46</v>
      </c>
      <c r="DP372" s="632">
        <v>62</v>
      </c>
      <c r="DQ372" s="632">
        <v>48</v>
      </c>
      <c r="DR372" s="632">
        <v>1</v>
      </c>
      <c r="DS372" s="632">
        <v>0</v>
      </c>
      <c r="DT372" s="632">
        <v>21</v>
      </c>
      <c r="DU372" s="632">
        <v>71</v>
      </c>
      <c r="DV372" s="632">
        <v>69</v>
      </c>
    </row>
    <row r="373" spans="1:126" s="1" customFormat="1" ht="20.25">
      <c r="A373" s="1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718" t="s">
        <v>778</v>
      </c>
      <c r="N373" s="820" t="s">
        <v>357</v>
      </c>
      <c r="O373" s="616" t="s">
        <v>358</v>
      </c>
      <c r="P373" s="629" t="s">
        <v>674</v>
      </c>
      <c r="Q373" s="619">
        <v>379</v>
      </c>
      <c r="R373" s="629" t="s">
        <v>980</v>
      </c>
      <c r="S373" s="616">
        <v>704</v>
      </c>
      <c r="T373" s="617">
        <v>812</v>
      </c>
      <c r="U373" s="850">
        <v>937</v>
      </c>
      <c r="V373" s="635">
        <v>1376</v>
      </c>
      <c r="W373" s="635">
        <v>1540</v>
      </c>
      <c r="X373" s="620">
        <v>780</v>
      </c>
      <c r="Y373" s="619">
        <v>1131</v>
      </c>
      <c r="Z373" s="622">
        <v>11</v>
      </c>
      <c r="AA373" s="623">
        <v>136</v>
      </c>
      <c r="AB373" s="624">
        <v>153</v>
      </c>
      <c r="AC373" s="625">
        <v>160</v>
      </c>
      <c r="AD373" s="623">
        <v>125</v>
      </c>
      <c r="AE373" s="628">
        <v>110</v>
      </c>
      <c r="AF373" s="625">
        <v>92</v>
      </c>
      <c r="AG373" s="626">
        <v>7</v>
      </c>
      <c r="AH373" s="624">
        <v>78</v>
      </c>
      <c r="AI373" s="625">
        <v>61</v>
      </c>
      <c r="AJ373" s="626">
        <v>47</v>
      </c>
      <c r="AK373" s="631">
        <v>19</v>
      </c>
      <c r="AL373" s="619">
        <v>999</v>
      </c>
      <c r="AM373" s="622">
        <v>35</v>
      </c>
      <c r="AN373" s="623">
        <v>118</v>
      </c>
      <c r="AO373" s="628">
        <v>157</v>
      </c>
      <c r="AP373" s="625">
        <v>172</v>
      </c>
      <c r="AQ373" s="623">
        <v>156</v>
      </c>
      <c r="AR373" s="624">
        <v>41</v>
      </c>
      <c r="AS373" s="625">
        <v>83</v>
      </c>
      <c r="AT373" s="623">
        <v>85</v>
      </c>
      <c r="AU373" s="624">
        <v>77</v>
      </c>
      <c r="AV373" s="627">
        <v>143</v>
      </c>
      <c r="AW373" s="623">
        <v>67</v>
      </c>
      <c r="AX373" s="628">
        <v>12</v>
      </c>
      <c r="AY373" s="629">
        <v>1146</v>
      </c>
      <c r="AZ373" s="620">
        <v>16</v>
      </c>
      <c r="BA373" s="623">
        <v>80</v>
      </c>
      <c r="BB373" s="624">
        <v>178</v>
      </c>
      <c r="BC373" s="620">
        <v>141</v>
      </c>
      <c r="BD373" s="623">
        <v>100</v>
      </c>
      <c r="BE373" s="624">
        <v>89</v>
      </c>
      <c r="BF373" s="620">
        <v>77</v>
      </c>
      <c r="BG373" s="623">
        <v>81</v>
      </c>
      <c r="BH373" s="624">
        <v>117</v>
      </c>
      <c r="BI373" s="689">
        <v>101</v>
      </c>
      <c r="BJ373" s="623">
        <v>39</v>
      </c>
      <c r="BK373" s="689">
        <v>10</v>
      </c>
      <c r="BL373" s="689">
        <v>10</v>
      </c>
      <c r="BM373" s="689">
        <v>137</v>
      </c>
      <c r="BN373" s="689">
        <v>172</v>
      </c>
      <c r="BO373" s="689">
        <v>144</v>
      </c>
      <c r="BP373" s="689">
        <v>104</v>
      </c>
      <c r="BQ373" s="689">
        <v>71</v>
      </c>
      <c r="BR373" s="689">
        <v>60</v>
      </c>
      <c r="BS373" s="689">
        <v>41</v>
      </c>
      <c r="BT373" s="718">
        <v>100</v>
      </c>
      <c r="BU373" s="689">
        <v>72</v>
      </c>
      <c r="BV373" s="718">
        <v>65</v>
      </c>
      <c r="BW373" s="689">
        <v>42</v>
      </c>
      <c r="BX373" s="718">
        <v>14</v>
      </c>
      <c r="BY373" s="620">
        <v>92</v>
      </c>
      <c r="BZ373" s="632">
        <v>101</v>
      </c>
      <c r="CA373" s="620">
        <v>54</v>
      </c>
      <c r="CB373" s="632">
        <v>62</v>
      </c>
      <c r="CC373" s="620">
        <v>65</v>
      </c>
      <c r="CD373" s="632">
        <v>81</v>
      </c>
      <c r="CE373" s="620">
        <v>55</v>
      </c>
      <c r="CF373" s="632">
        <v>95</v>
      </c>
      <c r="CG373" s="620">
        <v>89</v>
      </c>
      <c r="CH373" s="632">
        <v>71</v>
      </c>
      <c r="CI373" s="632">
        <v>32</v>
      </c>
      <c r="CJ373" s="632">
        <v>10</v>
      </c>
      <c r="CK373" s="719">
        <v>55</v>
      </c>
      <c r="CL373" s="632">
        <v>70</v>
      </c>
      <c r="CM373" s="632">
        <v>63</v>
      </c>
      <c r="CN373" s="632">
        <v>61</v>
      </c>
      <c r="CO373" s="632">
        <v>40</v>
      </c>
      <c r="CP373" s="632">
        <v>60</v>
      </c>
      <c r="CQ373" s="632">
        <v>58</v>
      </c>
      <c r="CR373" s="632">
        <v>61</v>
      </c>
      <c r="CS373" s="632">
        <v>73</v>
      </c>
      <c r="CT373" s="632">
        <v>20</v>
      </c>
      <c r="CU373" s="632">
        <v>7</v>
      </c>
      <c r="CV373" s="632">
        <v>14</v>
      </c>
      <c r="CW373" s="632">
        <v>64</v>
      </c>
      <c r="CX373" s="632">
        <v>109</v>
      </c>
      <c r="CY373" s="632">
        <v>83</v>
      </c>
      <c r="CZ373" s="632">
        <v>45</v>
      </c>
      <c r="DA373" s="632">
        <v>50</v>
      </c>
      <c r="DB373" s="632">
        <v>49</v>
      </c>
      <c r="DC373" s="632">
        <v>43</v>
      </c>
      <c r="DD373" s="632">
        <v>55</v>
      </c>
      <c r="DE373" s="632">
        <v>92</v>
      </c>
      <c r="DF373" s="632">
        <v>75</v>
      </c>
      <c r="DG373" s="632">
        <v>53</v>
      </c>
      <c r="DH373" s="632">
        <v>16</v>
      </c>
      <c r="DI373" s="632">
        <v>54</v>
      </c>
      <c r="DJ373" s="632">
        <v>71</v>
      </c>
      <c r="DK373" s="632">
        <v>12</v>
      </c>
      <c r="DL373" s="632">
        <v>16</v>
      </c>
      <c r="DM373" s="632">
        <v>62</v>
      </c>
      <c r="DN373" s="632">
        <v>58</v>
      </c>
      <c r="DO373" s="632">
        <v>54</v>
      </c>
      <c r="DP373" s="632">
        <v>87</v>
      </c>
      <c r="DQ373" s="632">
        <v>99</v>
      </c>
      <c r="DR373" s="632">
        <v>52</v>
      </c>
      <c r="DS373" s="632">
        <v>11</v>
      </c>
      <c r="DT373" s="632">
        <v>8</v>
      </c>
      <c r="DU373" s="632">
        <v>72</v>
      </c>
      <c r="DV373" s="632">
        <v>120</v>
      </c>
    </row>
    <row r="374" spans="1:126" s="1" customFormat="1" ht="21" thickBot="1">
      <c r="A374" s="1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718" t="s">
        <v>779</v>
      </c>
      <c r="N374" s="637" t="s">
        <v>55</v>
      </c>
      <c r="O374" s="629" t="s">
        <v>55</v>
      </c>
      <c r="P374" s="629" t="s">
        <v>55</v>
      </c>
      <c r="Q374" s="629" t="s">
        <v>55</v>
      </c>
      <c r="R374" s="629" t="s">
        <v>981</v>
      </c>
      <c r="S374" s="629">
        <v>210</v>
      </c>
      <c r="T374" s="615">
        <v>260</v>
      </c>
      <c r="U374" s="852">
        <v>457</v>
      </c>
      <c r="V374" s="619">
        <v>24</v>
      </c>
      <c r="W374" s="619">
        <v>0</v>
      </c>
      <c r="X374" s="620">
        <v>0</v>
      </c>
      <c r="Y374" s="619">
        <v>0</v>
      </c>
      <c r="Z374" s="622">
        <v>0</v>
      </c>
      <c r="AA374" s="623">
        <v>0</v>
      </c>
      <c r="AB374" s="624">
        <v>0</v>
      </c>
      <c r="AC374" s="625">
        <v>0</v>
      </c>
      <c r="AD374" s="623">
        <v>0</v>
      </c>
      <c r="AE374" s="628">
        <v>0</v>
      </c>
      <c r="AF374" s="625">
        <v>0</v>
      </c>
      <c r="AG374" s="626">
        <v>0</v>
      </c>
      <c r="AH374" s="624">
        <v>0</v>
      </c>
      <c r="AI374" s="625">
        <v>0</v>
      </c>
      <c r="AJ374" s="626">
        <v>0</v>
      </c>
      <c r="AK374" s="631">
        <v>0</v>
      </c>
      <c r="AL374" s="619">
        <v>0</v>
      </c>
      <c r="AM374" s="622">
        <v>0</v>
      </c>
      <c r="AN374" s="623">
        <v>0</v>
      </c>
      <c r="AO374" s="628">
        <v>0</v>
      </c>
      <c r="AP374" s="625">
        <v>0</v>
      </c>
      <c r="AQ374" s="623">
        <v>0</v>
      </c>
      <c r="AR374" s="624">
        <v>0</v>
      </c>
      <c r="AS374" s="625">
        <v>0</v>
      </c>
      <c r="AT374" s="623">
        <v>0</v>
      </c>
      <c r="AU374" s="624">
        <v>0</v>
      </c>
      <c r="AV374" s="627">
        <v>0</v>
      </c>
      <c r="AW374" s="623">
        <v>0</v>
      </c>
      <c r="AX374" s="628">
        <v>0</v>
      </c>
      <c r="AY374" s="629">
        <v>0</v>
      </c>
      <c r="AZ374" s="620">
        <v>0</v>
      </c>
      <c r="BA374" s="623">
        <v>0</v>
      </c>
      <c r="BB374" s="624">
        <v>0</v>
      </c>
      <c r="BC374" s="620">
        <v>0</v>
      </c>
      <c r="BD374" s="623">
        <v>0</v>
      </c>
      <c r="BE374" s="624">
        <v>0</v>
      </c>
      <c r="BF374" s="620">
        <v>0</v>
      </c>
      <c r="BG374" s="623">
        <v>0</v>
      </c>
      <c r="BH374" s="624">
        <v>0</v>
      </c>
      <c r="BI374" s="689">
        <v>0</v>
      </c>
      <c r="BJ374" s="623">
        <v>0</v>
      </c>
      <c r="BK374" s="689">
        <v>0</v>
      </c>
      <c r="BL374" s="689">
        <v>0</v>
      </c>
      <c r="BM374" s="689">
        <v>0</v>
      </c>
      <c r="BN374" s="689">
        <v>0</v>
      </c>
      <c r="BO374" s="689">
        <v>0</v>
      </c>
      <c r="BP374" s="689">
        <v>0</v>
      </c>
      <c r="BQ374" s="689">
        <v>0</v>
      </c>
      <c r="BR374" s="689">
        <v>0</v>
      </c>
      <c r="BS374" s="689">
        <v>0</v>
      </c>
      <c r="BT374" s="718">
        <v>0</v>
      </c>
      <c r="BU374" s="689">
        <v>0</v>
      </c>
      <c r="BV374" s="718">
        <v>0</v>
      </c>
      <c r="BW374" s="689">
        <v>0</v>
      </c>
      <c r="BX374" s="718">
        <v>0</v>
      </c>
      <c r="BY374" s="620">
        <v>0</v>
      </c>
      <c r="BZ374" s="632">
        <v>0</v>
      </c>
      <c r="CA374" s="620">
        <v>0</v>
      </c>
      <c r="CB374" s="632">
        <v>0</v>
      </c>
      <c r="CC374" s="620">
        <v>0</v>
      </c>
      <c r="CD374" s="654">
        <v>0</v>
      </c>
      <c r="CE374" s="620">
        <v>0</v>
      </c>
      <c r="CF374" s="632">
        <v>0</v>
      </c>
      <c r="CG374" s="620">
        <v>0</v>
      </c>
      <c r="CH374" s="632">
        <v>0</v>
      </c>
      <c r="CI374" s="632">
        <v>0</v>
      </c>
      <c r="CJ374" s="632">
        <v>0</v>
      </c>
      <c r="CK374" s="719">
        <v>0</v>
      </c>
      <c r="CL374" s="632">
        <v>0</v>
      </c>
      <c r="CM374" s="632">
        <v>0</v>
      </c>
      <c r="CN374" s="632">
        <v>0</v>
      </c>
      <c r="CO374" s="632">
        <v>0</v>
      </c>
      <c r="CP374" s="632">
        <v>0</v>
      </c>
      <c r="CQ374" s="632">
        <v>0</v>
      </c>
      <c r="CR374" s="632">
        <v>0</v>
      </c>
      <c r="CS374" s="632">
        <v>0</v>
      </c>
      <c r="CT374" s="632">
        <v>0</v>
      </c>
      <c r="CU374" s="632">
        <v>0</v>
      </c>
      <c r="CV374" s="632">
        <v>0</v>
      </c>
      <c r="CW374" s="632">
        <v>0</v>
      </c>
      <c r="CX374" s="632">
        <v>0</v>
      </c>
      <c r="CY374" s="632">
        <v>0</v>
      </c>
      <c r="CZ374" s="632">
        <v>0</v>
      </c>
      <c r="DA374" s="632">
        <v>0</v>
      </c>
      <c r="DB374" s="632">
        <v>0</v>
      </c>
      <c r="DC374" s="632">
        <v>0</v>
      </c>
      <c r="DD374" s="632">
        <v>0</v>
      </c>
      <c r="DE374" s="632">
        <v>0</v>
      </c>
      <c r="DF374" s="632">
        <v>0</v>
      </c>
      <c r="DG374" s="632">
        <v>0</v>
      </c>
      <c r="DH374" s="632">
        <v>0</v>
      </c>
      <c r="DI374" s="632">
        <v>0</v>
      </c>
      <c r="DJ374" s="632">
        <v>0</v>
      </c>
      <c r="DK374" s="632">
        <v>0</v>
      </c>
      <c r="DL374" s="632">
        <v>0</v>
      </c>
      <c r="DM374" s="632">
        <v>0</v>
      </c>
      <c r="DN374" s="632">
        <v>0</v>
      </c>
      <c r="DO374" s="632">
        <v>0</v>
      </c>
      <c r="DP374" s="632">
        <v>0</v>
      </c>
      <c r="DQ374" s="632">
        <v>0</v>
      </c>
      <c r="DR374" s="632">
        <v>0</v>
      </c>
      <c r="DS374" s="632">
        <v>0</v>
      </c>
      <c r="DT374" s="632">
        <v>0</v>
      </c>
      <c r="DU374" s="632">
        <v>0</v>
      </c>
      <c r="DV374" s="632">
        <v>0</v>
      </c>
    </row>
    <row r="375" spans="1:126" s="1" customFormat="1" ht="21" thickBot="1">
      <c r="A375" s="1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720" t="s">
        <v>884</v>
      </c>
      <c r="N375" s="638"/>
      <c r="O375" s="638"/>
      <c r="P375" s="638"/>
      <c r="Q375" s="638"/>
      <c r="R375" s="639" t="s">
        <v>55</v>
      </c>
      <c r="S375" s="639">
        <v>53</v>
      </c>
      <c r="T375" s="640">
        <v>61</v>
      </c>
      <c r="U375" s="854">
        <v>44</v>
      </c>
      <c r="V375" s="642">
        <v>53</v>
      </c>
      <c r="W375" s="642">
        <v>63</v>
      </c>
      <c r="X375" s="643">
        <v>85</v>
      </c>
      <c r="Y375" s="644">
        <v>115</v>
      </c>
      <c r="Z375" s="645">
        <v>0</v>
      </c>
      <c r="AA375" s="646">
        <v>0</v>
      </c>
      <c r="AB375" s="647">
        <v>24</v>
      </c>
      <c r="AC375" s="648">
        <v>65</v>
      </c>
      <c r="AD375" s="646">
        <v>14</v>
      </c>
      <c r="AE375" s="651">
        <v>5</v>
      </c>
      <c r="AF375" s="648">
        <v>6</v>
      </c>
      <c r="AG375" s="649">
        <v>1</v>
      </c>
      <c r="AH375" s="647">
        <v>2</v>
      </c>
      <c r="AI375" s="648">
        <v>3</v>
      </c>
      <c r="AJ375" s="649">
        <v>0</v>
      </c>
      <c r="AK375" s="653">
        <v>0</v>
      </c>
      <c r="AL375" s="644">
        <v>120</v>
      </c>
      <c r="AM375" s="645">
        <v>0</v>
      </c>
      <c r="AN375" s="646">
        <v>1</v>
      </c>
      <c r="AO375" s="651">
        <v>4</v>
      </c>
      <c r="AP375" s="648">
        <v>82</v>
      </c>
      <c r="AQ375" s="646">
        <v>2</v>
      </c>
      <c r="AR375" s="647">
        <v>14</v>
      </c>
      <c r="AS375" s="648">
        <v>12</v>
      </c>
      <c r="AT375" s="646">
        <v>2</v>
      </c>
      <c r="AU375" s="647">
        <v>2</v>
      </c>
      <c r="AV375" s="650">
        <v>0</v>
      </c>
      <c r="AW375" s="646">
        <v>0</v>
      </c>
      <c r="AX375" s="651">
        <v>0</v>
      </c>
      <c r="AY375" s="639">
        <v>119</v>
      </c>
      <c r="AZ375" s="643">
        <v>0</v>
      </c>
      <c r="BA375" s="646">
        <v>0</v>
      </c>
      <c r="BB375" s="647">
        <v>4</v>
      </c>
      <c r="BC375" s="643">
        <v>77</v>
      </c>
      <c r="BD375" s="646">
        <v>5</v>
      </c>
      <c r="BE375" s="647">
        <v>13</v>
      </c>
      <c r="BF375" s="643">
        <v>37</v>
      </c>
      <c r="BG375" s="646">
        <v>3</v>
      </c>
      <c r="BH375" s="647">
        <v>44</v>
      </c>
      <c r="BI375" s="691">
        <v>1</v>
      </c>
      <c r="BJ375" s="646">
        <v>0</v>
      </c>
      <c r="BK375" s="691">
        <v>0</v>
      </c>
      <c r="BL375" s="691">
        <v>0</v>
      </c>
      <c r="BM375" s="691">
        <v>0</v>
      </c>
      <c r="BN375" s="691">
        <v>4</v>
      </c>
      <c r="BO375" s="691">
        <v>100</v>
      </c>
      <c r="BP375" s="691">
        <v>2</v>
      </c>
      <c r="BQ375" s="691">
        <v>7</v>
      </c>
      <c r="BR375" s="691">
        <v>8</v>
      </c>
      <c r="BS375" s="691">
        <v>1</v>
      </c>
      <c r="BT375" s="727">
        <v>0</v>
      </c>
      <c r="BU375" s="691">
        <v>0</v>
      </c>
      <c r="BV375" s="727">
        <v>0</v>
      </c>
      <c r="BW375" s="691">
        <v>0</v>
      </c>
      <c r="BX375" s="727">
        <v>0</v>
      </c>
      <c r="BY375" s="643">
        <v>0</v>
      </c>
      <c r="BZ375" s="728">
        <v>11</v>
      </c>
      <c r="CA375" s="643">
        <v>57</v>
      </c>
      <c r="CB375" s="728">
        <v>14</v>
      </c>
      <c r="CC375" s="643">
        <v>1</v>
      </c>
      <c r="CD375" s="856">
        <v>5</v>
      </c>
      <c r="CE375" s="643">
        <v>3</v>
      </c>
      <c r="CF375" s="728">
        <v>6</v>
      </c>
      <c r="CG375" s="643">
        <v>0</v>
      </c>
      <c r="CH375" s="728">
        <v>0</v>
      </c>
      <c r="CI375" s="728">
        <v>0</v>
      </c>
      <c r="CJ375" s="728">
        <v>0</v>
      </c>
      <c r="CK375" s="729">
        <v>0</v>
      </c>
      <c r="CL375" s="654">
        <v>4</v>
      </c>
      <c r="CM375" s="654">
        <v>26</v>
      </c>
      <c r="CN375" s="654">
        <v>9</v>
      </c>
      <c r="CO375" s="654">
        <v>5</v>
      </c>
      <c r="CP375" s="654">
        <v>0</v>
      </c>
      <c r="CQ375" s="654">
        <v>1</v>
      </c>
      <c r="CR375" s="654">
        <v>0</v>
      </c>
      <c r="CS375" s="654">
        <v>0</v>
      </c>
      <c r="CT375" s="654">
        <v>0</v>
      </c>
      <c r="CU375" s="654">
        <v>0</v>
      </c>
      <c r="CV375" s="654">
        <v>0</v>
      </c>
      <c r="CW375" s="654">
        <v>0</v>
      </c>
      <c r="CX375" s="654">
        <v>0</v>
      </c>
      <c r="CY375" s="654">
        <v>24</v>
      </c>
      <c r="CZ375" s="654">
        <v>3</v>
      </c>
      <c r="DA375" s="654">
        <v>0</v>
      </c>
      <c r="DB375" s="654">
        <v>0</v>
      </c>
      <c r="DC375" s="654">
        <v>0</v>
      </c>
      <c r="DD375" s="654">
        <v>0</v>
      </c>
      <c r="DE375" s="654">
        <v>0</v>
      </c>
      <c r="DF375" s="654">
        <v>0</v>
      </c>
      <c r="DG375" s="654">
        <v>0</v>
      </c>
      <c r="DH375" s="654">
        <v>0</v>
      </c>
      <c r="DI375" s="654">
        <v>0</v>
      </c>
      <c r="DJ375" s="654">
        <v>0</v>
      </c>
      <c r="DK375" s="654">
        <v>0</v>
      </c>
      <c r="DL375" s="654">
        <v>0</v>
      </c>
      <c r="DM375" s="654">
        <v>12</v>
      </c>
      <c r="DN375" s="654">
        <v>2</v>
      </c>
      <c r="DO375" s="654">
        <v>1</v>
      </c>
      <c r="DP375" s="654">
        <v>2</v>
      </c>
      <c r="DQ375" s="654">
        <v>0</v>
      </c>
      <c r="DR375" s="654">
        <v>0</v>
      </c>
      <c r="DS375" s="654">
        <v>0</v>
      </c>
      <c r="DT375" s="654">
        <v>0</v>
      </c>
      <c r="DU375" s="654">
        <v>0</v>
      </c>
      <c r="DV375" s="654">
        <v>8</v>
      </c>
    </row>
    <row r="376" spans="1:126" s="1" customFormat="1" ht="21" hidden="1" customHeight="1" thickBot="1">
      <c r="A376" s="249" t="str">
        <f>DV354</f>
        <v>nowosądecki</v>
      </c>
      <c r="B376" s="273">
        <f>SUM(BL376:DV376)</f>
        <v>1</v>
      </c>
      <c r="C376" s="273">
        <f>SUM(BL377:DV377)</f>
        <v>86</v>
      </c>
      <c r="D376" s="273">
        <f>SUM(BL378:DV378)</f>
        <v>3</v>
      </c>
      <c r="E376" s="273">
        <f>SUM(BL379:DV379)</f>
        <v>230</v>
      </c>
      <c r="F376" s="273">
        <f>SUM(BL380:DV380)</f>
        <v>5</v>
      </c>
      <c r="G376" s="273">
        <f>SUM(BL381:DV381)</f>
        <v>107</v>
      </c>
      <c r="H376" s="273">
        <f>SUM(BL382:DV382)</f>
        <v>0</v>
      </c>
      <c r="I376" s="273">
        <f>SUM(BL383:DV383)</f>
        <v>0</v>
      </c>
      <c r="J376" s="273"/>
      <c r="K376" s="273"/>
      <c r="L376" s="273"/>
      <c r="M376" s="738" t="s">
        <v>1724</v>
      </c>
      <c r="N376" s="656"/>
      <c r="O376" s="656"/>
      <c r="P376" s="656"/>
      <c r="Q376" s="656"/>
      <c r="R376" s="656"/>
      <c r="S376" s="656"/>
      <c r="T376" s="657"/>
      <c r="U376" s="656"/>
      <c r="V376" s="658"/>
      <c r="W376" s="659"/>
      <c r="X376" s="660"/>
      <c r="Y376" s="661"/>
      <c r="Z376" s="660"/>
      <c r="AA376" s="662"/>
      <c r="AB376" s="663"/>
      <c r="AC376" s="664"/>
      <c r="AD376" s="662"/>
      <c r="AE376" s="663"/>
      <c r="AF376" s="664"/>
      <c r="AG376" s="660"/>
      <c r="AH376" s="663"/>
      <c r="AI376" s="665"/>
      <c r="AJ376" s="662"/>
      <c r="AK376" s="666"/>
      <c r="AL376" s="661"/>
      <c r="AM376" s="660"/>
      <c r="AN376" s="662"/>
      <c r="AO376" s="663"/>
      <c r="AP376" s="664"/>
      <c r="AQ376" s="662"/>
      <c r="AR376" s="663"/>
      <c r="AS376" s="664"/>
      <c r="AT376" s="660"/>
      <c r="AU376" s="663"/>
      <c r="AV376" s="665"/>
      <c r="AW376" s="662"/>
      <c r="AX376" s="666"/>
      <c r="AY376" s="658"/>
      <c r="AZ376" s="667"/>
      <c r="BA376" s="662"/>
      <c r="BB376" s="663"/>
      <c r="BC376" s="667"/>
      <c r="BD376" s="662"/>
      <c r="BE376" s="663"/>
      <c r="BF376" s="667"/>
      <c r="BG376" s="668"/>
      <c r="BH376" s="668"/>
      <c r="BI376" s="668"/>
      <c r="BJ376" s="668"/>
      <c r="BK376" s="668"/>
      <c r="BL376" s="655">
        <v>0</v>
      </c>
      <c r="BM376" s="655"/>
      <c r="BN376" s="655">
        <v>0</v>
      </c>
      <c r="BO376" s="655">
        <v>0</v>
      </c>
      <c r="BP376" s="655">
        <v>0</v>
      </c>
      <c r="BQ376" s="655">
        <v>0</v>
      </c>
      <c r="BR376" s="655">
        <v>0</v>
      </c>
      <c r="BS376" s="655">
        <v>0</v>
      </c>
      <c r="BT376" s="738">
        <v>0</v>
      </c>
      <c r="BU376" s="655">
        <v>0</v>
      </c>
      <c r="BV376" s="738">
        <v>0</v>
      </c>
      <c r="BW376" s="655">
        <v>0</v>
      </c>
      <c r="BX376" s="738">
        <v>0</v>
      </c>
      <c r="BY376" s="655">
        <v>0</v>
      </c>
      <c r="BZ376" s="738">
        <v>0</v>
      </c>
      <c r="CA376" s="655">
        <v>0</v>
      </c>
      <c r="CB376" s="738">
        <v>0</v>
      </c>
      <c r="CC376" s="655">
        <v>0</v>
      </c>
      <c r="CD376" s="738">
        <v>0</v>
      </c>
      <c r="CE376" s="655">
        <v>0</v>
      </c>
      <c r="CF376" s="738">
        <v>0</v>
      </c>
      <c r="CG376" s="655">
        <v>0</v>
      </c>
      <c r="CH376" s="738">
        <v>0</v>
      </c>
      <c r="CI376" s="738">
        <v>0</v>
      </c>
      <c r="CJ376" s="738">
        <v>0</v>
      </c>
      <c r="CK376" s="739">
        <v>0</v>
      </c>
      <c r="CL376" s="670">
        <v>0</v>
      </c>
      <c r="CM376" s="670">
        <v>0</v>
      </c>
      <c r="CN376" s="670">
        <v>0</v>
      </c>
      <c r="CO376" s="670">
        <v>0</v>
      </c>
      <c r="CP376" s="670">
        <v>0</v>
      </c>
      <c r="CQ376" s="670">
        <v>0</v>
      </c>
      <c r="CR376" s="670">
        <v>0</v>
      </c>
      <c r="CS376" s="670">
        <v>0</v>
      </c>
      <c r="CT376" s="670">
        <v>0</v>
      </c>
      <c r="CU376" s="670">
        <v>0</v>
      </c>
      <c r="CV376" s="670">
        <v>0</v>
      </c>
      <c r="CW376" s="670">
        <v>0</v>
      </c>
      <c r="CX376" s="670">
        <v>1</v>
      </c>
      <c r="CY376" s="670">
        <v>0</v>
      </c>
      <c r="CZ376" s="670">
        <v>0</v>
      </c>
      <c r="DA376" s="670">
        <v>0</v>
      </c>
      <c r="DB376" s="670">
        <v>0</v>
      </c>
      <c r="DC376" s="670">
        <v>0</v>
      </c>
      <c r="DD376" s="670">
        <v>0</v>
      </c>
      <c r="DE376" s="670">
        <v>0</v>
      </c>
      <c r="DF376" s="670">
        <v>0</v>
      </c>
      <c r="DG376" s="670">
        <v>0</v>
      </c>
      <c r="DH376" s="670">
        <v>0</v>
      </c>
      <c r="DI376" s="670">
        <v>0</v>
      </c>
      <c r="DJ376" s="670">
        <v>0</v>
      </c>
      <c r="DK376" s="670">
        <v>0</v>
      </c>
      <c r="DL376" s="670">
        <v>0</v>
      </c>
      <c r="DM376" s="670">
        <v>0</v>
      </c>
      <c r="DN376" s="670">
        <v>0</v>
      </c>
      <c r="DO376" s="670">
        <v>0</v>
      </c>
      <c r="DP376" s="670">
        <v>0</v>
      </c>
      <c r="DQ376" s="670">
        <v>0</v>
      </c>
      <c r="DR376" s="670">
        <v>0</v>
      </c>
      <c r="DS376" s="670">
        <v>0</v>
      </c>
      <c r="DT376" s="670">
        <v>0</v>
      </c>
      <c r="DU376" s="670">
        <v>0</v>
      </c>
      <c r="DV376" s="670">
        <v>0</v>
      </c>
    </row>
    <row r="377" spans="1:126" s="1" customFormat="1" ht="21" hidden="1" customHeight="1" thickBot="1">
      <c r="A377" s="1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55" t="s">
        <v>1725</v>
      </c>
      <c r="N377" s="656"/>
      <c r="O377" s="656"/>
      <c r="P377" s="656"/>
      <c r="Q377" s="656"/>
      <c r="R377" s="656"/>
      <c r="S377" s="656"/>
      <c r="T377" s="657"/>
      <c r="U377" s="656"/>
      <c r="V377" s="658"/>
      <c r="W377" s="659"/>
      <c r="X377" s="660"/>
      <c r="Y377" s="661"/>
      <c r="Z377" s="660"/>
      <c r="AA377" s="662"/>
      <c r="AB377" s="663"/>
      <c r="AC377" s="664"/>
      <c r="AD377" s="662"/>
      <c r="AE377" s="663"/>
      <c r="AF377" s="664"/>
      <c r="AG377" s="660"/>
      <c r="AH377" s="663"/>
      <c r="AI377" s="665"/>
      <c r="AJ377" s="662"/>
      <c r="AK377" s="666"/>
      <c r="AL377" s="661"/>
      <c r="AM377" s="660"/>
      <c r="AN377" s="662"/>
      <c r="AO377" s="663"/>
      <c r="AP377" s="664"/>
      <c r="AQ377" s="662"/>
      <c r="AR377" s="663"/>
      <c r="AS377" s="664"/>
      <c r="AT377" s="660"/>
      <c r="AU377" s="663"/>
      <c r="AV377" s="665"/>
      <c r="AW377" s="662"/>
      <c r="AX377" s="666"/>
      <c r="AY377" s="658"/>
      <c r="AZ377" s="667"/>
      <c r="BA377" s="662"/>
      <c r="BB377" s="663"/>
      <c r="BC377" s="667"/>
      <c r="BD377" s="662"/>
      <c r="BE377" s="663"/>
      <c r="BF377" s="667"/>
      <c r="BG377" s="668"/>
      <c r="BH377" s="668"/>
      <c r="BI377" s="668"/>
      <c r="BJ377" s="668"/>
      <c r="BK377" s="668"/>
      <c r="BL377" s="655">
        <v>0</v>
      </c>
      <c r="BM377" s="655"/>
      <c r="BN377" s="655">
        <v>0</v>
      </c>
      <c r="BO377" s="655">
        <v>0</v>
      </c>
      <c r="BP377" s="655">
        <v>0</v>
      </c>
      <c r="BQ377" s="655">
        <v>0</v>
      </c>
      <c r="BR377" s="655">
        <v>0</v>
      </c>
      <c r="BS377" s="655">
        <v>0</v>
      </c>
      <c r="BT377" s="655">
        <v>0</v>
      </c>
      <c r="BU377" s="655">
        <v>0</v>
      </c>
      <c r="BV377" s="655">
        <v>0</v>
      </c>
      <c r="BW377" s="655">
        <v>0</v>
      </c>
      <c r="BX377" s="655">
        <v>0</v>
      </c>
      <c r="BY377" s="655">
        <v>0</v>
      </c>
      <c r="BZ377" s="655">
        <v>0</v>
      </c>
      <c r="CA377" s="655">
        <v>0</v>
      </c>
      <c r="CB377" s="655">
        <v>0</v>
      </c>
      <c r="CC377" s="655">
        <v>0</v>
      </c>
      <c r="CD377" s="655">
        <v>0</v>
      </c>
      <c r="CE377" s="655">
        <v>0</v>
      </c>
      <c r="CF377" s="655">
        <v>0</v>
      </c>
      <c r="CG377" s="655">
        <v>0</v>
      </c>
      <c r="CH377" s="655">
        <v>0</v>
      </c>
      <c r="CI377" s="655">
        <v>0</v>
      </c>
      <c r="CJ377" s="655">
        <v>0</v>
      </c>
      <c r="CK377" s="669">
        <v>0</v>
      </c>
      <c r="CL377" s="671">
        <v>0</v>
      </c>
      <c r="CM377" s="671">
        <v>0</v>
      </c>
      <c r="CN377" s="671">
        <v>0</v>
      </c>
      <c r="CO377" s="671">
        <v>0</v>
      </c>
      <c r="CP377" s="671">
        <v>0</v>
      </c>
      <c r="CQ377" s="671">
        <v>0</v>
      </c>
      <c r="CR377" s="671">
        <v>0</v>
      </c>
      <c r="CS377" s="671">
        <v>0</v>
      </c>
      <c r="CT377" s="671">
        <v>0</v>
      </c>
      <c r="CU377" s="671">
        <v>0</v>
      </c>
      <c r="CV377" s="671">
        <v>0</v>
      </c>
      <c r="CW377" s="671">
        <v>0</v>
      </c>
      <c r="CX377" s="671">
        <v>86</v>
      </c>
      <c r="CY377" s="671">
        <v>0</v>
      </c>
      <c r="CZ377" s="671">
        <v>0</v>
      </c>
      <c r="DA377" s="671">
        <v>0</v>
      </c>
      <c r="DB377" s="671">
        <v>0</v>
      </c>
      <c r="DC377" s="671">
        <v>0</v>
      </c>
      <c r="DD377" s="671">
        <v>0</v>
      </c>
      <c r="DE377" s="671">
        <v>0</v>
      </c>
      <c r="DF377" s="671">
        <v>0</v>
      </c>
      <c r="DG377" s="671">
        <v>0</v>
      </c>
      <c r="DH377" s="671">
        <v>0</v>
      </c>
      <c r="DI377" s="671">
        <v>0</v>
      </c>
      <c r="DJ377" s="671">
        <v>0</v>
      </c>
      <c r="DK377" s="671">
        <v>0</v>
      </c>
      <c r="DL377" s="671">
        <v>0</v>
      </c>
      <c r="DM377" s="671">
        <v>0</v>
      </c>
      <c r="DN377" s="671">
        <v>0</v>
      </c>
      <c r="DO377" s="671">
        <v>0</v>
      </c>
      <c r="DP377" s="671">
        <v>0</v>
      </c>
      <c r="DQ377" s="671">
        <v>0</v>
      </c>
      <c r="DR377" s="671">
        <v>0</v>
      </c>
      <c r="DS377" s="671">
        <v>0</v>
      </c>
      <c r="DT377" s="671">
        <v>0</v>
      </c>
      <c r="DU377" s="671">
        <v>0</v>
      </c>
      <c r="DV377" s="671">
        <v>0</v>
      </c>
    </row>
    <row r="378" spans="1:126" s="1" customFormat="1" ht="21" hidden="1" customHeight="1" thickBot="1">
      <c r="A378" s="1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72" t="s">
        <v>1726</v>
      </c>
      <c r="N378" s="656"/>
      <c r="O378" s="656"/>
      <c r="P378" s="656"/>
      <c r="Q378" s="656"/>
      <c r="R378" s="656"/>
      <c r="S378" s="656"/>
      <c r="T378" s="657"/>
      <c r="U378" s="656"/>
      <c r="V378" s="658"/>
      <c r="W378" s="659"/>
      <c r="X378" s="660"/>
      <c r="Y378" s="661"/>
      <c r="Z378" s="660"/>
      <c r="AA378" s="662"/>
      <c r="AB378" s="663"/>
      <c r="AC378" s="664"/>
      <c r="AD378" s="662"/>
      <c r="AE378" s="663"/>
      <c r="AF378" s="664"/>
      <c r="AG378" s="660"/>
      <c r="AH378" s="663"/>
      <c r="AI378" s="665"/>
      <c r="AJ378" s="662"/>
      <c r="AK378" s="666"/>
      <c r="AL378" s="661"/>
      <c r="AM378" s="660"/>
      <c r="AN378" s="662"/>
      <c r="AO378" s="663"/>
      <c r="AP378" s="664"/>
      <c r="AQ378" s="662"/>
      <c r="AR378" s="663"/>
      <c r="AS378" s="664"/>
      <c r="AT378" s="660"/>
      <c r="AU378" s="663"/>
      <c r="AV378" s="665"/>
      <c r="AW378" s="662"/>
      <c r="AX378" s="666"/>
      <c r="AY378" s="658"/>
      <c r="AZ378" s="667"/>
      <c r="BA378" s="662"/>
      <c r="BB378" s="663"/>
      <c r="BC378" s="667"/>
      <c r="BD378" s="662"/>
      <c r="BE378" s="663"/>
      <c r="BF378" s="667"/>
      <c r="BG378" s="668"/>
      <c r="BH378" s="668"/>
      <c r="BI378" s="668"/>
      <c r="BJ378" s="668"/>
      <c r="BK378" s="668"/>
      <c r="BL378" s="672">
        <v>0</v>
      </c>
      <c r="BM378" s="672"/>
      <c r="BN378" s="672">
        <v>0</v>
      </c>
      <c r="BO378" s="672">
        <v>0</v>
      </c>
      <c r="BP378" s="672">
        <v>0</v>
      </c>
      <c r="BQ378" s="672">
        <v>0</v>
      </c>
      <c r="BR378" s="672">
        <v>0</v>
      </c>
      <c r="BS378" s="672">
        <v>0</v>
      </c>
      <c r="BT378" s="672">
        <v>0</v>
      </c>
      <c r="BU378" s="672">
        <v>0</v>
      </c>
      <c r="BV378" s="672">
        <v>0</v>
      </c>
      <c r="BW378" s="672">
        <v>0</v>
      </c>
      <c r="BX378" s="672">
        <v>0</v>
      </c>
      <c r="BY378" s="672">
        <v>0</v>
      </c>
      <c r="BZ378" s="672">
        <v>0</v>
      </c>
      <c r="CA378" s="672">
        <v>0</v>
      </c>
      <c r="CB378" s="672">
        <v>0</v>
      </c>
      <c r="CC378" s="672">
        <v>0</v>
      </c>
      <c r="CD378" s="672">
        <v>0</v>
      </c>
      <c r="CE378" s="672">
        <v>0</v>
      </c>
      <c r="CF378" s="672">
        <v>0</v>
      </c>
      <c r="CG378" s="672">
        <v>0</v>
      </c>
      <c r="CH378" s="672">
        <v>0</v>
      </c>
      <c r="CI378" s="672">
        <v>0</v>
      </c>
      <c r="CJ378" s="672">
        <v>0</v>
      </c>
      <c r="CK378" s="673">
        <v>0</v>
      </c>
      <c r="CL378" s="674">
        <v>0</v>
      </c>
      <c r="CM378" s="674">
        <v>0</v>
      </c>
      <c r="CN378" s="674">
        <v>0</v>
      </c>
      <c r="CO378" s="674">
        <v>0</v>
      </c>
      <c r="CP378" s="674">
        <v>0</v>
      </c>
      <c r="CQ378" s="674">
        <v>0</v>
      </c>
      <c r="CR378" s="674">
        <v>0</v>
      </c>
      <c r="CS378" s="674">
        <v>0</v>
      </c>
      <c r="CT378" s="674">
        <v>0</v>
      </c>
      <c r="CU378" s="674">
        <v>0</v>
      </c>
      <c r="CV378" s="674">
        <v>0</v>
      </c>
      <c r="CW378" s="674">
        <v>0</v>
      </c>
      <c r="CX378" s="674">
        <v>1</v>
      </c>
      <c r="CY378" s="674">
        <v>1</v>
      </c>
      <c r="CZ378" s="674">
        <v>1</v>
      </c>
      <c r="DA378" s="674">
        <v>0</v>
      </c>
      <c r="DB378" s="674">
        <v>0</v>
      </c>
      <c r="DC378" s="674">
        <v>0</v>
      </c>
      <c r="DD378" s="674">
        <v>0</v>
      </c>
      <c r="DE378" s="674">
        <v>0</v>
      </c>
      <c r="DF378" s="674">
        <v>0</v>
      </c>
      <c r="DG378" s="674">
        <v>0</v>
      </c>
      <c r="DH378" s="674">
        <v>0</v>
      </c>
      <c r="DI378" s="674">
        <v>0</v>
      </c>
      <c r="DJ378" s="674">
        <v>0</v>
      </c>
      <c r="DK378" s="674">
        <v>0</v>
      </c>
      <c r="DL378" s="674">
        <v>0</v>
      </c>
      <c r="DM378" s="674">
        <v>0</v>
      </c>
      <c r="DN378" s="674">
        <v>0</v>
      </c>
      <c r="DO378" s="674">
        <v>0</v>
      </c>
      <c r="DP378" s="674">
        <v>0</v>
      </c>
      <c r="DQ378" s="674">
        <v>0</v>
      </c>
      <c r="DR378" s="674">
        <v>0</v>
      </c>
      <c r="DS378" s="674">
        <v>0</v>
      </c>
      <c r="DT378" s="674">
        <v>0</v>
      </c>
      <c r="DU378" s="674">
        <v>0</v>
      </c>
      <c r="DV378" s="674">
        <v>0</v>
      </c>
    </row>
    <row r="379" spans="1:126" s="1" customFormat="1" ht="21" hidden="1" customHeight="1" thickBot="1">
      <c r="A379" s="1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72" t="s">
        <v>1727</v>
      </c>
      <c r="N379" s="656"/>
      <c r="O379" s="656"/>
      <c r="P379" s="656"/>
      <c r="Q379" s="656"/>
      <c r="R379" s="656"/>
      <c r="S379" s="656"/>
      <c r="T379" s="657"/>
      <c r="U379" s="656"/>
      <c r="V379" s="658"/>
      <c r="W379" s="659"/>
      <c r="X379" s="660"/>
      <c r="Y379" s="661"/>
      <c r="Z379" s="660"/>
      <c r="AA379" s="662"/>
      <c r="AB379" s="663"/>
      <c r="AC379" s="664"/>
      <c r="AD379" s="662"/>
      <c r="AE379" s="663"/>
      <c r="AF379" s="664"/>
      <c r="AG379" s="660"/>
      <c r="AH379" s="663"/>
      <c r="AI379" s="665"/>
      <c r="AJ379" s="662"/>
      <c r="AK379" s="666"/>
      <c r="AL379" s="661"/>
      <c r="AM379" s="660"/>
      <c r="AN379" s="662"/>
      <c r="AO379" s="663"/>
      <c r="AP379" s="664"/>
      <c r="AQ379" s="662"/>
      <c r="AR379" s="663"/>
      <c r="AS379" s="664"/>
      <c r="AT379" s="660"/>
      <c r="AU379" s="663"/>
      <c r="AV379" s="665"/>
      <c r="AW379" s="662"/>
      <c r="AX379" s="666"/>
      <c r="AY379" s="658"/>
      <c r="AZ379" s="667"/>
      <c r="BA379" s="662"/>
      <c r="BB379" s="663"/>
      <c r="BC379" s="667"/>
      <c r="BD379" s="662"/>
      <c r="BE379" s="663"/>
      <c r="BF379" s="667"/>
      <c r="BG379" s="668"/>
      <c r="BH379" s="668"/>
      <c r="BI379" s="668"/>
      <c r="BJ379" s="668"/>
      <c r="BK379" s="668"/>
      <c r="BL379" s="672">
        <v>0</v>
      </c>
      <c r="BM379" s="672"/>
      <c r="BN379" s="672">
        <v>0</v>
      </c>
      <c r="BO379" s="672">
        <v>0</v>
      </c>
      <c r="BP379" s="672">
        <v>0</v>
      </c>
      <c r="BQ379" s="672">
        <v>0</v>
      </c>
      <c r="BR379" s="672">
        <v>0</v>
      </c>
      <c r="BS379" s="672">
        <v>0</v>
      </c>
      <c r="BT379" s="672">
        <v>0</v>
      </c>
      <c r="BU379" s="672">
        <v>0</v>
      </c>
      <c r="BV379" s="672">
        <v>0</v>
      </c>
      <c r="BW379" s="672">
        <v>0</v>
      </c>
      <c r="BX379" s="672">
        <v>0</v>
      </c>
      <c r="BY379" s="672">
        <v>0</v>
      </c>
      <c r="BZ379" s="672">
        <v>0</v>
      </c>
      <c r="CA379" s="672">
        <v>0</v>
      </c>
      <c r="CB379" s="672">
        <v>0</v>
      </c>
      <c r="CC379" s="672">
        <v>0</v>
      </c>
      <c r="CD379" s="672">
        <v>0</v>
      </c>
      <c r="CE379" s="672">
        <v>0</v>
      </c>
      <c r="CF379" s="672">
        <v>0</v>
      </c>
      <c r="CG379" s="672">
        <v>0</v>
      </c>
      <c r="CH379" s="672">
        <v>0</v>
      </c>
      <c r="CI379" s="672">
        <v>0</v>
      </c>
      <c r="CJ379" s="672">
        <v>0</v>
      </c>
      <c r="CK379" s="673">
        <v>0</v>
      </c>
      <c r="CL379" s="674">
        <v>0</v>
      </c>
      <c r="CM379" s="674">
        <v>0</v>
      </c>
      <c r="CN379" s="674">
        <v>0</v>
      </c>
      <c r="CO379" s="674">
        <v>0</v>
      </c>
      <c r="CP379" s="674">
        <v>0</v>
      </c>
      <c r="CQ379" s="674">
        <v>0</v>
      </c>
      <c r="CR379" s="674">
        <v>0</v>
      </c>
      <c r="CS379" s="674">
        <v>0</v>
      </c>
      <c r="CT379" s="674">
        <v>0</v>
      </c>
      <c r="CU379" s="674">
        <v>0</v>
      </c>
      <c r="CV379" s="674">
        <v>0</v>
      </c>
      <c r="CW379" s="674">
        <v>0</v>
      </c>
      <c r="CX379" s="674">
        <v>86</v>
      </c>
      <c r="CY379" s="674">
        <v>71</v>
      </c>
      <c r="CZ379" s="674">
        <v>73</v>
      </c>
      <c r="DA379" s="674">
        <v>0</v>
      </c>
      <c r="DB379" s="674">
        <v>0</v>
      </c>
      <c r="DC379" s="674">
        <v>0</v>
      </c>
      <c r="DD379" s="674">
        <v>0</v>
      </c>
      <c r="DE379" s="674">
        <v>0</v>
      </c>
      <c r="DF379" s="674">
        <v>0</v>
      </c>
      <c r="DG379" s="674">
        <v>0</v>
      </c>
      <c r="DH379" s="674">
        <v>0</v>
      </c>
      <c r="DI379" s="674">
        <v>0</v>
      </c>
      <c r="DJ379" s="674">
        <v>0</v>
      </c>
      <c r="DK379" s="674">
        <v>0</v>
      </c>
      <c r="DL379" s="674">
        <v>0</v>
      </c>
      <c r="DM379" s="674">
        <v>0</v>
      </c>
      <c r="DN379" s="674">
        <v>0</v>
      </c>
      <c r="DO379" s="674">
        <v>0</v>
      </c>
      <c r="DP379" s="674">
        <v>0</v>
      </c>
      <c r="DQ379" s="674">
        <v>0</v>
      </c>
      <c r="DR379" s="674">
        <v>0</v>
      </c>
      <c r="DS379" s="674">
        <v>0</v>
      </c>
      <c r="DT379" s="674">
        <v>0</v>
      </c>
      <c r="DU379" s="674">
        <v>0</v>
      </c>
      <c r="DV379" s="674">
        <v>0</v>
      </c>
    </row>
    <row r="380" spans="1:126" s="1" customFormat="1" ht="21" hidden="1" customHeight="1" thickBot="1">
      <c r="A380" s="24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75" t="s">
        <v>1397</v>
      </c>
      <c r="N380" s="656"/>
      <c r="O380" s="656"/>
      <c r="P380" s="656"/>
      <c r="Q380" s="656"/>
      <c r="R380" s="656"/>
      <c r="S380" s="656"/>
      <c r="T380" s="657"/>
      <c r="U380" s="656"/>
      <c r="V380" s="658"/>
      <c r="W380" s="659"/>
      <c r="X380" s="660"/>
      <c r="Y380" s="661"/>
      <c r="Z380" s="660"/>
      <c r="AA380" s="662"/>
      <c r="AB380" s="663"/>
      <c r="AC380" s="664"/>
      <c r="AD380" s="662"/>
      <c r="AE380" s="663"/>
      <c r="AF380" s="664"/>
      <c r="AG380" s="660"/>
      <c r="AH380" s="663"/>
      <c r="AI380" s="665"/>
      <c r="AJ380" s="662"/>
      <c r="AK380" s="666"/>
      <c r="AL380" s="661"/>
      <c r="AM380" s="660"/>
      <c r="AN380" s="662"/>
      <c r="AO380" s="663"/>
      <c r="AP380" s="664"/>
      <c r="AQ380" s="662"/>
      <c r="AR380" s="663"/>
      <c r="AS380" s="664"/>
      <c r="AT380" s="660"/>
      <c r="AU380" s="663"/>
      <c r="AV380" s="665"/>
      <c r="AW380" s="662"/>
      <c r="AX380" s="666"/>
      <c r="AY380" s="658"/>
      <c r="AZ380" s="667"/>
      <c r="BA380" s="662"/>
      <c r="BB380" s="663"/>
      <c r="BC380" s="667"/>
      <c r="BD380" s="662"/>
      <c r="BE380" s="663"/>
      <c r="BF380" s="667"/>
      <c r="BG380" s="668"/>
      <c r="BH380" s="668"/>
      <c r="BI380" s="668"/>
      <c r="BJ380" s="668"/>
      <c r="BK380" s="668"/>
      <c r="BL380" s="675">
        <v>2</v>
      </c>
      <c r="BM380" s="675"/>
      <c r="BN380" s="675">
        <v>0</v>
      </c>
      <c r="BO380" s="675">
        <v>0</v>
      </c>
      <c r="BP380" s="675">
        <v>0</v>
      </c>
      <c r="BQ380" s="675">
        <v>0</v>
      </c>
      <c r="BR380" s="675">
        <v>0</v>
      </c>
      <c r="BS380" s="675">
        <v>0</v>
      </c>
      <c r="BT380" s="675">
        <v>0</v>
      </c>
      <c r="BU380" s="675">
        <v>0</v>
      </c>
      <c r="BV380" s="675">
        <v>0</v>
      </c>
      <c r="BW380" s="675">
        <v>0</v>
      </c>
      <c r="BX380" s="675">
        <v>0</v>
      </c>
      <c r="BY380" s="675">
        <v>0</v>
      </c>
      <c r="BZ380" s="675">
        <v>0</v>
      </c>
      <c r="CA380" s="675">
        <v>0</v>
      </c>
      <c r="CB380" s="675">
        <v>0</v>
      </c>
      <c r="CC380" s="675">
        <v>0</v>
      </c>
      <c r="CD380" s="675">
        <v>0</v>
      </c>
      <c r="CE380" s="675">
        <v>0</v>
      </c>
      <c r="CF380" s="675">
        <v>0</v>
      </c>
      <c r="CG380" s="675">
        <v>0</v>
      </c>
      <c r="CH380" s="675">
        <v>0</v>
      </c>
      <c r="CI380" s="675">
        <v>0</v>
      </c>
      <c r="CJ380" s="675">
        <v>0</v>
      </c>
      <c r="CK380" s="676">
        <v>0</v>
      </c>
      <c r="CL380" s="677">
        <v>0</v>
      </c>
      <c r="CM380" s="677">
        <v>0</v>
      </c>
      <c r="CN380" s="677">
        <v>0</v>
      </c>
      <c r="CO380" s="677">
        <v>0</v>
      </c>
      <c r="CP380" s="677">
        <v>0</v>
      </c>
      <c r="CQ380" s="677">
        <v>0</v>
      </c>
      <c r="CR380" s="677">
        <v>0</v>
      </c>
      <c r="CS380" s="677">
        <v>0</v>
      </c>
      <c r="CT380" s="677">
        <v>0</v>
      </c>
      <c r="CU380" s="677">
        <v>0</v>
      </c>
      <c r="CV380" s="677">
        <v>0</v>
      </c>
      <c r="CW380" s="677">
        <v>0</v>
      </c>
      <c r="CX380" s="677">
        <v>0</v>
      </c>
      <c r="CY380" s="677">
        <v>1</v>
      </c>
      <c r="CZ380" s="677">
        <v>1</v>
      </c>
      <c r="DA380" s="677">
        <v>0</v>
      </c>
      <c r="DB380" s="677">
        <v>0</v>
      </c>
      <c r="DC380" s="677">
        <v>0</v>
      </c>
      <c r="DD380" s="677">
        <v>0</v>
      </c>
      <c r="DE380" s="677">
        <v>0</v>
      </c>
      <c r="DF380" s="677">
        <v>0</v>
      </c>
      <c r="DG380" s="677">
        <v>0</v>
      </c>
      <c r="DH380" s="677">
        <v>0</v>
      </c>
      <c r="DI380" s="677">
        <v>0</v>
      </c>
      <c r="DJ380" s="677">
        <v>1</v>
      </c>
      <c r="DK380" s="677">
        <v>0</v>
      </c>
      <c r="DL380" s="677">
        <v>0</v>
      </c>
      <c r="DM380" s="677">
        <v>0</v>
      </c>
      <c r="DN380" s="677">
        <v>0</v>
      </c>
      <c r="DO380" s="677">
        <v>0</v>
      </c>
      <c r="DP380" s="677">
        <v>0</v>
      </c>
      <c r="DQ380" s="677">
        <v>0</v>
      </c>
      <c r="DR380" s="677">
        <v>0</v>
      </c>
      <c r="DS380" s="677">
        <v>0</v>
      </c>
      <c r="DT380" s="677">
        <v>0</v>
      </c>
      <c r="DU380" s="677">
        <v>0</v>
      </c>
      <c r="DV380" s="677">
        <v>0</v>
      </c>
    </row>
    <row r="381" spans="1:126" s="1" customFormat="1" ht="21" hidden="1" customHeight="1" thickBot="1">
      <c r="A381" s="249"/>
      <c r="B381" s="111"/>
      <c r="C381" s="244"/>
      <c r="D381" s="111"/>
      <c r="E381" s="111"/>
      <c r="F381" s="111"/>
      <c r="G381" s="111"/>
      <c r="H381" s="111"/>
      <c r="I381" s="111"/>
      <c r="J381" s="111"/>
      <c r="K381" s="111"/>
      <c r="L381" s="111"/>
      <c r="M381" s="675" t="s">
        <v>1398</v>
      </c>
      <c r="N381" s="656"/>
      <c r="O381" s="656"/>
      <c r="P381" s="656"/>
      <c r="Q381" s="656"/>
      <c r="R381" s="656"/>
      <c r="S381" s="656"/>
      <c r="T381" s="657"/>
      <c r="U381" s="656"/>
      <c r="V381" s="658"/>
      <c r="W381" s="659"/>
      <c r="X381" s="660"/>
      <c r="Y381" s="661"/>
      <c r="Z381" s="660"/>
      <c r="AA381" s="662"/>
      <c r="AB381" s="663"/>
      <c r="AC381" s="664"/>
      <c r="AD381" s="662"/>
      <c r="AE381" s="663"/>
      <c r="AF381" s="664"/>
      <c r="AG381" s="660"/>
      <c r="AH381" s="663"/>
      <c r="AI381" s="665"/>
      <c r="AJ381" s="662"/>
      <c r="AK381" s="666"/>
      <c r="AL381" s="661"/>
      <c r="AM381" s="660"/>
      <c r="AN381" s="662"/>
      <c r="AO381" s="663"/>
      <c r="AP381" s="664"/>
      <c r="AQ381" s="662"/>
      <c r="AR381" s="663"/>
      <c r="AS381" s="664"/>
      <c r="AT381" s="660"/>
      <c r="AU381" s="663"/>
      <c r="AV381" s="665"/>
      <c r="AW381" s="662"/>
      <c r="AX381" s="666"/>
      <c r="AY381" s="658"/>
      <c r="AZ381" s="667"/>
      <c r="BA381" s="662"/>
      <c r="BB381" s="663"/>
      <c r="BC381" s="667"/>
      <c r="BD381" s="662"/>
      <c r="BE381" s="663"/>
      <c r="BF381" s="667"/>
      <c r="BG381" s="668"/>
      <c r="BH381" s="668"/>
      <c r="BI381" s="668"/>
      <c r="BJ381" s="668"/>
      <c r="BK381" s="668"/>
      <c r="BL381" s="675">
        <v>20</v>
      </c>
      <c r="BM381" s="675"/>
      <c r="BN381" s="675">
        <v>0</v>
      </c>
      <c r="BO381" s="675">
        <v>0</v>
      </c>
      <c r="BP381" s="675">
        <v>0</v>
      </c>
      <c r="BQ381" s="675">
        <v>0</v>
      </c>
      <c r="BR381" s="675">
        <v>0</v>
      </c>
      <c r="BS381" s="675">
        <v>0</v>
      </c>
      <c r="BT381" s="675">
        <v>0</v>
      </c>
      <c r="BU381" s="675">
        <v>0</v>
      </c>
      <c r="BV381" s="675">
        <v>0</v>
      </c>
      <c r="BW381" s="675">
        <v>0</v>
      </c>
      <c r="BX381" s="675">
        <v>0</v>
      </c>
      <c r="BY381" s="675">
        <v>0</v>
      </c>
      <c r="BZ381" s="675">
        <v>0</v>
      </c>
      <c r="CA381" s="675">
        <v>0</v>
      </c>
      <c r="CB381" s="675">
        <v>0</v>
      </c>
      <c r="CC381" s="675">
        <v>0</v>
      </c>
      <c r="CD381" s="675">
        <v>0</v>
      </c>
      <c r="CE381" s="675">
        <v>0</v>
      </c>
      <c r="CF381" s="675">
        <v>0</v>
      </c>
      <c r="CG381" s="675">
        <v>0</v>
      </c>
      <c r="CH381" s="675">
        <v>0</v>
      </c>
      <c r="CI381" s="675">
        <v>0</v>
      </c>
      <c r="CJ381" s="675">
        <v>0</v>
      </c>
      <c r="CK381" s="676">
        <v>0</v>
      </c>
      <c r="CL381" s="677">
        <v>0</v>
      </c>
      <c r="CM381" s="677">
        <v>0</v>
      </c>
      <c r="CN381" s="677">
        <v>0</v>
      </c>
      <c r="CO381" s="677">
        <v>0</v>
      </c>
      <c r="CP381" s="677">
        <v>0</v>
      </c>
      <c r="CQ381" s="677">
        <v>0</v>
      </c>
      <c r="CR381" s="677">
        <v>0</v>
      </c>
      <c r="CS381" s="677">
        <v>0</v>
      </c>
      <c r="CT381" s="677">
        <v>0</v>
      </c>
      <c r="CU381" s="677">
        <v>0</v>
      </c>
      <c r="CV381" s="677">
        <v>0</v>
      </c>
      <c r="CW381" s="677">
        <v>0</v>
      </c>
      <c r="CX381" s="677">
        <v>0</v>
      </c>
      <c r="CY381" s="677">
        <v>13</v>
      </c>
      <c r="CZ381" s="677">
        <v>73</v>
      </c>
      <c r="DA381" s="677">
        <v>0</v>
      </c>
      <c r="DB381" s="677">
        <v>0</v>
      </c>
      <c r="DC381" s="677">
        <v>0</v>
      </c>
      <c r="DD381" s="677">
        <v>0</v>
      </c>
      <c r="DE381" s="677">
        <v>0</v>
      </c>
      <c r="DF381" s="677">
        <v>0</v>
      </c>
      <c r="DG381" s="677">
        <v>0</v>
      </c>
      <c r="DH381" s="677">
        <v>0</v>
      </c>
      <c r="DI381" s="677">
        <v>0</v>
      </c>
      <c r="DJ381" s="677">
        <v>1</v>
      </c>
      <c r="DK381" s="677">
        <v>0</v>
      </c>
      <c r="DL381" s="677">
        <v>0</v>
      </c>
      <c r="DM381" s="677">
        <v>0</v>
      </c>
      <c r="DN381" s="677">
        <v>0</v>
      </c>
      <c r="DO381" s="677">
        <v>0</v>
      </c>
      <c r="DP381" s="677">
        <v>0</v>
      </c>
      <c r="DQ381" s="677">
        <v>0</v>
      </c>
      <c r="DR381" s="677">
        <v>0</v>
      </c>
      <c r="DS381" s="677">
        <v>0</v>
      </c>
      <c r="DT381" s="677">
        <v>0</v>
      </c>
      <c r="DU381" s="677">
        <v>0</v>
      </c>
      <c r="DV381" s="677">
        <v>0</v>
      </c>
    </row>
    <row r="382" spans="1:126" s="1" customFormat="1" ht="21" hidden="1" customHeight="1" thickBot="1">
      <c r="A382" s="249"/>
      <c r="B382" s="2"/>
      <c r="C382" s="2"/>
      <c r="D382" s="2"/>
      <c r="E382" s="2"/>
      <c r="F382" s="2"/>
      <c r="G382" s="2"/>
      <c r="H382" s="2"/>
      <c r="I382" s="111"/>
      <c r="J382" s="111"/>
      <c r="K382" s="111"/>
      <c r="L382" s="111"/>
      <c r="M382" s="678" t="s">
        <v>1399</v>
      </c>
      <c r="N382" s="656"/>
      <c r="O382" s="656"/>
      <c r="P382" s="656"/>
      <c r="Q382" s="656"/>
      <c r="R382" s="656"/>
      <c r="S382" s="656"/>
      <c r="T382" s="657"/>
      <c r="U382" s="656"/>
      <c r="V382" s="658"/>
      <c r="W382" s="659"/>
      <c r="X382" s="660"/>
      <c r="Y382" s="661"/>
      <c r="Z382" s="660"/>
      <c r="AA382" s="662"/>
      <c r="AB382" s="663"/>
      <c r="AC382" s="664"/>
      <c r="AD382" s="662"/>
      <c r="AE382" s="663"/>
      <c r="AF382" s="664"/>
      <c r="AG382" s="660"/>
      <c r="AH382" s="663"/>
      <c r="AI382" s="665"/>
      <c r="AJ382" s="662"/>
      <c r="AK382" s="666"/>
      <c r="AL382" s="661"/>
      <c r="AM382" s="660"/>
      <c r="AN382" s="662"/>
      <c r="AO382" s="663"/>
      <c r="AP382" s="664"/>
      <c r="AQ382" s="662"/>
      <c r="AR382" s="663"/>
      <c r="AS382" s="664"/>
      <c r="AT382" s="660"/>
      <c r="AU382" s="663"/>
      <c r="AV382" s="665"/>
      <c r="AW382" s="662"/>
      <c r="AX382" s="666"/>
      <c r="AY382" s="658"/>
      <c r="AZ382" s="667"/>
      <c r="BA382" s="662"/>
      <c r="BB382" s="663"/>
      <c r="BC382" s="667"/>
      <c r="BD382" s="662"/>
      <c r="BE382" s="663"/>
      <c r="BF382" s="667"/>
      <c r="BG382" s="668"/>
      <c r="BH382" s="668"/>
      <c r="BI382" s="668"/>
      <c r="BJ382" s="668"/>
      <c r="BK382" s="668"/>
      <c r="BL382" s="678">
        <v>0</v>
      </c>
      <c r="BM382" s="678"/>
      <c r="BN382" s="678">
        <v>0</v>
      </c>
      <c r="BO382" s="678">
        <v>0</v>
      </c>
      <c r="BP382" s="678">
        <v>0</v>
      </c>
      <c r="BQ382" s="678">
        <v>0</v>
      </c>
      <c r="BR382" s="678">
        <v>0</v>
      </c>
      <c r="BS382" s="678">
        <v>0</v>
      </c>
      <c r="BT382" s="678">
        <v>0</v>
      </c>
      <c r="BU382" s="678">
        <v>0</v>
      </c>
      <c r="BV382" s="678">
        <v>0</v>
      </c>
      <c r="BW382" s="678">
        <v>0</v>
      </c>
      <c r="BX382" s="678">
        <v>0</v>
      </c>
      <c r="BY382" s="678">
        <v>0</v>
      </c>
      <c r="BZ382" s="678">
        <v>0</v>
      </c>
      <c r="CA382" s="678">
        <v>0</v>
      </c>
      <c r="CB382" s="678">
        <v>0</v>
      </c>
      <c r="CC382" s="678">
        <v>0</v>
      </c>
      <c r="CD382" s="678">
        <v>0</v>
      </c>
      <c r="CE382" s="678">
        <v>0</v>
      </c>
      <c r="CF382" s="678">
        <v>0</v>
      </c>
      <c r="CG382" s="678">
        <v>0</v>
      </c>
      <c r="CH382" s="678">
        <v>0</v>
      </c>
      <c r="CI382" s="678">
        <v>0</v>
      </c>
      <c r="CJ382" s="678">
        <v>0</v>
      </c>
      <c r="CK382" s="679">
        <v>0</v>
      </c>
      <c r="CL382" s="680">
        <v>0</v>
      </c>
      <c r="CM382" s="680">
        <v>0</v>
      </c>
      <c r="CN382" s="680">
        <v>0</v>
      </c>
      <c r="CO382" s="680">
        <v>0</v>
      </c>
      <c r="CP382" s="680">
        <v>0</v>
      </c>
      <c r="CQ382" s="680">
        <v>0</v>
      </c>
      <c r="CR382" s="680">
        <v>0</v>
      </c>
      <c r="CS382" s="680">
        <v>0</v>
      </c>
      <c r="CT382" s="680">
        <v>0</v>
      </c>
      <c r="CU382" s="680">
        <v>0</v>
      </c>
      <c r="CV382" s="680">
        <v>0</v>
      </c>
      <c r="CW382" s="680">
        <v>0</v>
      </c>
      <c r="CX382" s="680">
        <v>0</v>
      </c>
      <c r="CY382" s="680">
        <v>0</v>
      </c>
      <c r="CZ382" s="680">
        <v>0</v>
      </c>
      <c r="DA382" s="680">
        <v>0</v>
      </c>
      <c r="DB382" s="680">
        <v>0</v>
      </c>
      <c r="DC382" s="680">
        <v>0</v>
      </c>
      <c r="DD382" s="680">
        <v>0</v>
      </c>
      <c r="DE382" s="680">
        <v>0</v>
      </c>
      <c r="DF382" s="680">
        <v>0</v>
      </c>
      <c r="DG382" s="680">
        <v>0</v>
      </c>
      <c r="DH382" s="680">
        <v>0</v>
      </c>
      <c r="DI382" s="680">
        <v>0</v>
      </c>
      <c r="DJ382" s="680">
        <v>0</v>
      </c>
      <c r="DK382" s="680">
        <v>0</v>
      </c>
      <c r="DL382" s="680">
        <v>0</v>
      </c>
      <c r="DM382" s="680">
        <v>0</v>
      </c>
      <c r="DN382" s="680">
        <v>0</v>
      </c>
      <c r="DO382" s="680">
        <v>0</v>
      </c>
      <c r="DP382" s="680">
        <v>0</v>
      </c>
      <c r="DQ382" s="680">
        <v>0</v>
      </c>
      <c r="DR382" s="680">
        <v>0</v>
      </c>
      <c r="DS382" s="680">
        <v>0</v>
      </c>
      <c r="DT382" s="680">
        <v>0</v>
      </c>
      <c r="DU382" s="680">
        <v>0</v>
      </c>
      <c r="DV382" s="680">
        <v>0</v>
      </c>
    </row>
    <row r="383" spans="1:126" s="1" customFormat="1" ht="21" hidden="1" customHeight="1" thickBot="1">
      <c r="A383" s="249"/>
      <c r="B383" s="2"/>
      <c r="C383" s="2"/>
      <c r="D383" s="2"/>
      <c r="E383" s="2"/>
      <c r="F383" s="2"/>
      <c r="G383" s="2"/>
      <c r="H383" s="2"/>
      <c r="I383" s="111"/>
      <c r="J383" s="111"/>
      <c r="K383" s="111"/>
      <c r="L383" s="111"/>
      <c r="M383" s="678" t="s">
        <v>1400</v>
      </c>
      <c r="N383" s="656"/>
      <c r="O383" s="656"/>
      <c r="P383" s="656"/>
      <c r="Q383" s="656"/>
      <c r="R383" s="656"/>
      <c r="S383" s="656"/>
      <c r="T383" s="657"/>
      <c r="U383" s="656"/>
      <c r="V383" s="658"/>
      <c r="W383" s="659"/>
      <c r="X383" s="660"/>
      <c r="Y383" s="661"/>
      <c r="Z383" s="660"/>
      <c r="AA383" s="662"/>
      <c r="AB383" s="663"/>
      <c r="AC383" s="664"/>
      <c r="AD383" s="662"/>
      <c r="AE383" s="663"/>
      <c r="AF383" s="664"/>
      <c r="AG383" s="660"/>
      <c r="AH383" s="663"/>
      <c r="AI383" s="665"/>
      <c r="AJ383" s="662"/>
      <c r="AK383" s="666"/>
      <c r="AL383" s="661"/>
      <c r="AM383" s="660"/>
      <c r="AN383" s="662"/>
      <c r="AO383" s="663"/>
      <c r="AP383" s="664"/>
      <c r="AQ383" s="662"/>
      <c r="AR383" s="663"/>
      <c r="AS383" s="664"/>
      <c r="AT383" s="660"/>
      <c r="AU383" s="663"/>
      <c r="AV383" s="665"/>
      <c r="AW383" s="662"/>
      <c r="AX383" s="666"/>
      <c r="AY383" s="658"/>
      <c r="AZ383" s="667"/>
      <c r="BA383" s="662"/>
      <c r="BB383" s="663"/>
      <c r="BC383" s="667"/>
      <c r="BD383" s="662"/>
      <c r="BE383" s="663"/>
      <c r="BF383" s="667"/>
      <c r="BG383" s="668"/>
      <c r="BH383" s="668"/>
      <c r="BI383" s="668"/>
      <c r="BJ383" s="668"/>
      <c r="BK383" s="668"/>
      <c r="BL383" s="678">
        <v>0</v>
      </c>
      <c r="BM383" s="678"/>
      <c r="BN383" s="678">
        <v>0</v>
      </c>
      <c r="BO383" s="678">
        <v>0</v>
      </c>
      <c r="BP383" s="678">
        <v>0</v>
      </c>
      <c r="BQ383" s="678">
        <v>0</v>
      </c>
      <c r="BR383" s="678">
        <v>0</v>
      </c>
      <c r="BS383" s="678">
        <v>0</v>
      </c>
      <c r="BT383" s="678">
        <v>0</v>
      </c>
      <c r="BU383" s="678">
        <v>0</v>
      </c>
      <c r="BV383" s="678">
        <v>0</v>
      </c>
      <c r="BW383" s="678">
        <v>0</v>
      </c>
      <c r="BX383" s="678">
        <v>0</v>
      </c>
      <c r="BY383" s="678">
        <v>0</v>
      </c>
      <c r="BZ383" s="678">
        <v>0</v>
      </c>
      <c r="CA383" s="678">
        <v>0</v>
      </c>
      <c r="CB383" s="678">
        <v>0</v>
      </c>
      <c r="CC383" s="678">
        <v>0</v>
      </c>
      <c r="CD383" s="678">
        <v>0</v>
      </c>
      <c r="CE383" s="678">
        <v>0</v>
      </c>
      <c r="CF383" s="678">
        <v>0</v>
      </c>
      <c r="CG383" s="678">
        <v>0</v>
      </c>
      <c r="CH383" s="678">
        <v>0</v>
      </c>
      <c r="CI383" s="678">
        <v>0</v>
      </c>
      <c r="CJ383" s="678">
        <v>0</v>
      </c>
      <c r="CK383" s="679">
        <v>0</v>
      </c>
      <c r="CL383" s="681">
        <v>0</v>
      </c>
      <c r="CM383" s="681">
        <v>0</v>
      </c>
      <c r="CN383" s="681">
        <v>0</v>
      </c>
      <c r="CO383" s="681">
        <v>0</v>
      </c>
      <c r="CP383" s="681">
        <v>0</v>
      </c>
      <c r="CQ383" s="681">
        <v>0</v>
      </c>
      <c r="CR383" s="681">
        <v>0</v>
      </c>
      <c r="CS383" s="681">
        <v>0</v>
      </c>
      <c r="CT383" s="681">
        <v>0</v>
      </c>
      <c r="CU383" s="681">
        <v>0</v>
      </c>
      <c r="CV383" s="681">
        <v>0</v>
      </c>
      <c r="CW383" s="681">
        <v>0</v>
      </c>
      <c r="CX383" s="681">
        <v>0</v>
      </c>
      <c r="CY383" s="681">
        <v>0</v>
      </c>
      <c r="CZ383" s="681">
        <v>0</v>
      </c>
      <c r="DA383" s="681">
        <v>0</v>
      </c>
      <c r="DB383" s="681">
        <v>0</v>
      </c>
      <c r="DC383" s="681">
        <v>0</v>
      </c>
      <c r="DD383" s="681">
        <v>0</v>
      </c>
      <c r="DE383" s="681">
        <v>0</v>
      </c>
      <c r="DF383" s="681">
        <v>0</v>
      </c>
      <c r="DG383" s="681">
        <v>0</v>
      </c>
      <c r="DH383" s="681">
        <v>0</v>
      </c>
      <c r="DI383" s="681">
        <v>0</v>
      </c>
      <c r="DJ383" s="681">
        <v>0</v>
      </c>
      <c r="DK383" s="681">
        <v>0</v>
      </c>
      <c r="DL383" s="681">
        <v>0</v>
      </c>
      <c r="DM383" s="681">
        <v>0</v>
      </c>
      <c r="DN383" s="681">
        <v>0</v>
      </c>
      <c r="DO383" s="681">
        <v>0</v>
      </c>
      <c r="DP383" s="681">
        <v>0</v>
      </c>
      <c r="DQ383" s="681">
        <v>0</v>
      </c>
      <c r="DR383" s="681">
        <v>0</v>
      </c>
      <c r="DS383" s="681">
        <v>0</v>
      </c>
      <c r="DT383" s="681">
        <v>0</v>
      </c>
      <c r="DU383" s="681"/>
      <c r="DV383" s="681"/>
    </row>
    <row r="384" spans="1:126" s="1" customFormat="1" ht="21" thickBot="1">
      <c r="A384" s="249"/>
      <c r="B384" s="249"/>
      <c r="C384" s="249"/>
      <c r="D384" s="249"/>
      <c r="E384" s="249"/>
      <c r="F384" s="249"/>
      <c r="G384" s="249"/>
      <c r="H384" s="249"/>
      <c r="I384" s="249"/>
      <c r="J384" s="249"/>
      <c r="K384" s="249"/>
      <c r="L384" s="249"/>
      <c r="M384" s="1739" t="s">
        <v>390</v>
      </c>
      <c r="N384" s="696"/>
      <c r="O384" s="696"/>
      <c r="P384" s="696"/>
      <c r="Q384" s="696"/>
      <c r="R384" s="740"/>
      <c r="S384" s="696"/>
      <c r="T384" s="740"/>
      <c r="U384" s="696"/>
      <c r="V384" s="742"/>
      <c r="W384" s="742"/>
      <c r="X384" s="662"/>
      <c r="Y384" s="659"/>
      <c r="Z384" s="662"/>
      <c r="AA384" s="662"/>
      <c r="AB384" s="663"/>
      <c r="AC384" s="664"/>
      <c r="AD384" s="540"/>
      <c r="AE384" s="663"/>
      <c r="AF384" s="664"/>
      <c r="AG384" s="662"/>
      <c r="AH384" s="663"/>
      <c r="AI384" s="664"/>
      <c r="AJ384" s="662"/>
      <c r="AK384" s="540"/>
      <c r="AL384" s="539"/>
      <c r="AM384" s="540"/>
      <c r="AN384" s="540"/>
      <c r="AO384" s="541"/>
      <c r="AP384" s="542"/>
      <c r="AQ384" s="540"/>
      <c r="AR384" s="541"/>
      <c r="AS384" s="542"/>
      <c r="AT384" s="540"/>
      <c r="AU384" s="541"/>
      <c r="AV384" s="542"/>
      <c r="AW384" s="540"/>
      <c r="AX384" s="541"/>
      <c r="AY384" s="659"/>
      <c r="AZ384" s="543"/>
      <c r="BA384" s="540"/>
      <c r="BB384" s="541"/>
      <c r="BC384" s="543"/>
      <c r="BD384" s="540"/>
      <c r="BE384" s="541"/>
      <c r="BF384" s="543"/>
      <c r="BG384" s="543"/>
      <c r="BH384" s="543"/>
      <c r="BI384" s="543"/>
      <c r="BJ384" s="543"/>
      <c r="BK384" s="543"/>
      <c r="BL384" s="543"/>
      <c r="BM384" s="543"/>
      <c r="BN384" s="544" t="s">
        <v>1383</v>
      </c>
      <c r="BO384" s="544" t="s">
        <v>1383</v>
      </c>
      <c r="BP384" s="544" t="s">
        <v>1383</v>
      </c>
      <c r="BQ384" s="544" t="s">
        <v>1383</v>
      </c>
      <c r="BR384" s="544" t="s">
        <v>1383</v>
      </c>
      <c r="BS384" s="544" t="s">
        <v>1383</v>
      </c>
      <c r="BT384" s="544" t="s">
        <v>1383</v>
      </c>
      <c r="BU384" s="544" t="s">
        <v>1383</v>
      </c>
      <c r="BV384" s="544" t="s">
        <v>1383</v>
      </c>
      <c r="BW384" s="544" t="s">
        <v>1383</v>
      </c>
      <c r="BX384" s="544" t="s">
        <v>1383</v>
      </c>
      <c r="BY384" s="545" t="s">
        <v>1383</v>
      </c>
      <c r="BZ384" s="545" t="s">
        <v>1383</v>
      </c>
      <c r="CA384" s="545" t="s">
        <v>1383</v>
      </c>
      <c r="CB384" s="545" t="s">
        <v>1383</v>
      </c>
      <c r="CC384" s="545" t="s">
        <v>1383</v>
      </c>
      <c r="CD384" s="545" t="s">
        <v>1383</v>
      </c>
      <c r="CE384" s="545" t="s">
        <v>1383</v>
      </c>
      <c r="CF384" s="545" t="s">
        <v>1383</v>
      </c>
      <c r="CG384" s="545" t="s">
        <v>1383</v>
      </c>
      <c r="CH384" s="545" t="s">
        <v>1383</v>
      </c>
      <c r="CI384" s="545" t="s">
        <v>1383</v>
      </c>
      <c r="CJ384" s="545" t="s">
        <v>1383</v>
      </c>
      <c r="CK384" s="545" t="s">
        <v>1383</v>
      </c>
      <c r="CL384" s="545" t="s">
        <v>1383</v>
      </c>
      <c r="CM384" s="545" t="s">
        <v>1383</v>
      </c>
      <c r="CN384" s="545" t="s">
        <v>1383</v>
      </c>
      <c r="CO384" s="545" t="s">
        <v>1383</v>
      </c>
      <c r="CP384" s="545" t="s">
        <v>1383</v>
      </c>
      <c r="CQ384" s="545" t="s">
        <v>1383</v>
      </c>
      <c r="CR384" s="545" t="s">
        <v>1383</v>
      </c>
      <c r="CS384" s="545" t="s">
        <v>1383</v>
      </c>
      <c r="CT384" s="545" t="s">
        <v>1383</v>
      </c>
      <c r="CU384" s="545" t="s">
        <v>1383</v>
      </c>
      <c r="CV384" s="545" t="s">
        <v>1383</v>
      </c>
      <c r="CW384" s="545" t="s">
        <v>1383</v>
      </c>
      <c r="CX384" s="545" t="s">
        <v>1383</v>
      </c>
      <c r="CY384" s="545" t="s">
        <v>1383</v>
      </c>
      <c r="CZ384" s="545" t="s">
        <v>1383</v>
      </c>
      <c r="DA384" s="545" t="s">
        <v>1383</v>
      </c>
      <c r="DB384" s="545" t="s">
        <v>1383</v>
      </c>
      <c r="DC384" s="545" t="s">
        <v>1383</v>
      </c>
      <c r="DD384" s="545" t="s">
        <v>1383</v>
      </c>
      <c r="DE384" s="545" t="s">
        <v>1383</v>
      </c>
      <c r="DF384" s="545" t="s">
        <v>1383</v>
      </c>
      <c r="DG384" s="545" t="s">
        <v>1383</v>
      </c>
      <c r="DH384" s="545" t="s">
        <v>1383</v>
      </c>
      <c r="DI384" s="545" t="s">
        <v>1383</v>
      </c>
      <c r="DJ384" s="545" t="s">
        <v>1383</v>
      </c>
      <c r="DK384" s="545" t="s">
        <v>1383</v>
      </c>
      <c r="DL384" s="545" t="s">
        <v>1383</v>
      </c>
      <c r="DM384" s="545" t="s">
        <v>1383</v>
      </c>
      <c r="DN384" s="545" t="s">
        <v>1383</v>
      </c>
      <c r="DO384" s="545" t="s">
        <v>1383</v>
      </c>
      <c r="DP384" s="545" t="s">
        <v>1383</v>
      </c>
      <c r="DQ384" s="545" t="s">
        <v>1383</v>
      </c>
      <c r="DR384" s="545" t="s">
        <v>1383</v>
      </c>
      <c r="DS384" s="545" t="s">
        <v>1383</v>
      </c>
      <c r="DT384" s="545" t="s">
        <v>1383</v>
      </c>
      <c r="DU384" s="545" t="s">
        <v>1383</v>
      </c>
      <c r="DV384" s="545" t="s">
        <v>1383</v>
      </c>
    </row>
    <row r="385" spans="1:126" s="1" customFormat="1" ht="21" thickBot="1">
      <c r="A385" s="249"/>
      <c r="B385" s="111" t="str">
        <f>M384</f>
        <v>12. PUP NOWY TARG</v>
      </c>
      <c r="C385" s="244">
        <f>DV387</f>
        <v>7.6</v>
      </c>
      <c r="D385" s="111"/>
      <c r="E385" s="249">
        <f>DV385</f>
        <v>5303</v>
      </c>
      <c r="F385" s="249">
        <f>DV388</f>
        <v>2518</v>
      </c>
      <c r="G385" s="249">
        <f>DV393</f>
        <v>376</v>
      </c>
      <c r="H385" s="249">
        <f>DV395</f>
        <v>405</v>
      </c>
      <c r="I385" s="111"/>
      <c r="J385" s="1759">
        <f>DV390</f>
        <v>1899</v>
      </c>
      <c r="K385" s="1759">
        <f>DV392</f>
        <v>1195</v>
      </c>
      <c r="L385" s="1760">
        <f>DV394</f>
        <v>519</v>
      </c>
      <c r="M385" s="1714" t="s">
        <v>74</v>
      </c>
      <c r="N385" s="860">
        <v>10930</v>
      </c>
      <c r="O385" s="546">
        <v>9998</v>
      </c>
      <c r="P385" s="546">
        <v>9692</v>
      </c>
      <c r="Q385" s="546">
        <v>8671</v>
      </c>
      <c r="R385" s="546">
        <v>8321</v>
      </c>
      <c r="S385" s="547">
        <v>6587</v>
      </c>
      <c r="T385" s="548">
        <v>5603</v>
      </c>
      <c r="U385" s="842">
        <v>5418</v>
      </c>
      <c r="V385" s="546">
        <v>6576</v>
      </c>
      <c r="W385" s="546">
        <v>7942</v>
      </c>
      <c r="X385" s="550">
        <v>7847</v>
      </c>
      <c r="Y385" s="546">
        <v>9114</v>
      </c>
      <c r="Z385" s="551">
        <v>9750</v>
      </c>
      <c r="AA385" s="552">
        <v>10027</v>
      </c>
      <c r="AB385" s="553">
        <v>9965</v>
      </c>
      <c r="AC385" s="554">
        <v>9804</v>
      </c>
      <c r="AD385" s="552">
        <v>9360</v>
      </c>
      <c r="AE385" s="557">
        <v>9079</v>
      </c>
      <c r="AF385" s="554">
        <v>9027</v>
      </c>
      <c r="AG385" s="555">
        <v>9022</v>
      </c>
      <c r="AH385" s="553">
        <v>9188</v>
      </c>
      <c r="AI385" s="554">
        <v>9380</v>
      </c>
      <c r="AJ385" s="555">
        <v>9811</v>
      </c>
      <c r="AK385" s="559">
        <v>9939</v>
      </c>
      <c r="AL385" s="546">
        <v>9939</v>
      </c>
      <c r="AM385" s="551">
        <v>10255</v>
      </c>
      <c r="AN385" s="552">
        <v>10216</v>
      </c>
      <c r="AO385" s="557">
        <v>9957</v>
      </c>
      <c r="AP385" s="554">
        <v>9634</v>
      </c>
      <c r="AQ385" s="552">
        <v>9100</v>
      </c>
      <c r="AR385" s="553">
        <v>8832</v>
      </c>
      <c r="AS385" s="554">
        <v>8499</v>
      </c>
      <c r="AT385" s="552">
        <v>8464</v>
      </c>
      <c r="AU385" s="553">
        <v>8437</v>
      </c>
      <c r="AV385" s="556">
        <v>8431</v>
      </c>
      <c r="AW385" s="552">
        <v>8666</v>
      </c>
      <c r="AX385" s="557">
        <v>8752</v>
      </c>
      <c r="AY385" s="546">
        <v>8752</v>
      </c>
      <c r="AZ385" s="550">
        <v>8889</v>
      </c>
      <c r="BA385" s="552">
        <v>8796</v>
      </c>
      <c r="BB385" s="553">
        <v>8747</v>
      </c>
      <c r="BC385" s="550">
        <v>8148</v>
      </c>
      <c r="BD385" s="552">
        <v>7548</v>
      </c>
      <c r="BE385" s="553">
        <v>7056</v>
      </c>
      <c r="BF385" s="550">
        <v>6778</v>
      </c>
      <c r="BG385" s="552">
        <v>6497</v>
      </c>
      <c r="BH385" s="553">
        <v>6512</v>
      </c>
      <c r="BI385" s="683">
        <v>6669</v>
      </c>
      <c r="BJ385" s="552">
        <v>6873</v>
      </c>
      <c r="BK385" s="683">
        <v>7078</v>
      </c>
      <c r="BL385" s="683">
        <v>7457</v>
      </c>
      <c r="BM385" s="683">
        <v>7378</v>
      </c>
      <c r="BN385" s="683">
        <v>7268</v>
      </c>
      <c r="BO385" s="683">
        <v>7137</v>
      </c>
      <c r="BP385" s="683">
        <v>6565</v>
      </c>
      <c r="BQ385" s="683">
        <v>6251</v>
      </c>
      <c r="BR385" s="683">
        <v>6095</v>
      </c>
      <c r="BS385" s="683">
        <v>6011</v>
      </c>
      <c r="BT385" s="700">
        <v>6019</v>
      </c>
      <c r="BU385" s="683">
        <v>6059</v>
      </c>
      <c r="BV385" s="700">
        <v>6257</v>
      </c>
      <c r="BW385" s="683">
        <v>6368</v>
      </c>
      <c r="BX385" s="700">
        <v>6659</v>
      </c>
      <c r="BY385" s="550">
        <v>6535</v>
      </c>
      <c r="BZ385" s="560">
        <v>6327</v>
      </c>
      <c r="CA385" s="550">
        <v>5822</v>
      </c>
      <c r="CB385" s="560">
        <v>5239</v>
      </c>
      <c r="CC385" s="550">
        <v>4996</v>
      </c>
      <c r="CD385" s="560">
        <v>4876</v>
      </c>
      <c r="CE385" s="550">
        <v>4857</v>
      </c>
      <c r="CF385" s="560">
        <v>4761</v>
      </c>
      <c r="CG385" s="550">
        <v>4515</v>
      </c>
      <c r="CH385" s="560">
        <v>4631</v>
      </c>
      <c r="CI385" s="560">
        <v>4727</v>
      </c>
      <c r="CJ385" s="560">
        <v>4878</v>
      </c>
      <c r="CK385" s="701">
        <v>4886</v>
      </c>
      <c r="CL385" s="560">
        <v>4723</v>
      </c>
      <c r="CM385" s="560">
        <v>4497</v>
      </c>
      <c r="CN385" s="560">
        <v>4084</v>
      </c>
      <c r="CO385" s="560">
        <v>3874</v>
      </c>
      <c r="CP385" s="560">
        <v>3795</v>
      </c>
      <c r="CQ385" s="560">
        <v>3674</v>
      </c>
      <c r="CR385" s="560">
        <v>3658</v>
      </c>
      <c r="CS385" s="560">
        <v>3721</v>
      </c>
      <c r="CT385" s="560">
        <v>3948</v>
      </c>
      <c r="CU385" s="560">
        <v>4036</v>
      </c>
      <c r="CV385" s="560">
        <v>4373</v>
      </c>
      <c r="CW385" s="560">
        <v>4303</v>
      </c>
      <c r="CX385" s="560">
        <v>4181</v>
      </c>
      <c r="CY385" s="560">
        <v>3810</v>
      </c>
      <c r="CZ385" s="560">
        <v>3503</v>
      </c>
      <c r="DA385" s="560">
        <v>3334</v>
      </c>
      <c r="DB385" s="560">
        <v>3340</v>
      </c>
      <c r="DC385" s="560">
        <v>3374</v>
      </c>
      <c r="DD385" s="560">
        <v>3358</v>
      </c>
      <c r="DE385" s="560">
        <v>3509</v>
      </c>
      <c r="DF385" s="560">
        <v>3596</v>
      </c>
      <c r="DG385" s="560">
        <v>3710</v>
      </c>
      <c r="DH385" s="560">
        <v>3891</v>
      </c>
      <c r="DI385" s="560">
        <v>3953</v>
      </c>
      <c r="DJ385" s="560">
        <v>4009</v>
      </c>
      <c r="DK385" s="560">
        <v>4567</v>
      </c>
      <c r="DL385" s="560">
        <v>4677</v>
      </c>
      <c r="DM385" s="560">
        <v>4610</v>
      </c>
      <c r="DN385" s="560">
        <v>4514</v>
      </c>
      <c r="DO385" s="560">
        <v>4546</v>
      </c>
      <c r="DP385" s="560">
        <v>4534</v>
      </c>
      <c r="DQ385" s="560">
        <v>4656</v>
      </c>
      <c r="DR385" s="560">
        <v>4948</v>
      </c>
      <c r="DS385" s="560">
        <v>5037</v>
      </c>
      <c r="DT385" s="560">
        <v>5317</v>
      </c>
      <c r="DU385" s="560">
        <v>5446</v>
      </c>
      <c r="DV385" s="560">
        <v>5303</v>
      </c>
    </row>
    <row r="386" spans="1:126" s="1" customFormat="1" ht="20.25">
      <c r="A386" s="249"/>
      <c r="B386" s="2"/>
      <c r="C386" s="2"/>
      <c r="D386" s="2"/>
      <c r="E386" s="2"/>
      <c r="F386" s="2"/>
      <c r="G386" s="2"/>
      <c r="H386" s="2"/>
      <c r="I386" s="111" t="s">
        <v>1362</v>
      </c>
      <c r="J386" s="111"/>
      <c r="K386" s="111"/>
      <c r="L386" s="111"/>
      <c r="M386" s="1715" t="s">
        <v>18</v>
      </c>
      <c r="N386" s="761">
        <v>103.2</v>
      </c>
      <c r="O386" s="857">
        <v>101.48193260251726</v>
      </c>
      <c r="P386" s="561">
        <v>101.54007333682556</v>
      </c>
      <c r="Q386" s="561">
        <v>89.465538588526613</v>
      </c>
      <c r="R386" s="561">
        <v>101.35200974421437</v>
      </c>
      <c r="S386" s="562">
        <v>100.71865443425077</v>
      </c>
      <c r="T386" s="563">
        <v>103.12902632063316</v>
      </c>
      <c r="U386" s="704">
        <v>101.17647058823529</v>
      </c>
      <c r="V386" s="561">
        <v>104.48045757864632</v>
      </c>
      <c r="W386" s="561">
        <v>106.19066720149752</v>
      </c>
      <c r="X386" s="565">
        <v>104.14067684140677</v>
      </c>
      <c r="Y386" s="561">
        <v>102.24366165582231</v>
      </c>
      <c r="Z386" s="566">
        <f t="shared" ref="Z386:AK386" si="78">(Z385/Y385)*100</f>
        <v>106.97827518104015</v>
      </c>
      <c r="AA386" s="567">
        <f t="shared" si="78"/>
        <v>102.84102564102564</v>
      </c>
      <c r="AB386" s="703">
        <f t="shared" si="78"/>
        <v>99.381669492370591</v>
      </c>
      <c r="AC386" s="569">
        <f t="shared" si="78"/>
        <v>98.384345208228794</v>
      </c>
      <c r="AD386" s="567">
        <f t="shared" si="78"/>
        <v>95.471236230110151</v>
      </c>
      <c r="AE386" s="568">
        <f t="shared" si="78"/>
        <v>96.997863247863251</v>
      </c>
      <c r="AF386" s="569">
        <f t="shared" si="78"/>
        <v>99.427249697103207</v>
      </c>
      <c r="AG386" s="567">
        <f t="shared" si="78"/>
        <v>99.944610612606624</v>
      </c>
      <c r="AH386" s="568">
        <f t="shared" si="78"/>
        <v>101.83994679671913</v>
      </c>
      <c r="AI386" s="569">
        <f t="shared" si="78"/>
        <v>102.0896821941663</v>
      </c>
      <c r="AJ386" s="567">
        <f t="shared" si="78"/>
        <v>104.59488272921109</v>
      </c>
      <c r="AK386" s="570">
        <f t="shared" si="78"/>
        <v>101.30465803689737</v>
      </c>
      <c r="AL386" s="561">
        <v>101.30465803689737</v>
      </c>
      <c r="AM386" s="566">
        <f>(AM385/AL385)*100</f>
        <v>103.17939430526211</v>
      </c>
      <c r="AN386" s="567">
        <f>(AN385/AM385)*100</f>
        <v>99.619697708434913</v>
      </c>
      <c r="AO386" s="568">
        <f>(AO385/AN385)*100</f>
        <v>97.464761158966326</v>
      </c>
      <c r="AP386" s="569">
        <f>(AP385/AO385)*100</f>
        <v>96.756051019383349</v>
      </c>
      <c r="AQ386" s="567">
        <f t="shared" ref="AQ386:BD386" si="79">(AQ385/AP385)*100</f>
        <v>94.457130994394859</v>
      </c>
      <c r="AR386" s="568">
        <f t="shared" si="79"/>
        <v>97.054945054945051</v>
      </c>
      <c r="AS386" s="569">
        <f t="shared" si="79"/>
        <v>96.229619565217391</v>
      </c>
      <c r="AT386" s="567">
        <f t="shared" si="79"/>
        <v>99.588186845511245</v>
      </c>
      <c r="AU386" s="568">
        <f t="shared" si="79"/>
        <v>99.68100189035917</v>
      </c>
      <c r="AV386" s="569">
        <f t="shared" si="79"/>
        <v>99.928884674647392</v>
      </c>
      <c r="AW386" s="567">
        <f t="shared" si="79"/>
        <v>102.78733246352745</v>
      </c>
      <c r="AX386" s="568">
        <f t="shared" si="79"/>
        <v>100.99238402954074</v>
      </c>
      <c r="AY386" s="561">
        <v>100.99238402954074</v>
      </c>
      <c r="AZ386" s="565">
        <f>(AZ385/AX385)*100</f>
        <v>101.56535648994516</v>
      </c>
      <c r="BA386" s="567">
        <f t="shared" si="79"/>
        <v>98.953763077961526</v>
      </c>
      <c r="BB386" s="568">
        <f t="shared" si="79"/>
        <v>99.442928603910872</v>
      </c>
      <c r="BC386" s="565">
        <f t="shared" si="79"/>
        <v>93.151937807248203</v>
      </c>
      <c r="BD386" s="567">
        <f t="shared" si="79"/>
        <v>92.636229749631809</v>
      </c>
      <c r="BE386" s="568">
        <f t="shared" ref="BE386:BM386" si="80">(BE385/BD385)*100</f>
        <v>93.481717011128779</v>
      </c>
      <c r="BF386" s="565">
        <f t="shared" si="80"/>
        <v>96.060090702947846</v>
      </c>
      <c r="BG386" s="567">
        <f>(BG385/BF385)*100</f>
        <v>95.854234287400402</v>
      </c>
      <c r="BH386" s="568">
        <f t="shared" si="80"/>
        <v>100.23087578882561</v>
      </c>
      <c r="BI386" s="568">
        <f t="shared" si="80"/>
        <v>102.41093366093365</v>
      </c>
      <c r="BJ386" s="568">
        <f t="shared" si="80"/>
        <v>103.05892937471886</v>
      </c>
      <c r="BK386" s="568">
        <f t="shared" si="80"/>
        <v>102.98268587225374</v>
      </c>
      <c r="BL386" s="568">
        <f t="shared" si="80"/>
        <v>105.35461994913817</v>
      </c>
      <c r="BM386" s="568">
        <f t="shared" si="80"/>
        <v>98.940592731661525</v>
      </c>
      <c r="BN386" s="568">
        <f t="shared" ref="BN386:CE386" si="81">(BN385/BM385)*100</f>
        <v>98.509081051775553</v>
      </c>
      <c r="BO386" s="568">
        <f t="shared" si="81"/>
        <v>98.197578425976886</v>
      </c>
      <c r="BP386" s="568">
        <f t="shared" si="81"/>
        <v>91.985428051001819</v>
      </c>
      <c r="BQ386" s="568">
        <f t="shared" si="81"/>
        <v>95.217060167555218</v>
      </c>
      <c r="BR386" s="568">
        <f t="shared" si="81"/>
        <v>97.504399296112624</v>
      </c>
      <c r="BS386" s="570">
        <f t="shared" si="81"/>
        <v>98.621821164889255</v>
      </c>
      <c r="BT386" s="571">
        <f t="shared" si="81"/>
        <v>100.13308933621694</v>
      </c>
      <c r="BU386" s="565">
        <f t="shared" si="81"/>
        <v>100.66456221963782</v>
      </c>
      <c r="BV386" s="571">
        <f t="shared" si="81"/>
        <v>103.26786598448589</v>
      </c>
      <c r="BW386" s="565">
        <f t="shared" si="81"/>
        <v>101.77401310532204</v>
      </c>
      <c r="BX386" s="571">
        <f t="shared" si="81"/>
        <v>104.56972361809045</v>
      </c>
      <c r="BY386" s="565">
        <f t="shared" si="81"/>
        <v>98.137858537317911</v>
      </c>
      <c r="BZ386" s="571">
        <f t="shared" si="81"/>
        <v>96.817138485080335</v>
      </c>
      <c r="CA386" s="565">
        <f t="shared" si="81"/>
        <v>92.018334123597285</v>
      </c>
      <c r="CB386" s="571">
        <f t="shared" si="81"/>
        <v>89.986259017519757</v>
      </c>
      <c r="CC386" s="565">
        <f t="shared" si="81"/>
        <v>95.361710250047722</v>
      </c>
      <c r="CD386" s="571">
        <f t="shared" si="81"/>
        <v>97.598078462770218</v>
      </c>
      <c r="CE386" s="565">
        <f t="shared" si="81"/>
        <v>99.610336341263334</v>
      </c>
      <c r="CF386" s="571">
        <f t="shared" ref="CF386:CP386" si="82">(CF385/CE385)*100</f>
        <v>98.023471278567015</v>
      </c>
      <c r="CG386" s="565">
        <f t="shared" si="82"/>
        <v>94.833018273471964</v>
      </c>
      <c r="CH386" s="571">
        <f t="shared" si="82"/>
        <v>102.56921373200443</v>
      </c>
      <c r="CI386" s="565">
        <f t="shared" si="82"/>
        <v>102.07298639602678</v>
      </c>
      <c r="CJ386" s="571">
        <f t="shared" si="82"/>
        <v>103.19441506240746</v>
      </c>
      <c r="CK386" s="565">
        <f t="shared" si="82"/>
        <v>100.16400164001639</v>
      </c>
      <c r="CL386" s="571">
        <f t="shared" si="82"/>
        <v>96.66393778141628</v>
      </c>
      <c r="CM386" s="571">
        <f t="shared" si="82"/>
        <v>95.214905780224441</v>
      </c>
      <c r="CN386" s="571">
        <f t="shared" si="82"/>
        <v>90.81609962197021</v>
      </c>
      <c r="CO386" s="571">
        <f t="shared" si="82"/>
        <v>94.857982370225272</v>
      </c>
      <c r="CP386" s="571">
        <f t="shared" si="82"/>
        <v>97.960764068146617</v>
      </c>
      <c r="CQ386" s="571">
        <f t="shared" ref="CQ386:DC386" si="83">(CQ385/CP385)*100</f>
        <v>96.811594202898561</v>
      </c>
      <c r="CR386" s="571">
        <f t="shared" si="83"/>
        <v>99.564507348938491</v>
      </c>
      <c r="CS386" s="571">
        <f t="shared" si="83"/>
        <v>101.72225259704757</v>
      </c>
      <c r="CT386" s="571">
        <f t="shared" si="83"/>
        <v>106.10051061542596</v>
      </c>
      <c r="CU386" s="571">
        <f t="shared" si="83"/>
        <v>102.22897669706181</v>
      </c>
      <c r="CV386" s="571">
        <f t="shared" si="83"/>
        <v>108.34985133795838</v>
      </c>
      <c r="CW386" s="571">
        <f t="shared" si="83"/>
        <v>98.399268236908298</v>
      </c>
      <c r="CX386" s="571">
        <f t="shared" si="83"/>
        <v>97.164768765977229</v>
      </c>
      <c r="CY386" s="571">
        <f t="shared" si="83"/>
        <v>91.126524754843345</v>
      </c>
      <c r="CZ386" s="571">
        <f t="shared" si="83"/>
        <v>91.942257217847768</v>
      </c>
      <c r="DA386" s="571">
        <f t="shared" si="83"/>
        <v>95.175563802455045</v>
      </c>
      <c r="DB386" s="571">
        <f t="shared" si="83"/>
        <v>100.17996400719855</v>
      </c>
      <c r="DC386" s="571">
        <f t="shared" si="83"/>
        <v>101.01796407185628</v>
      </c>
      <c r="DD386" s="571">
        <f t="shared" ref="DD386:DV386" si="84">(DD385/DC385)*100</f>
        <v>99.525785417901602</v>
      </c>
      <c r="DE386" s="571">
        <f t="shared" si="84"/>
        <v>104.49672424061941</v>
      </c>
      <c r="DF386" s="571">
        <f t="shared" si="84"/>
        <v>102.4793388429752</v>
      </c>
      <c r="DG386" s="571">
        <f t="shared" si="84"/>
        <v>103.17018909899889</v>
      </c>
      <c r="DH386" s="571">
        <f t="shared" si="84"/>
        <v>104.87870619946091</v>
      </c>
      <c r="DI386" s="571">
        <f t="shared" si="84"/>
        <v>101.59342071446929</v>
      </c>
      <c r="DJ386" s="571">
        <f t="shared" si="84"/>
        <v>101.41664558563117</v>
      </c>
      <c r="DK386" s="571">
        <f t="shared" si="84"/>
        <v>113.9186829633325</v>
      </c>
      <c r="DL386" s="571">
        <f t="shared" si="84"/>
        <v>102.40858331508649</v>
      </c>
      <c r="DM386" s="571">
        <f t="shared" si="84"/>
        <v>98.567457772076111</v>
      </c>
      <c r="DN386" s="571">
        <f t="shared" si="84"/>
        <v>97.917570498915396</v>
      </c>
      <c r="DO386" s="571">
        <f t="shared" si="84"/>
        <v>100.70890562693842</v>
      </c>
      <c r="DP386" s="571">
        <f t="shared" si="84"/>
        <v>99.736031676198849</v>
      </c>
      <c r="DQ386" s="571">
        <f t="shared" si="84"/>
        <v>102.69078076753419</v>
      </c>
      <c r="DR386" s="571">
        <f t="shared" si="84"/>
        <v>106.27147766323024</v>
      </c>
      <c r="DS386" s="571">
        <f t="shared" si="84"/>
        <v>101.79870654810024</v>
      </c>
      <c r="DT386" s="571">
        <f t="shared" si="84"/>
        <v>105.55886440341473</v>
      </c>
      <c r="DU386" s="571">
        <f t="shared" si="84"/>
        <v>102.42618017679142</v>
      </c>
      <c r="DV386" s="571">
        <f t="shared" si="84"/>
        <v>97.374219610723472</v>
      </c>
    </row>
    <row r="387" spans="1:126" s="1" customFormat="1" ht="20.25">
      <c r="A387" s="249"/>
      <c r="B387" s="2"/>
      <c r="C387" s="2"/>
      <c r="D387" s="2"/>
      <c r="E387" s="2"/>
      <c r="F387" s="2"/>
      <c r="G387" s="2"/>
      <c r="H387" s="2"/>
      <c r="I387" s="111" t="s">
        <v>1362</v>
      </c>
      <c r="J387" s="111"/>
      <c r="K387" s="111"/>
      <c r="L387" s="111"/>
      <c r="M387" s="1716" t="s">
        <v>76</v>
      </c>
      <c r="N387" s="774">
        <v>13.6</v>
      </c>
      <c r="O387" s="572">
        <v>12.7</v>
      </c>
      <c r="P387" s="572">
        <v>12.4</v>
      </c>
      <c r="Q387" s="572">
        <v>14</v>
      </c>
      <c r="R387" s="692">
        <v>13.4</v>
      </c>
      <c r="S387" s="572">
        <v>10.8</v>
      </c>
      <c r="T387" s="577">
        <v>9.1999999999999993</v>
      </c>
      <c r="U387" s="765">
        <v>8.5573490855103138</v>
      </c>
      <c r="V387" s="705">
        <v>10.3</v>
      </c>
      <c r="W387" s="705">
        <v>12.4</v>
      </c>
      <c r="X387" s="575">
        <v>12.2</v>
      </c>
      <c r="Y387" s="574">
        <v>13.8</v>
      </c>
      <c r="Z387" s="576">
        <f>'zestawienie stopa na powiaty'!FB15</f>
        <v>14.6</v>
      </c>
      <c r="AA387" s="577">
        <f>'zestawienie stopa na powiaty'!FC15</f>
        <v>14.9</v>
      </c>
      <c r="AB387" s="578">
        <f>'zestawienie stopa na powiaty'!FD15</f>
        <v>14.9</v>
      </c>
      <c r="AC387" s="576">
        <f>'zestawienie stopa na powiaty'!FE15</f>
        <v>14.7</v>
      </c>
      <c r="AD387" s="577">
        <f>'zestawienie stopa na powiaty'!FF15</f>
        <v>14.1</v>
      </c>
      <c r="AE387" s="578">
        <f>'zestawienie stopa na powiaty'!FG15</f>
        <v>13.7</v>
      </c>
      <c r="AF387" s="579">
        <f>'zestawienie stopa na powiaty'!FH15</f>
        <v>13.7</v>
      </c>
      <c r="AG387" s="577">
        <f>'zestawienie stopa na powiaty'!FI15</f>
        <v>13.6</v>
      </c>
      <c r="AH387" s="578">
        <f>'zestawienie stopa na powiaty'!FJ15</f>
        <v>13.9</v>
      </c>
      <c r="AI387" s="579">
        <f>'zestawienie stopa na powiaty'!FK15</f>
        <v>14.1</v>
      </c>
      <c r="AJ387" s="577">
        <f>'zestawienie stopa na powiaty'!FL15</f>
        <v>14.7</v>
      </c>
      <c r="AK387" s="580">
        <f>'zestawienie stopa na powiaty'!FM15</f>
        <v>14.9</v>
      </c>
      <c r="AL387" s="574">
        <v>14.9</v>
      </c>
      <c r="AM387" s="576">
        <f>'zestawienie stopa na powiaty'!FO15</f>
        <v>15.2</v>
      </c>
      <c r="AN387" s="577">
        <f>'zestawienie stopa na powiaty'!FP15</f>
        <v>15.2</v>
      </c>
      <c r="AO387" s="578">
        <f>'zestawienie stopa na powiaty'!FQ15</f>
        <v>14.8</v>
      </c>
      <c r="AP387" s="576">
        <f>'zestawienie stopa na powiaty'!FR15</f>
        <v>14.4</v>
      </c>
      <c r="AQ387" s="577">
        <f>'zestawienie stopa na powiaty'!FS15</f>
        <v>13.7</v>
      </c>
      <c r="AR387" s="578">
        <f>'zestawienie stopa na powiaty'!FT15</f>
        <v>13.4</v>
      </c>
      <c r="AS387" s="579">
        <f>'zestawienie stopa na powiaty'!FU15</f>
        <v>12.9</v>
      </c>
      <c r="AT387" s="577">
        <f>'zestawienie stopa na powiaty'!FV15</f>
        <v>12.9</v>
      </c>
      <c r="AU387" s="578">
        <f>'zestawienie stopa na powiaty'!FW15</f>
        <v>12.9</v>
      </c>
      <c r="AV387" s="579">
        <f>'zestawienie stopa na powiaty'!FX15</f>
        <v>12.8</v>
      </c>
      <c r="AW387" s="577">
        <f>'zestawienie stopa na powiaty'!FY15</f>
        <v>13.1</v>
      </c>
      <c r="AX387" s="578">
        <f>'zestawienie stopa na powiaty'!FZ15</f>
        <v>13.1</v>
      </c>
      <c r="AY387" s="574">
        <v>13.3</v>
      </c>
      <c r="AZ387" s="575">
        <f>'zestawienie stopa na powiaty'!GA15</f>
        <v>13.2</v>
      </c>
      <c r="BA387" s="577">
        <f>'zestawienie stopa na powiaty'!GB15</f>
        <v>13.1</v>
      </c>
      <c r="BB387" s="578">
        <f>'zestawienie stopa na powiaty'!GC15</f>
        <v>13</v>
      </c>
      <c r="BC387" s="575">
        <f>'zestawienie stopa na powiaty'!GD15</f>
        <v>12.3</v>
      </c>
      <c r="BD387" s="577">
        <f>'zestawienie stopa na powiaty'!GE15</f>
        <v>11.5</v>
      </c>
      <c r="BE387" s="578">
        <f>'zestawienie stopa na powiaty'!GF15</f>
        <v>10.8</v>
      </c>
      <c r="BF387" s="575">
        <f>'zestawienie stopa na powiaty'!GG15</f>
        <v>10.4</v>
      </c>
      <c r="BG387" s="577">
        <f>'zestawienie stopa na powiaty'!GH15</f>
        <v>10</v>
      </c>
      <c r="BH387" s="578">
        <f>'zestawienie stopa na powiaty'!GI15</f>
        <v>10</v>
      </c>
      <c r="BI387" s="578">
        <f>'zestawienie stopa na powiaty'!GJ15</f>
        <v>10.199999999999999</v>
      </c>
      <c r="BJ387" s="578">
        <f>'zestawienie stopa na powiaty'!GK15</f>
        <v>10.5</v>
      </c>
      <c r="BK387" s="578">
        <f>'zestawienie stopa na powiaty'!GL15</f>
        <v>10.7</v>
      </c>
      <c r="BL387" s="578">
        <f>'zestawienie stopa na powiaty'!GM15</f>
        <v>11.2</v>
      </c>
      <c r="BM387" s="578">
        <f>'zestawienie stopa na powiaty'!GN15</f>
        <v>11</v>
      </c>
      <c r="BN387" s="578">
        <f>'zestawienie stopa na powiaty'!GO15</f>
        <v>10.9</v>
      </c>
      <c r="BO387" s="578">
        <f>'zestawienie stopa na powiaty'!GP15</f>
        <v>10.7</v>
      </c>
      <c r="BP387" s="578">
        <f>'zestawienie stopa na powiaty'!GQ15</f>
        <v>9.9</v>
      </c>
      <c r="BQ387" s="578">
        <f>'zestawienie stopa na powiaty'!GR15</f>
        <v>9.5</v>
      </c>
      <c r="BR387" s="578">
        <f>'zestawienie stopa na powiaty'!GS15</f>
        <v>9.3000000000000007</v>
      </c>
      <c r="BS387" s="580">
        <f>'zestawienie stopa na powiaty'!GT15</f>
        <v>9.1999999999999993</v>
      </c>
      <c r="BT387" s="706">
        <f>'zestawienie stopa na powiaty'!GU15</f>
        <v>9.1999999999999993</v>
      </c>
      <c r="BU387" s="575">
        <f>'zestawienie stopa na powiaty'!GV15</f>
        <v>9.1999999999999993</v>
      </c>
      <c r="BV387" s="706">
        <f>'zestawienie stopa na powiaty'!GW15</f>
        <v>9.5</v>
      </c>
      <c r="BW387" s="575">
        <f>'zestawienie stopa na powiaty'!GX15</f>
        <v>9.6</v>
      </c>
      <c r="BX387" s="706">
        <f>'zestawienie stopa na powiaty'!GY15</f>
        <v>9.9</v>
      </c>
      <c r="BY387" s="575">
        <f>'zestawienie stopa na powiaty'!GZ15</f>
        <v>9.8000000000000007</v>
      </c>
      <c r="BZ387" s="706">
        <f>'zestawienie stopa na powiaty'!HA15</f>
        <v>9.5</v>
      </c>
      <c r="CA387" s="575">
        <f>'zestawienie stopa na powiaty'!HB15</f>
        <v>8.8000000000000007</v>
      </c>
      <c r="CB387" s="706">
        <f>'zestawienie stopa na powiaty'!HC15</f>
        <v>8</v>
      </c>
      <c r="CC387" s="575">
        <f>'zestawienie stopa na powiaty'!HD15</f>
        <v>7.6</v>
      </c>
      <c r="CD387" s="706">
        <f>'zestawienie stopa na powiaty'!HE15</f>
        <v>7.4</v>
      </c>
      <c r="CE387" s="575">
        <f>'zestawienie stopa na powiaty'!HF15</f>
        <v>7.4</v>
      </c>
      <c r="CF387" s="706">
        <f>'zestawienie stopa na powiaty'!HG15</f>
        <v>7.2</v>
      </c>
      <c r="CG387" s="706">
        <f>'zestawienie stopa na powiaty'!HH15</f>
        <v>6.8</v>
      </c>
      <c r="CH387" s="706">
        <f>'zestawienie stopa na powiaty'!HI15</f>
        <v>7</v>
      </c>
      <c r="CI387" s="706">
        <f>'zestawienie stopa na powiaty'!HJ15</f>
        <v>7</v>
      </c>
      <c r="CJ387" s="706">
        <f>'zestawienie stopa na powiaty'!HK15</f>
        <v>7.2</v>
      </c>
      <c r="CK387" s="706">
        <f>'zestawienie stopa na powiaty'!HL15</f>
        <v>7.2</v>
      </c>
      <c r="CL387" s="778">
        <f>'zestawienie stopa na powiaty'!HM15</f>
        <v>7</v>
      </c>
      <c r="CM387" s="778">
        <f>'zestawienie stopa na powiaty'!HN15</f>
        <v>6.6</v>
      </c>
      <c r="CN387" s="778">
        <f>'zestawienie stopa na powiaty'!HO15</f>
        <v>6.1</v>
      </c>
      <c r="CO387" s="778">
        <f>'zestawienie stopa na powiaty'!HP15</f>
        <v>5.8</v>
      </c>
      <c r="CP387" s="778">
        <f>'zestawienie stopa na powiaty'!HQ15</f>
        <v>5.7</v>
      </c>
      <c r="CQ387" s="778">
        <f>'zestawienie stopa na powiaty'!HR15</f>
        <v>5.5</v>
      </c>
      <c r="CR387" s="778">
        <f>'zestawienie stopa na powiaty'!HS15</f>
        <v>5.5</v>
      </c>
      <c r="CS387" s="778">
        <f>'zestawienie stopa na powiaty'!HT15</f>
        <v>5.5</v>
      </c>
      <c r="CT387" s="778">
        <f>'zestawienie stopa na powiaty'!HU15</f>
        <v>5.9</v>
      </c>
      <c r="CU387" s="778">
        <f>'zestawienie stopa na powiaty'!HV15</f>
        <v>5.9</v>
      </c>
      <c r="CV387" s="778">
        <f>'zestawienie stopa na powiaty'!HW15</f>
        <v>6.3</v>
      </c>
      <c r="CW387" s="778">
        <f>'zestawienie stopa na powiaty'!HX15</f>
        <v>6.2</v>
      </c>
      <c r="CX387" s="778">
        <f>'zestawienie stopa na powiaty'!HY15</f>
        <v>6.1</v>
      </c>
      <c r="CY387" s="778">
        <f>'zestawienie stopa na powiaty'!HZ15</f>
        <v>5.6</v>
      </c>
      <c r="CZ387" s="778">
        <f>'zestawienie stopa na powiaty'!IA15</f>
        <v>5.0999999999999996</v>
      </c>
      <c r="DA387" s="778">
        <f>'zestawienie stopa na powiaty'!IB15</f>
        <v>4.9000000000000004</v>
      </c>
      <c r="DB387" s="778">
        <f>'zestawienie stopa na powiaty'!IC15</f>
        <v>5</v>
      </c>
      <c r="DC387" s="778">
        <f>'zestawienie stopa na powiaty'!ID15</f>
        <v>5</v>
      </c>
      <c r="DD387" s="778">
        <f>'zestawienie stopa na powiaty'!IE15</f>
        <v>4.9000000000000004</v>
      </c>
      <c r="DE387" s="778">
        <f>'zestawienie stopa na powiaty'!IF15</f>
        <v>5.0999999999999996</v>
      </c>
      <c r="DF387" s="778">
        <f>'zestawienie stopa na powiaty'!IG15</f>
        <v>5.3</v>
      </c>
      <c r="DG387" s="778">
        <f>'zestawienie stopa na powiaty'!IH15</f>
        <v>5.4</v>
      </c>
      <c r="DH387" s="778">
        <f>'zestawienie stopa na powiaty'!II15</f>
        <v>5.7</v>
      </c>
      <c r="DI387" s="778">
        <f>'zestawienie stopa na powiaty'!IJ15</f>
        <v>5.8</v>
      </c>
      <c r="DJ387" s="778">
        <f>'zestawienie stopa na powiaty'!IK15</f>
        <v>5.8</v>
      </c>
      <c r="DK387" s="778">
        <f>'zestawienie stopa na powiaty'!IL15</f>
        <v>6.6</v>
      </c>
      <c r="DL387" s="778">
        <f>'zestawienie stopa na powiaty'!IM15</f>
        <v>6.8</v>
      </c>
      <c r="DM387" s="778">
        <f>'zestawienie stopa na powiaty'!IN15</f>
        <v>6.7</v>
      </c>
      <c r="DN387" s="778">
        <f>'zestawienie stopa na powiaty'!IO15</f>
        <v>6.5</v>
      </c>
      <c r="DO387" s="778">
        <f>'zestawienie stopa na powiaty'!IP15</f>
        <v>6.6</v>
      </c>
      <c r="DP387" s="778">
        <f>'zestawienie stopa na powiaty'!IQ15</f>
        <v>6.6</v>
      </c>
      <c r="DQ387" s="778">
        <f>'zestawienie stopa na powiaty'!IR15</f>
        <v>6.7</v>
      </c>
      <c r="DR387" s="778">
        <f>'zestawienie stopa na powiaty'!IS15</f>
        <v>7.1</v>
      </c>
      <c r="DS387" s="778">
        <f>'zestawienie stopa na powiaty'!IT15</f>
        <v>7.2</v>
      </c>
      <c r="DT387" s="778">
        <f>'zestawienie stopa na powiaty'!IU15</f>
        <v>7.6</v>
      </c>
      <c r="DU387" s="778">
        <f>'zestawienie stopa na powiaty'!IV15</f>
        <v>7.8</v>
      </c>
      <c r="DV387" s="778">
        <f>'zestawienie stopa na powiaty'!IW15</f>
        <v>7.6</v>
      </c>
    </row>
    <row r="388" spans="1:126" s="1" customFormat="1" ht="21" thickBot="1">
      <c r="A388" s="249" t="str">
        <f>DV384</f>
        <v>nowotarski</v>
      </c>
      <c r="B388" s="249">
        <f>DV406</f>
        <v>0</v>
      </c>
      <c r="C388" s="249">
        <f>DV407</f>
        <v>0</v>
      </c>
      <c r="D388" s="249">
        <f>DV408</f>
        <v>0</v>
      </c>
      <c r="E388" s="249">
        <f>DV409</f>
        <v>0</v>
      </c>
      <c r="F388" s="249">
        <f>DV410</f>
        <v>0</v>
      </c>
      <c r="G388" s="249">
        <f>DV411</f>
        <v>0</v>
      </c>
      <c r="H388" s="249">
        <f>DV412</f>
        <v>0</v>
      </c>
      <c r="I388" s="249">
        <f>DV413</f>
        <v>0</v>
      </c>
      <c r="J388" s="249"/>
      <c r="K388" s="249"/>
      <c r="L388" s="249"/>
      <c r="M388" s="1717" t="s">
        <v>20</v>
      </c>
      <c r="N388" s="779">
        <v>5408</v>
      </c>
      <c r="O388" s="582">
        <v>4821</v>
      </c>
      <c r="P388" s="582">
        <v>4530</v>
      </c>
      <c r="Q388" s="582">
        <v>4259</v>
      </c>
      <c r="R388" s="582">
        <v>4216</v>
      </c>
      <c r="S388" s="583">
        <v>3554</v>
      </c>
      <c r="T388" s="584">
        <v>2957</v>
      </c>
      <c r="U388" s="844">
        <v>2952</v>
      </c>
      <c r="V388" s="582">
        <v>3199</v>
      </c>
      <c r="W388" s="582">
        <v>3780</v>
      </c>
      <c r="X388" s="586">
        <v>3810</v>
      </c>
      <c r="Y388" s="582">
        <v>4306</v>
      </c>
      <c r="Z388" s="587">
        <v>4470</v>
      </c>
      <c r="AA388" s="588">
        <v>4499</v>
      </c>
      <c r="AB388" s="589">
        <v>4441</v>
      </c>
      <c r="AC388" s="590">
        <v>4411</v>
      </c>
      <c r="AD388" s="588">
        <v>4323</v>
      </c>
      <c r="AE388" s="593">
        <v>4279</v>
      </c>
      <c r="AF388" s="590">
        <v>4337</v>
      </c>
      <c r="AG388" s="591">
        <v>4377</v>
      </c>
      <c r="AH388" s="589">
        <v>4449</v>
      </c>
      <c r="AI388" s="590">
        <v>4548</v>
      </c>
      <c r="AJ388" s="591">
        <v>4676</v>
      </c>
      <c r="AK388" s="595">
        <v>4616</v>
      </c>
      <c r="AL388" s="582">
        <v>4616</v>
      </c>
      <c r="AM388" s="587">
        <v>4641</v>
      </c>
      <c r="AN388" s="588">
        <v>4560</v>
      </c>
      <c r="AO388" s="593">
        <v>4452</v>
      </c>
      <c r="AP388" s="590">
        <v>4402</v>
      </c>
      <c r="AQ388" s="588">
        <v>4227</v>
      </c>
      <c r="AR388" s="589">
        <v>4150</v>
      </c>
      <c r="AS388" s="590">
        <v>4038</v>
      </c>
      <c r="AT388" s="588">
        <v>4084</v>
      </c>
      <c r="AU388" s="589">
        <v>4125</v>
      </c>
      <c r="AV388" s="592">
        <v>4128</v>
      </c>
      <c r="AW388" s="588">
        <v>4161</v>
      </c>
      <c r="AX388" s="593">
        <v>4119</v>
      </c>
      <c r="AY388" s="582">
        <v>4119</v>
      </c>
      <c r="AZ388" s="586">
        <v>4102</v>
      </c>
      <c r="BA388" s="588">
        <v>4008</v>
      </c>
      <c r="BB388" s="589">
        <v>4008</v>
      </c>
      <c r="BC388" s="586">
        <v>3795</v>
      </c>
      <c r="BD388" s="588">
        <v>3649</v>
      </c>
      <c r="BE388" s="589">
        <v>3404</v>
      </c>
      <c r="BF388" s="586">
        <v>3312</v>
      </c>
      <c r="BG388" s="588">
        <v>3186</v>
      </c>
      <c r="BH388" s="589">
        <v>3192</v>
      </c>
      <c r="BI388" s="686">
        <v>3281</v>
      </c>
      <c r="BJ388" s="588">
        <v>3292</v>
      </c>
      <c r="BK388" s="686">
        <v>3327</v>
      </c>
      <c r="BL388" s="686">
        <v>3435</v>
      </c>
      <c r="BM388" s="686">
        <v>3373</v>
      </c>
      <c r="BN388" s="686">
        <v>3303</v>
      </c>
      <c r="BO388" s="686">
        <v>3344</v>
      </c>
      <c r="BP388" s="686">
        <v>3154</v>
      </c>
      <c r="BQ388" s="686">
        <v>3065</v>
      </c>
      <c r="BR388" s="686">
        <v>3052</v>
      </c>
      <c r="BS388" s="686">
        <v>3002</v>
      </c>
      <c r="BT388" s="709">
        <v>3000</v>
      </c>
      <c r="BU388" s="686">
        <v>2999</v>
      </c>
      <c r="BV388" s="709">
        <v>3018</v>
      </c>
      <c r="BW388" s="686">
        <v>2974</v>
      </c>
      <c r="BX388" s="709">
        <v>3057</v>
      </c>
      <c r="BY388" s="586">
        <v>3025</v>
      </c>
      <c r="BZ388" s="596">
        <v>2987</v>
      </c>
      <c r="CA388" s="586">
        <v>2773</v>
      </c>
      <c r="CB388" s="596">
        <v>2582</v>
      </c>
      <c r="CC388" s="586">
        <v>2484</v>
      </c>
      <c r="CD388" s="596">
        <v>2486</v>
      </c>
      <c r="CE388" s="586">
        <v>2523</v>
      </c>
      <c r="CF388" s="596">
        <v>2510</v>
      </c>
      <c r="CG388" s="586">
        <v>2364</v>
      </c>
      <c r="CH388" s="596">
        <v>2379</v>
      </c>
      <c r="CI388" s="596">
        <v>2376</v>
      </c>
      <c r="CJ388" s="596">
        <v>2333</v>
      </c>
      <c r="CK388" s="710">
        <v>2320</v>
      </c>
      <c r="CL388" s="596">
        <v>2216</v>
      </c>
      <c r="CM388" s="596">
        <v>2181</v>
      </c>
      <c r="CN388" s="596">
        <v>2071</v>
      </c>
      <c r="CO388" s="596">
        <v>2021</v>
      </c>
      <c r="CP388" s="596">
        <v>2014</v>
      </c>
      <c r="CQ388" s="596">
        <v>1996</v>
      </c>
      <c r="CR388" s="596">
        <v>1998</v>
      </c>
      <c r="CS388" s="596">
        <v>1967</v>
      </c>
      <c r="CT388" s="596">
        <v>1989</v>
      </c>
      <c r="CU388" s="596">
        <v>1980</v>
      </c>
      <c r="CV388" s="596">
        <v>2089</v>
      </c>
      <c r="CW388" s="596">
        <v>2049</v>
      </c>
      <c r="CX388" s="596">
        <v>2008</v>
      </c>
      <c r="CY388" s="596">
        <v>1930</v>
      </c>
      <c r="CZ388" s="596">
        <v>1806</v>
      </c>
      <c r="DA388" s="596">
        <v>1723</v>
      </c>
      <c r="DB388" s="596">
        <v>1751</v>
      </c>
      <c r="DC388" s="596">
        <v>1822</v>
      </c>
      <c r="DD388" s="596">
        <v>1785</v>
      </c>
      <c r="DE388" s="596">
        <v>1828</v>
      </c>
      <c r="DF388" s="596">
        <v>1802</v>
      </c>
      <c r="DG388" s="596">
        <v>1804</v>
      </c>
      <c r="DH388" s="596">
        <v>1838</v>
      </c>
      <c r="DI388" s="596">
        <v>1853</v>
      </c>
      <c r="DJ388" s="596">
        <v>1859</v>
      </c>
      <c r="DK388" s="596">
        <v>2144</v>
      </c>
      <c r="DL388" s="596">
        <v>2264</v>
      </c>
      <c r="DM388" s="596">
        <v>2255</v>
      </c>
      <c r="DN388" s="596">
        <v>2247</v>
      </c>
      <c r="DO388" s="596">
        <v>2280</v>
      </c>
      <c r="DP388" s="596">
        <v>2293</v>
      </c>
      <c r="DQ388" s="596">
        <v>2335</v>
      </c>
      <c r="DR388" s="596">
        <v>2394</v>
      </c>
      <c r="DS388" s="596">
        <v>2440</v>
      </c>
      <c r="DT388" s="596">
        <v>2553</v>
      </c>
      <c r="DU388" s="596">
        <v>2591</v>
      </c>
      <c r="DV388" s="596">
        <v>2518</v>
      </c>
    </row>
    <row r="389" spans="1:126" s="1" customFormat="1" ht="21" thickBot="1">
      <c r="A389" s="111"/>
      <c r="B389" s="1753" t="s">
        <v>1366</v>
      </c>
      <c r="C389" s="1754" t="s">
        <v>1366</v>
      </c>
      <c r="D389" s="1755" t="s">
        <v>1367</v>
      </c>
      <c r="E389" s="1755" t="s">
        <v>1367</v>
      </c>
      <c r="F389" s="1756" t="s">
        <v>1368</v>
      </c>
      <c r="G389" s="1756" t="s">
        <v>1368</v>
      </c>
      <c r="H389" s="1757" t="s">
        <v>1369</v>
      </c>
      <c r="I389" s="1687" t="s">
        <v>1369</v>
      </c>
      <c r="J389" s="1709"/>
      <c r="K389" s="1709"/>
      <c r="L389" s="1709"/>
      <c r="M389" s="1717" t="s">
        <v>22</v>
      </c>
      <c r="N389" s="779">
        <v>1835</v>
      </c>
      <c r="O389" s="582">
        <v>1532</v>
      </c>
      <c r="P389" s="582">
        <v>1495</v>
      </c>
      <c r="Q389" s="582">
        <v>1299</v>
      </c>
      <c r="R389" s="582">
        <v>1354</v>
      </c>
      <c r="S389" s="583">
        <v>991</v>
      </c>
      <c r="T389" s="584">
        <v>932</v>
      </c>
      <c r="U389" s="844">
        <v>882</v>
      </c>
      <c r="V389" s="582">
        <v>1094</v>
      </c>
      <c r="W389" s="582">
        <v>1180</v>
      </c>
      <c r="X389" s="586">
        <v>1191</v>
      </c>
      <c r="Y389" s="582">
        <v>1312</v>
      </c>
      <c r="Z389" s="587">
        <v>1566</v>
      </c>
      <c r="AA389" s="588">
        <v>1633</v>
      </c>
      <c r="AB389" s="589">
        <v>1660</v>
      </c>
      <c r="AC389" s="590">
        <v>1551</v>
      </c>
      <c r="AD389" s="588">
        <v>1350</v>
      </c>
      <c r="AE389" s="593">
        <v>1237</v>
      </c>
      <c r="AF389" s="590">
        <v>1073</v>
      </c>
      <c r="AG389" s="591">
        <v>1029</v>
      </c>
      <c r="AH389" s="589">
        <v>986</v>
      </c>
      <c r="AI389" s="590">
        <v>1009</v>
      </c>
      <c r="AJ389" s="591">
        <v>1110</v>
      </c>
      <c r="AK389" s="595">
        <v>1210</v>
      </c>
      <c r="AL389" s="582">
        <v>1210</v>
      </c>
      <c r="AM389" s="587">
        <v>1329</v>
      </c>
      <c r="AN389" s="588">
        <v>1289</v>
      </c>
      <c r="AO389" s="593">
        <v>1232</v>
      </c>
      <c r="AP389" s="590">
        <v>1160</v>
      </c>
      <c r="AQ389" s="588">
        <v>993</v>
      </c>
      <c r="AR389" s="589">
        <v>928</v>
      </c>
      <c r="AS389" s="590">
        <v>890</v>
      </c>
      <c r="AT389" s="588">
        <v>857</v>
      </c>
      <c r="AU389" s="589">
        <v>832</v>
      </c>
      <c r="AV389" s="592">
        <v>897</v>
      </c>
      <c r="AW389" s="588">
        <v>990</v>
      </c>
      <c r="AX389" s="593">
        <v>1042</v>
      </c>
      <c r="AY389" s="582">
        <v>1042</v>
      </c>
      <c r="AZ389" s="586">
        <v>1177</v>
      </c>
      <c r="BA389" s="588">
        <v>1187</v>
      </c>
      <c r="BB389" s="589">
        <v>1123</v>
      </c>
      <c r="BC389" s="586">
        <v>1051</v>
      </c>
      <c r="BD389" s="588">
        <v>878</v>
      </c>
      <c r="BE389" s="589">
        <v>872</v>
      </c>
      <c r="BF389" s="586">
        <v>817</v>
      </c>
      <c r="BG389" s="588">
        <v>780</v>
      </c>
      <c r="BH389" s="589">
        <v>756</v>
      </c>
      <c r="BI389" s="686">
        <v>799</v>
      </c>
      <c r="BJ389" s="588">
        <v>937</v>
      </c>
      <c r="BK389" s="686">
        <v>955</v>
      </c>
      <c r="BL389" s="686">
        <v>1103</v>
      </c>
      <c r="BM389" s="686">
        <v>1091</v>
      </c>
      <c r="BN389" s="686">
        <v>1028</v>
      </c>
      <c r="BO389" s="686">
        <v>932</v>
      </c>
      <c r="BP389" s="686">
        <v>770</v>
      </c>
      <c r="BQ389" s="686">
        <v>762</v>
      </c>
      <c r="BR389" s="686">
        <v>699</v>
      </c>
      <c r="BS389" s="686">
        <v>662</v>
      </c>
      <c r="BT389" s="709">
        <v>633</v>
      </c>
      <c r="BU389" s="686">
        <v>631</v>
      </c>
      <c r="BV389" s="709">
        <v>722</v>
      </c>
      <c r="BW389" s="686">
        <v>799</v>
      </c>
      <c r="BX389" s="709">
        <v>936</v>
      </c>
      <c r="BY389" s="586">
        <v>963</v>
      </c>
      <c r="BZ389" s="596">
        <v>912</v>
      </c>
      <c r="CA389" s="586">
        <v>821</v>
      </c>
      <c r="CB389" s="596">
        <v>676</v>
      </c>
      <c r="CC389" s="586">
        <v>694</v>
      </c>
      <c r="CD389" s="596">
        <v>662</v>
      </c>
      <c r="CE389" s="586">
        <v>646</v>
      </c>
      <c r="CF389" s="596">
        <v>597</v>
      </c>
      <c r="CG389" s="586">
        <v>567</v>
      </c>
      <c r="CH389" s="596">
        <v>689</v>
      </c>
      <c r="CI389" s="596">
        <v>733</v>
      </c>
      <c r="CJ389" s="596">
        <v>801</v>
      </c>
      <c r="CK389" s="710">
        <v>794</v>
      </c>
      <c r="CL389" s="596">
        <v>727</v>
      </c>
      <c r="CM389" s="596">
        <v>647</v>
      </c>
      <c r="CN389" s="596">
        <v>539</v>
      </c>
      <c r="CO389" s="596">
        <v>505</v>
      </c>
      <c r="CP389" s="596">
        <v>510</v>
      </c>
      <c r="CQ389" s="596">
        <v>497</v>
      </c>
      <c r="CR389" s="596">
        <v>509</v>
      </c>
      <c r="CS389" s="596">
        <v>534</v>
      </c>
      <c r="CT389" s="596">
        <v>654</v>
      </c>
      <c r="CU389" s="596">
        <v>690</v>
      </c>
      <c r="CV389" s="596">
        <v>756</v>
      </c>
      <c r="CW389" s="596">
        <v>768</v>
      </c>
      <c r="CX389" s="596">
        <v>683</v>
      </c>
      <c r="CY389" s="596">
        <v>570</v>
      </c>
      <c r="CZ389" s="596">
        <v>491</v>
      </c>
      <c r="DA389" s="596">
        <v>480</v>
      </c>
      <c r="DB389" s="596">
        <v>489</v>
      </c>
      <c r="DC389" s="596">
        <v>495</v>
      </c>
      <c r="DD389" s="596">
        <v>456</v>
      </c>
      <c r="DE389" s="596">
        <v>483</v>
      </c>
      <c r="DF389" s="596">
        <v>597</v>
      </c>
      <c r="DG389" s="596">
        <v>635</v>
      </c>
      <c r="DH389" s="596">
        <v>713</v>
      </c>
      <c r="DI389" s="596">
        <v>701</v>
      </c>
      <c r="DJ389" s="596">
        <v>683</v>
      </c>
      <c r="DK389" s="596">
        <v>878</v>
      </c>
      <c r="DL389" s="596">
        <v>858</v>
      </c>
      <c r="DM389" s="596">
        <v>827</v>
      </c>
      <c r="DN389" s="596">
        <v>790</v>
      </c>
      <c r="DO389" s="596">
        <v>776</v>
      </c>
      <c r="DP389" s="596">
        <v>694</v>
      </c>
      <c r="DQ389" s="596">
        <v>646</v>
      </c>
      <c r="DR389" s="596">
        <v>724</v>
      </c>
      <c r="DS389" s="596">
        <v>736</v>
      </c>
      <c r="DT389" s="596">
        <v>761</v>
      </c>
      <c r="DU389" s="596">
        <v>753</v>
      </c>
      <c r="DV389" s="596">
        <v>708</v>
      </c>
    </row>
    <row r="390" spans="1:126" s="1" customFormat="1" ht="20.25">
      <c r="A390" s="24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717" t="s">
        <v>1317</v>
      </c>
      <c r="N390" s="794"/>
      <c r="O390" s="597"/>
      <c r="P390" s="597"/>
      <c r="Q390" s="597"/>
      <c r="R390" s="597"/>
      <c r="S390" s="598"/>
      <c r="T390" s="599"/>
      <c r="U390" s="846"/>
      <c r="V390" s="597"/>
      <c r="W390" s="597"/>
      <c r="X390" s="586"/>
      <c r="Y390" s="582"/>
      <c r="Z390" s="587"/>
      <c r="AA390" s="588"/>
      <c r="AB390" s="589"/>
      <c r="AC390" s="590"/>
      <c r="AD390" s="588"/>
      <c r="AE390" s="593"/>
      <c r="AF390" s="590"/>
      <c r="AG390" s="591"/>
      <c r="AH390" s="589"/>
      <c r="AI390" s="590"/>
      <c r="AJ390" s="591"/>
      <c r="AK390" s="595"/>
      <c r="AL390" s="582"/>
      <c r="AM390" s="587"/>
      <c r="AN390" s="588"/>
      <c r="AO390" s="593"/>
      <c r="AP390" s="590"/>
      <c r="AQ390" s="588"/>
      <c r="AR390" s="589"/>
      <c r="AS390" s="590"/>
      <c r="AT390" s="588"/>
      <c r="AU390" s="589"/>
      <c r="AV390" s="592"/>
      <c r="AW390" s="588"/>
      <c r="AX390" s="593"/>
      <c r="AY390" s="583" t="s">
        <v>55</v>
      </c>
      <c r="AZ390" s="586">
        <v>3772</v>
      </c>
      <c r="BA390" s="588">
        <v>3678</v>
      </c>
      <c r="BB390" s="589">
        <v>3621</v>
      </c>
      <c r="BC390" s="586">
        <v>3370</v>
      </c>
      <c r="BD390" s="588">
        <v>3130</v>
      </c>
      <c r="BE390" s="589">
        <v>2802</v>
      </c>
      <c r="BF390" s="586">
        <v>2641</v>
      </c>
      <c r="BG390" s="588">
        <v>2512</v>
      </c>
      <c r="BH390" s="589">
        <v>2646</v>
      </c>
      <c r="BI390" s="686">
        <v>2726</v>
      </c>
      <c r="BJ390" s="588">
        <v>2811</v>
      </c>
      <c r="BK390" s="686">
        <v>2878</v>
      </c>
      <c r="BL390" s="686">
        <v>3039</v>
      </c>
      <c r="BM390" s="686">
        <v>2981</v>
      </c>
      <c r="BN390" s="686">
        <v>2909</v>
      </c>
      <c r="BO390" s="686">
        <v>2901</v>
      </c>
      <c r="BP390" s="686">
        <v>2638</v>
      </c>
      <c r="BQ390" s="686">
        <v>2476</v>
      </c>
      <c r="BR390" s="686">
        <v>2373</v>
      </c>
      <c r="BS390" s="686">
        <v>2379</v>
      </c>
      <c r="BT390" s="709">
        <v>2464</v>
      </c>
      <c r="BU390" s="686">
        <v>2483</v>
      </c>
      <c r="BV390" s="709">
        <v>2491</v>
      </c>
      <c r="BW390" s="686">
        <v>2496</v>
      </c>
      <c r="BX390" s="709">
        <v>2596</v>
      </c>
      <c r="BY390" s="586">
        <v>2481</v>
      </c>
      <c r="BZ390" s="596">
        <v>2416</v>
      </c>
      <c r="CA390" s="586">
        <v>2181</v>
      </c>
      <c r="CB390" s="596">
        <v>1978</v>
      </c>
      <c r="CC390" s="586">
        <v>1834</v>
      </c>
      <c r="CD390" s="596">
        <v>1808</v>
      </c>
      <c r="CE390" s="586">
        <v>1835</v>
      </c>
      <c r="CF390" s="596">
        <v>1848</v>
      </c>
      <c r="CG390" s="586">
        <v>1784</v>
      </c>
      <c r="CH390" s="596">
        <v>1741</v>
      </c>
      <c r="CI390" s="596">
        <v>1781</v>
      </c>
      <c r="CJ390" s="596">
        <v>1804</v>
      </c>
      <c r="CK390" s="710">
        <v>1777</v>
      </c>
      <c r="CL390" s="596">
        <v>1688</v>
      </c>
      <c r="CM390" s="596">
        <v>1608</v>
      </c>
      <c r="CN390" s="596">
        <v>1447</v>
      </c>
      <c r="CO390" s="596">
        <v>1364</v>
      </c>
      <c r="CP390" s="596">
        <v>1304</v>
      </c>
      <c r="CQ390" s="596">
        <v>1268</v>
      </c>
      <c r="CR390" s="596">
        <v>1276</v>
      </c>
      <c r="CS390" s="596">
        <v>1338</v>
      </c>
      <c r="CT390" s="596">
        <v>1385</v>
      </c>
      <c r="CU390" s="596">
        <v>1402</v>
      </c>
      <c r="CV390" s="596">
        <v>1562</v>
      </c>
      <c r="CW390" s="596">
        <v>1455</v>
      </c>
      <c r="CX390" s="596">
        <v>1415</v>
      </c>
      <c r="CY390" s="596">
        <v>1269</v>
      </c>
      <c r="CZ390" s="596">
        <v>1194</v>
      </c>
      <c r="DA390" s="596">
        <v>1096</v>
      </c>
      <c r="DB390" s="596">
        <v>1130</v>
      </c>
      <c r="DC390" s="596">
        <v>1157</v>
      </c>
      <c r="DD390" s="596">
        <v>1168</v>
      </c>
      <c r="DE390" s="596">
        <v>1304</v>
      </c>
      <c r="DF390" s="596">
        <v>1245</v>
      </c>
      <c r="DG390" s="596">
        <v>1268</v>
      </c>
      <c r="DH390" s="596">
        <v>1314</v>
      </c>
      <c r="DI390" s="596">
        <v>1348</v>
      </c>
      <c r="DJ390" s="596">
        <v>1402</v>
      </c>
      <c r="DK390" s="596">
        <v>1667</v>
      </c>
      <c r="DL390" s="596">
        <v>1768</v>
      </c>
      <c r="DM390" s="596">
        <v>1733</v>
      </c>
      <c r="DN390" s="596">
        <v>1675</v>
      </c>
      <c r="DO390" s="596">
        <v>1655</v>
      </c>
      <c r="DP390" s="596">
        <v>1709</v>
      </c>
      <c r="DQ390" s="596">
        <v>1811</v>
      </c>
      <c r="DR390" s="596">
        <v>1869</v>
      </c>
      <c r="DS390" s="596">
        <v>1876</v>
      </c>
      <c r="DT390" s="596">
        <v>1964</v>
      </c>
      <c r="DU390" s="596">
        <v>1988</v>
      </c>
      <c r="DV390" s="596">
        <v>1899</v>
      </c>
    </row>
    <row r="391" spans="1:126" s="1" customFormat="1" ht="20.25">
      <c r="A391" s="24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717" t="s">
        <v>871</v>
      </c>
      <c r="N391" s="798" t="s">
        <v>55</v>
      </c>
      <c r="O391" s="601" t="s">
        <v>55</v>
      </c>
      <c r="P391" s="601" t="s">
        <v>55</v>
      </c>
      <c r="Q391" s="601" t="s">
        <v>55</v>
      </c>
      <c r="R391" s="598">
        <v>2536</v>
      </c>
      <c r="S391" s="601">
        <v>1870</v>
      </c>
      <c r="T391" s="602">
        <v>1620</v>
      </c>
      <c r="U391" s="847">
        <v>1746</v>
      </c>
      <c r="V391" s="713">
        <v>1984</v>
      </c>
      <c r="W391" s="713">
        <v>2530</v>
      </c>
      <c r="X391" s="604">
        <v>2417</v>
      </c>
      <c r="Y391" s="583">
        <v>2726</v>
      </c>
      <c r="Z391" s="605">
        <v>2856</v>
      </c>
      <c r="AA391" s="606">
        <v>2906</v>
      </c>
      <c r="AB391" s="607">
        <v>2823</v>
      </c>
      <c r="AC391" s="608">
        <v>2730</v>
      </c>
      <c r="AD391" s="606">
        <v>2621</v>
      </c>
      <c r="AE391" s="611">
        <v>2493</v>
      </c>
      <c r="AF391" s="608">
        <v>2424</v>
      </c>
      <c r="AG391" s="609">
        <v>2453</v>
      </c>
      <c r="AH391" s="607">
        <v>2677</v>
      </c>
      <c r="AI391" s="608">
        <v>2821</v>
      </c>
      <c r="AJ391" s="609">
        <v>2963</v>
      </c>
      <c r="AK391" s="613">
        <v>2909</v>
      </c>
      <c r="AL391" s="583">
        <v>2909</v>
      </c>
      <c r="AM391" s="605">
        <v>2945</v>
      </c>
      <c r="AN391" s="606">
        <v>2898</v>
      </c>
      <c r="AO391" s="611">
        <v>2791</v>
      </c>
      <c r="AP391" s="608">
        <v>2661</v>
      </c>
      <c r="AQ391" s="606">
        <v>2464</v>
      </c>
      <c r="AR391" s="607">
        <v>2389</v>
      </c>
      <c r="AS391" s="608">
        <v>2229</v>
      </c>
      <c r="AT391" s="606">
        <v>2255</v>
      </c>
      <c r="AU391" s="607">
        <v>2375</v>
      </c>
      <c r="AV391" s="610">
        <v>2415</v>
      </c>
      <c r="AW391" s="606">
        <v>2435</v>
      </c>
      <c r="AX391" s="611">
        <v>2428</v>
      </c>
      <c r="AY391" s="693">
        <v>2428</v>
      </c>
      <c r="AZ391" s="604">
        <v>2401</v>
      </c>
      <c r="BA391" s="606">
        <v>2317</v>
      </c>
      <c r="BB391" s="607">
        <v>2280</v>
      </c>
      <c r="BC391" s="604">
        <v>2091</v>
      </c>
      <c r="BD391" s="606">
        <v>1911</v>
      </c>
      <c r="BE391" s="607">
        <v>1675</v>
      </c>
      <c r="BF391" s="604">
        <v>1560</v>
      </c>
      <c r="BG391" s="606">
        <v>1471</v>
      </c>
      <c r="BH391" s="607">
        <v>1627</v>
      </c>
      <c r="BI391" s="687">
        <v>1694</v>
      </c>
      <c r="BJ391" s="606">
        <v>1743</v>
      </c>
      <c r="BK391" s="687">
        <v>1762</v>
      </c>
      <c r="BL391" s="687">
        <v>1832</v>
      </c>
      <c r="BM391" s="687">
        <v>1771</v>
      </c>
      <c r="BN391" s="687">
        <v>1749</v>
      </c>
      <c r="BO391" s="687">
        <v>1704</v>
      </c>
      <c r="BP391" s="687">
        <v>1536</v>
      </c>
      <c r="BQ391" s="687">
        <v>1421</v>
      </c>
      <c r="BR391" s="687">
        <v>1345</v>
      </c>
      <c r="BS391" s="687">
        <v>1333</v>
      </c>
      <c r="BT391" s="714">
        <v>1463</v>
      </c>
      <c r="BU391" s="687">
        <v>1471</v>
      </c>
      <c r="BV391" s="714">
        <v>1455</v>
      </c>
      <c r="BW391" s="687">
        <v>1425</v>
      </c>
      <c r="BX391" s="714">
        <v>1465</v>
      </c>
      <c r="BY391" s="604">
        <v>1392</v>
      </c>
      <c r="BZ391" s="614">
        <v>1355</v>
      </c>
      <c r="CA391" s="604">
        <v>1185</v>
      </c>
      <c r="CB391" s="614">
        <v>1080</v>
      </c>
      <c r="CC391" s="604">
        <v>968</v>
      </c>
      <c r="CD391" s="614">
        <v>952</v>
      </c>
      <c r="CE391" s="604">
        <v>972</v>
      </c>
      <c r="CF391" s="614">
        <v>1025</v>
      </c>
      <c r="CG391" s="604">
        <v>998</v>
      </c>
      <c r="CH391" s="614">
        <v>966</v>
      </c>
      <c r="CI391" s="614">
        <v>965</v>
      </c>
      <c r="CJ391" s="614">
        <v>967</v>
      </c>
      <c r="CK391" s="715">
        <v>941</v>
      </c>
      <c r="CL391" s="614">
        <v>881</v>
      </c>
      <c r="CM391" s="614">
        <v>833</v>
      </c>
      <c r="CN391" s="614">
        <v>739</v>
      </c>
      <c r="CO391" s="614">
        <v>705</v>
      </c>
      <c r="CP391" s="614">
        <v>645</v>
      </c>
      <c r="CQ391" s="614">
        <v>618</v>
      </c>
      <c r="CR391" s="614">
        <v>675</v>
      </c>
      <c r="CS391" s="614">
        <v>725</v>
      </c>
      <c r="CT391" s="614">
        <v>741</v>
      </c>
      <c r="CU391" s="614">
        <v>736</v>
      </c>
      <c r="CV391" s="614">
        <v>827</v>
      </c>
      <c r="CW391" s="614">
        <v>741</v>
      </c>
      <c r="CX391" s="614">
        <v>706</v>
      </c>
      <c r="CY391" s="614">
        <v>604</v>
      </c>
      <c r="CZ391" s="614">
        <v>561</v>
      </c>
      <c r="DA391" s="614">
        <v>514</v>
      </c>
      <c r="DB391" s="614">
        <v>529</v>
      </c>
      <c r="DC391" s="614">
        <v>545</v>
      </c>
      <c r="DD391" s="614">
        <v>605</v>
      </c>
      <c r="DE391" s="614">
        <v>741</v>
      </c>
      <c r="DF391" s="614">
        <v>682</v>
      </c>
      <c r="DG391" s="614">
        <v>679</v>
      </c>
      <c r="DH391" s="614">
        <v>699</v>
      </c>
      <c r="DI391" s="614">
        <v>732</v>
      </c>
      <c r="DJ391" s="614">
        <v>747</v>
      </c>
      <c r="DK391" s="614">
        <v>895</v>
      </c>
      <c r="DL391" s="614">
        <v>956</v>
      </c>
      <c r="DM391" s="614">
        <v>937</v>
      </c>
      <c r="DN391" s="614">
        <v>908</v>
      </c>
      <c r="DO391" s="614">
        <v>906</v>
      </c>
      <c r="DP391" s="614">
        <v>986</v>
      </c>
      <c r="DQ391" s="614">
        <v>1041</v>
      </c>
      <c r="DR391" s="614">
        <v>1068</v>
      </c>
      <c r="DS391" s="614">
        <v>1067</v>
      </c>
      <c r="DT391" s="614">
        <v>1125</v>
      </c>
      <c r="DU391" s="614">
        <v>1141</v>
      </c>
      <c r="DV391" s="614">
        <v>1068</v>
      </c>
    </row>
    <row r="392" spans="1:126" s="1" customFormat="1" ht="21" thickBot="1">
      <c r="A392" s="24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722" t="s">
        <v>1836</v>
      </c>
      <c r="N392" s="1721"/>
      <c r="O392" s="1666"/>
      <c r="P392" s="1667"/>
      <c r="Q392" s="1668"/>
      <c r="R392" s="1666"/>
      <c r="S392" s="1669"/>
      <c r="T392" s="1670"/>
      <c r="U392" s="1686"/>
      <c r="V392" s="1685"/>
      <c r="W392" s="1685"/>
      <c r="X392" s="1672"/>
      <c r="Y392" s="1666"/>
      <c r="Z392" s="1673"/>
      <c r="AA392" s="1674"/>
      <c r="AB392" s="1675"/>
      <c r="AC392" s="1676"/>
      <c r="AD392" s="1674"/>
      <c r="AE392" s="1677"/>
      <c r="AF392" s="1676"/>
      <c r="AG392" s="1678"/>
      <c r="AH392" s="1675"/>
      <c r="AI392" s="1676"/>
      <c r="AJ392" s="1678"/>
      <c r="AK392" s="1677"/>
      <c r="AL392" s="1666"/>
      <c r="AM392" s="1673"/>
      <c r="AN392" s="1674"/>
      <c r="AO392" s="1677"/>
      <c r="AP392" s="1676"/>
      <c r="AQ392" s="1674"/>
      <c r="AR392" s="1675"/>
      <c r="AS392" s="1676"/>
      <c r="AT392" s="1674"/>
      <c r="AU392" s="1675"/>
      <c r="AV392" s="1679"/>
      <c r="AW392" s="1674"/>
      <c r="AX392" s="1677"/>
      <c r="AY392" s="1672"/>
      <c r="AZ392" s="1680"/>
      <c r="BA392" s="1674"/>
      <c r="BB392" s="1675"/>
      <c r="BC392" s="1680"/>
      <c r="BD392" s="1674"/>
      <c r="BE392" s="1675"/>
      <c r="BF392" s="1680"/>
      <c r="BG392" s="1674"/>
      <c r="BH392" s="1675"/>
      <c r="BI392" s="1675"/>
      <c r="BJ392" s="1676"/>
      <c r="BK392" s="1681"/>
      <c r="BL392" s="1681"/>
      <c r="BM392" s="1681"/>
      <c r="BN392" s="1681"/>
      <c r="BO392" s="1681"/>
      <c r="BP392" s="1681"/>
      <c r="BQ392" s="1681"/>
      <c r="BR392" s="1681"/>
      <c r="BS392" s="1681"/>
      <c r="BT392" s="1681"/>
      <c r="BU392" s="1681"/>
      <c r="BV392" s="1681"/>
      <c r="BW392" s="1681"/>
      <c r="BX392" s="1681"/>
      <c r="BY392" s="1682"/>
      <c r="BZ392" s="1682"/>
      <c r="CA392" s="1682"/>
      <c r="CB392" s="1682"/>
      <c r="CC392" s="1682"/>
      <c r="CD392" s="1682"/>
      <c r="CE392" s="1682"/>
      <c r="CF392" s="1682"/>
      <c r="CG392" s="1682"/>
      <c r="CH392" s="1682"/>
      <c r="CI392" s="1682"/>
      <c r="CJ392" s="1682"/>
      <c r="CK392" s="1680"/>
      <c r="CL392" s="1665"/>
      <c r="CM392" s="1665"/>
      <c r="CN392" s="1665"/>
      <c r="CO392" s="1665"/>
      <c r="CP392" s="1665"/>
      <c r="CQ392" s="1665"/>
      <c r="CR392" s="1665"/>
      <c r="CS392" s="1665"/>
      <c r="CT392" s="1665"/>
      <c r="CU392" s="1665"/>
      <c r="CV392" s="1665"/>
      <c r="CW392" s="1665"/>
      <c r="CX392" s="1665"/>
      <c r="CY392" s="1665"/>
      <c r="CZ392" s="1665"/>
      <c r="DA392" s="1665"/>
      <c r="DB392" s="1665"/>
      <c r="DC392" s="1665"/>
      <c r="DD392" s="1665"/>
      <c r="DE392" s="1665"/>
      <c r="DF392" s="1665"/>
      <c r="DG392" s="1665"/>
      <c r="DH392" s="1665"/>
      <c r="DI392" s="1665"/>
      <c r="DJ392" s="1665"/>
      <c r="DK392" s="1665"/>
      <c r="DL392" s="1665"/>
      <c r="DM392" s="1665"/>
      <c r="DN392" s="1665"/>
      <c r="DO392" s="1665"/>
      <c r="DP392" s="1665"/>
      <c r="DQ392" s="1665"/>
      <c r="DR392" s="1665"/>
      <c r="DS392" s="1665"/>
      <c r="DT392" s="1665"/>
      <c r="DU392" s="1665">
        <v>1207</v>
      </c>
      <c r="DV392" s="1665">
        <v>1195</v>
      </c>
    </row>
    <row r="393" spans="1:126" s="1" customFormat="1" ht="20.25">
      <c r="A393" s="1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718" t="s">
        <v>77</v>
      </c>
      <c r="N393" s="820" t="s">
        <v>397</v>
      </c>
      <c r="O393" s="616" t="s">
        <v>398</v>
      </c>
      <c r="P393" s="629" t="s">
        <v>677</v>
      </c>
      <c r="Q393" s="619">
        <v>8114</v>
      </c>
      <c r="R393" s="629" t="s">
        <v>982</v>
      </c>
      <c r="S393" s="616">
        <v>7119</v>
      </c>
      <c r="T393" s="617">
        <v>6545</v>
      </c>
      <c r="U393" s="725">
        <v>6346</v>
      </c>
      <c r="V393" s="717">
        <v>8559</v>
      </c>
      <c r="W393" s="717">
        <v>9097</v>
      </c>
      <c r="X393" s="620">
        <v>8524</v>
      </c>
      <c r="Y393" s="621">
        <v>9128</v>
      </c>
      <c r="Z393" s="622">
        <v>1169</v>
      </c>
      <c r="AA393" s="623">
        <v>963</v>
      </c>
      <c r="AB393" s="624">
        <v>620</v>
      </c>
      <c r="AC393" s="625">
        <v>714</v>
      </c>
      <c r="AD393" s="623">
        <v>591</v>
      </c>
      <c r="AE393" s="628">
        <v>529</v>
      </c>
      <c r="AF393" s="625">
        <v>786</v>
      </c>
      <c r="AG393" s="626">
        <v>654</v>
      </c>
      <c r="AH393" s="624">
        <v>969</v>
      </c>
      <c r="AI393" s="625">
        <v>1035</v>
      </c>
      <c r="AJ393" s="626">
        <v>979</v>
      </c>
      <c r="AK393" s="631">
        <v>754</v>
      </c>
      <c r="AL393" s="621">
        <v>9763</v>
      </c>
      <c r="AM393" s="622">
        <v>1003</v>
      </c>
      <c r="AN393" s="623">
        <v>588</v>
      </c>
      <c r="AO393" s="628">
        <v>669</v>
      </c>
      <c r="AP393" s="625">
        <v>635</v>
      </c>
      <c r="AQ393" s="623">
        <v>581</v>
      </c>
      <c r="AR393" s="624">
        <v>557</v>
      </c>
      <c r="AS393" s="625">
        <v>646</v>
      </c>
      <c r="AT393" s="623">
        <v>702</v>
      </c>
      <c r="AU393" s="624">
        <v>928</v>
      </c>
      <c r="AV393" s="627">
        <v>982</v>
      </c>
      <c r="AW393" s="623">
        <v>926</v>
      </c>
      <c r="AX393" s="628">
        <v>829</v>
      </c>
      <c r="AY393" s="621">
        <v>9046</v>
      </c>
      <c r="AZ393" s="620">
        <v>850</v>
      </c>
      <c r="BA393" s="623">
        <v>573</v>
      </c>
      <c r="BB393" s="624">
        <v>729</v>
      </c>
      <c r="BC393" s="620">
        <v>644</v>
      </c>
      <c r="BD393" s="623">
        <v>583</v>
      </c>
      <c r="BE393" s="624">
        <v>571</v>
      </c>
      <c r="BF393" s="620">
        <v>699</v>
      </c>
      <c r="BG393" s="623">
        <v>575</v>
      </c>
      <c r="BH393" s="624">
        <v>854</v>
      </c>
      <c r="BI393" s="689">
        <v>1029</v>
      </c>
      <c r="BJ393" s="623">
        <v>940</v>
      </c>
      <c r="BK393" s="689">
        <v>850</v>
      </c>
      <c r="BL393" s="689">
        <v>1057</v>
      </c>
      <c r="BM393" s="689">
        <v>722</v>
      </c>
      <c r="BN393" s="689">
        <v>698</v>
      </c>
      <c r="BO393" s="689">
        <v>832</v>
      </c>
      <c r="BP393" s="689">
        <v>564</v>
      </c>
      <c r="BQ393" s="689">
        <v>601</v>
      </c>
      <c r="BR393" s="689">
        <v>613</v>
      </c>
      <c r="BS393" s="689">
        <v>493</v>
      </c>
      <c r="BT393" s="718">
        <v>856</v>
      </c>
      <c r="BU393" s="689">
        <v>822</v>
      </c>
      <c r="BV393" s="718">
        <v>862</v>
      </c>
      <c r="BW393" s="689">
        <v>732</v>
      </c>
      <c r="BX393" s="718">
        <v>913</v>
      </c>
      <c r="BY393" s="620">
        <v>693</v>
      </c>
      <c r="BZ393" s="632">
        <v>647</v>
      </c>
      <c r="CA393" s="620">
        <v>553</v>
      </c>
      <c r="CB393" s="632">
        <v>570</v>
      </c>
      <c r="CC393" s="620">
        <v>509</v>
      </c>
      <c r="CD393" s="632">
        <v>585</v>
      </c>
      <c r="CE393" s="620">
        <v>642</v>
      </c>
      <c r="CF393" s="632">
        <v>787</v>
      </c>
      <c r="CG393" s="620">
        <v>857</v>
      </c>
      <c r="CH393" s="632">
        <v>811</v>
      </c>
      <c r="CI393" s="632">
        <v>670</v>
      </c>
      <c r="CJ393" s="632">
        <v>810</v>
      </c>
      <c r="CK393" s="719">
        <v>578</v>
      </c>
      <c r="CL393" s="632">
        <v>590</v>
      </c>
      <c r="CM393" s="632">
        <v>561</v>
      </c>
      <c r="CN393" s="632">
        <v>477</v>
      </c>
      <c r="CO393" s="632">
        <v>484</v>
      </c>
      <c r="CP393" s="632">
        <v>633</v>
      </c>
      <c r="CQ393" s="632">
        <v>472</v>
      </c>
      <c r="CR393" s="632">
        <v>670</v>
      </c>
      <c r="CS393" s="632">
        <v>709</v>
      </c>
      <c r="CT393" s="632">
        <v>708</v>
      </c>
      <c r="CU393" s="632">
        <v>558</v>
      </c>
      <c r="CV393" s="632">
        <v>752</v>
      </c>
      <c r="CW393" s="632">
        <v>516</v>
      </c>
      <c r="CX393" s="632">
        <v>495</v>
      </c>
      <c r="CY393" s="632">
        <v>496</v>
      </c>
      <c r="CZ393" s="632">
        <v>418</v>
      </c>
      <c r="DA393" s="632">
        <v>355</v>
      </c>
      <c r="DB393" s="632">
        <v>507</v>
      </c>
      <c r="DC393" s="632">
        <v>482</v>
      </c>
      <c r="DD393" s="632">
        <v>587</v>
      </c>
      <c r="DE393" s="632">
        <v>761</v>
      </c>
      <c r="DF393" s="632">
        <v>626</v>
      </c>
      <c r="DG393" s="632">
        <v>536</v>
      </c>
      <c r="DH393" s="632">
        <v>699</v>
      </c>
      <c r="DI393" s="632">
        <v>414</v>
      </c>
      <c r="DJ393" s="632">
        <v>580</v>
      </c>
      <c r="DK393" s="632">
        <v>777</v>
      </c>
      <c r="DL393" s="632">
        <v>503</v>
      </c>
      <c r="DM393" s="632">
        <v>486</v>
      </c>
      <c r="DN393" s="632">
        <v>433</v>
      </c>
      <c r="DO393" s="632">
        <v>430</v>
      </c>
      <c r="DP393" s="632">
        <v>537</v>
      </c>
      <c r="DQ393" s="632">
        <v>576</v>
      </c>
      <c r="DR393" s="632">
        <v>558</v>
      </c>
      <c r="DS393" s="632">
        <v>436</v>
      </c>
      <c r="DT393" s="632">
        <v>564</v>
      </c>
      <c r="DU393" s="632">
        <v>507</v>
      </c>
      <c r="DV393" s="632">
        <v>376</v>
      </c>
    </row>
    <row r="394" spans="1:126" s="1" customFormat="1" ht="20.25">
      <c r="A394" s="1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718" t="s">
        <v>89</v>
      </c>
      <c r="N394" s="820" t="s">
        <v>406</v>
      </c>
      <c r="O394" s="616" t="s">
        <v>407</v>
      </c>
      <c r="P394" s="629" t="s">
        <v>678</v>
      </c>
      <c r="Q394" s="619">
        <v>9135</v>
      </c>
      <c r="R394" s="629" t="s">
        <v>983</v>
      </c>
      <c r="S394" s="616">
        <v>8853</v>
      </c>
      <c r="T394" s="617">
        <v>7529</v>
      </c>
      <c r="U394" s="850">
        <v>6531</v>
      </c>
      <c r="V394" s="635">
        <v>7401</v>
      </c>
      <c r="W394" s="635">
        <v>7731</v>
      </c>
      <c r="X394" s="620">
        <v>8619</v>
      </c>
      <c r="Y394" s="619">
        <v>7861</v>
      </c>
      <c r="Z394" s="622">
        <v>533</v>
      </c>
      <c r="AA394" s="623">
        <v>686</v>
      </c>
      <c r="AB394" s="624">
        <v>682</v>
      </c>
      <c r="AC394" s="625">
        <v>875</v>
      </c>
      <c r="AD394" s="623">
        <v>1035</v>
      </c>
      <c r="AE394" s="628">
        <v>810</v>
      </c>
      <c r="AF394" s="625">
        <v>838</v>
      </c>
      <c r="AG394" s="626">
        <v>659</v>
      </c>
      <c r="AH394" s="624">
        <v>803</v>
      </c>
      <c r="AI394" s="625">
        <v>843</v>
      </c>
      <c r="AJ394" s="626">
        <v>548</v>
      </c>
      <c r="AK394" s="631">
        <v>626</v>
      </c>
      <c r="AL394" s="619">
        <v>8938</v>
      </c>
      <c r="AM394" s="622">
        <v>687</v>
      </c>
      <c r="AN394" s="623">
        <v>627</v>
      </c>
      <c r="AO394" s="628">
        <v>928</v>
      </c>
      <c r="AP394" s="625">
        <v>958</v>
      </c>
      <c r="AQ394" s="623">
        <v>1115</v>
      </c>
      <c r="AR394" s="624">
        <v>825</v>
      </c>
      <c r="AS394" s="625">
        <v>979</v>
      </c>
      <c r="AT394" s="623">
        <v>737</v>
      </c>
      <c r="AU394" s="624">
        <v>955</v>
      </c>
      <c r="AV394" s="627">
        <v>988</v>
      </c>
      <c r="AW394" s="623">
        <v>691</v>
      </c>
      <c r="AX394" s="628">
        <v>743</v>
      </c>
      <c r="AY394" s="619">
        <v>10233</v>
      </c>
      <c r="AZ394" s="620">
        <v>713</v>
      </c>
      <c r="BA394" s="623">
        <v>666</v>
      </c>
      <c r="BB394" s="624">
        <v>778</v>
      </c>
      <c r="BC394" s="620">
        <v>1243</v>
      </c>
      <c r="BD394" s="623">
        <v>1183</v>
      </c>
      <c r="BE394" s="624">
        <v>1063</v>
      </c>
      <c r="BF394" s="620">
        <v>977</v>
      </c>
      <c r="BG394" s="623">
        <v>856</v>
      </c>
      <c r="BH394" s="624">
        <v>839</v>
      </c>
      <c r="BI394" s="689">
        <v>872</v>
      </c>
      <c r="BJ394" s="623">
        <v>736</v>
      </c>
      <c r="BK394" s="689">
        <v>645</v>
      </c>
      <c r="BL394" s="689">
        <v>678</v>
      </c>
      <c r="BM394" s="689">
        <v>801</v>
      </c>
      <c r="BN394" s="689">
        <v>808</v>
      </c>
      <c r="BO394" s="689">
        <v>963</v>
      </c>
      <c r="BP394" s="689">
        <v>1136</v>
      </c>
      <c r="BQ394" s="689">
        <v>915</v>
      </c>
      <c r="BR394" s="689">
        <v>769</v>
      </c>
      <c r="BS394" s="689">
        <v>577</v>
      </c>
      <c r="BT394" s="718">
        <v>848</v>
      </c>
      <c r="BU394" s="689">
        <v>782</v>
      </c>
      <c r="BV394" s="718">
        <v>664</v>
      </c>
      <c r="BW394" s="689">
        <v>621</v>
      </c>
      <c r="BX394" s="718">
        <v>622</v>
      </c>
      <c r="BY394" s="620">
        <v>817</v>
      </c>
      <c r="BZ394" s="632">
        <v>855</v>
      </c>
      <c r="CA394" s="620">
        <v>1058</v>
      </c>
      <c r="CB394" s="632">
        <v>1153</v>
      </c>
      <c r="CC394" s="620">
        <v>752</v>
      </c>
      <c r="CD394" s="632">
        <v>705</v>
      </c>
      <c r="CE394" s="620">
        <v>661</v>
      </c>
      <c r="CF394" s="632">
        <v>883</v>
      </c>
      <c r="CG394" s="620">
        <v>1103</v>
      </c>
      <c r="CH394" s="632">
        <v>695</v>
      </c>
      <c r="CI394" s="632">
        <v>574</v>
      </c>
      <c r="CJ394" s="632">
        <v>659</v>
      </c>
      <c r="CK394" s="719">
        <v>570</v>
      </c>
      <c r="CL394" s="632">
        <v>753</v>
      </c>
      <c r="CM394" s="632">
        <v>787</v>
      </c>
      <c r="CN394" s="632">
        <v>890</v>
      </c>
      <c r="CO394" s="632">
        <v>694</v>
      </c>
      <c r="CP394" s="632">
        <v>712</v>
      </c>
      <c r="CQ394" s="632">
        <v>593</v>
      </c>
      <c r="CR394" s="632">
        <v>686</v>
      </c>
      <c r="CS394" s="632">
        <v>646</v>
      </c>
      <c r="CT394" s="632">
        <v>481</v>
      </c>
      <c r="CU394" s="632">
        <v>470</v>
      </c>
      <c r="CV394" s="632">
        <v>415</v>
      </c>
      <c r="CW394" s="632">
        <v>586</v>
      </c>
      <c r="CX394" s="632">
        <v>617</v>
      </c>
      <c r="CY394" s="632">
        <v>867</v>
      </c>
      <c r="CZ394" s="632">
        <v>725</v>
      </c>
      <c r="DA394" s="632">
        <v>524</v>
      </c>
      <c r="DB394" s="632">
        <v>501</v>
      </c>
      <c r="DC394" s="632">
        <v>448</v>
      </c>
      <c r="DD394" s="632">
        <v>603</v>
      </c>
      <c r="DE394" s="632">
        <v>610</v>
      </c>
      <c r="DF394" s="632">
        <v>539</v>
      </c>
      <c r="DG394" s="632">
        <v>422</v>
      </c>
      <c r="DH394" s="632">
        <v>518</v>
      </c>
      <c r="DI394" s="632">
        <v>352</v>
      </c>
      <c r="DJ394" s="632">
        <v>524</v>
      </c>
      <c r="DK394" s="632">
        <v>219</v>
      </c>
      <c r="DL394" s="632">
        <v>393</v>
      </c>
      <c r="DM394" s="632">
        <v>553</v>
      </c>
      <c r="DN394" s="632">
        <v>529</v>
      </c>
      <c r="DO394" s="632">
        <v>398</v>
      </c>
      <c r="DP394" s="632">
        <v>549</v>
      </c>
      <c r="DQ394" s="632">
        <v>454</v>
      </c>
      <c r="DR394" s="632">
        <v>266</v>
      </c>
      <c r="DS394" s="632">
        <v>347</v>
      </c>
      <c r="DT394" s="632">
        <v>284</v>
      </c>
      <c r="DU394" s="632">
        <v>378</v>
      </c>
      <c r="DV394" s="632">
        <v>519</v>
      </c>
    </row>
    <row r="395" spans="1:126" s="1" customFormat="1" ht="20.25">
      <c r="A395" s="1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718" t="s">
        <v>100</v>
      </c>
      <c r="N395" s="820" t="s">
        <v>416</v>
      </c>
      <c r="O395" s="616" t="s">
        <v>322</v>
      </c>
      <c r="P395" s="629" t="s">
        <v>679</v>
      </c>
      <c r="Q395" s="619">
        <v>1763</v>
      </c>
      <c r="R395" s="629" t="s">
        <v>984</v>
      </c>
      <c r="S395" s="616">
        <v>1959</v>
      </c>
      <c r="T395" s="617">
        <v>2364</v>
      </c>
      <c r="U395" s="850">
        <v>2206</v>
      </c>
      <c r="V395" s="635">
        <v>1637</v>
      </c>
      <c r="W395" s="635">
        <v>1795</v>
      </c>
      <c r="X395" s="620">
        <v>1318</v>
      </c>
      <c r="Y395" s="619">
        <v>1068</v>
      </c>
      <c r="Z395" s="622">
        <v>145</v>
      </c>
      <c r="AA395" s="623">
        <v>220</v>
      </c>
      <c r="AB395" s="624">
        <v>129</v>
      </c>
      <c r="AC395" s="625">
        <v>67</v>
      </c>
      <c r="AD395" s="623">
        <v>66</v>
      </c>
      <c r="AE395" s="628">
        <v>31</v>
      </c>
      <c r="AF395" s="625">
        <v>70</v>
      </c>
      <c r="AG395" s="626">
        <v>37</v>
      </c>
      <c r="AH395" s="624">
        <v>85</v>
      </c>
      <c r="AI395" s="625">
        <v>45</v>
      </c>
      <c r="AJ395" s="626">
        <v>50</v>
      </c>
      <c r="AK395" s="631">
        <v>74</v>
      </c>
      <c r="AL395" s="619">
        <v>1019</v>
      </c>
      <c r="AM395" s="622">
        <v>74</v>
      </c>
      <c r="AN395" s="623">
        <v>169</v>
      </c>
      <c r="AO395" s="628">
        <v>111</v>
      </c>
      <c r="AP395" s="625">
        <v>143</v>
      </c>
      <c r="AQ395" s="623">
        <v>61</v>
      </c>
      <c r="AR395" s="624">
        <v>205</v>
      </c>
      <c r="AS395" s="625">
        <v>70</v>
      </c>
      <c r="AT395" s="623">
        <v>126</v>
      </c>
      <c r="AU395" s="624">
        <v>99</v>
      </c>
      <c r="AV395" s="627">
        <v>94</v>
      </c>
      <c r="AW395" s="623">
        <v>25</v>
      </c>
      <c r="AX395" s="628">
        <v>43</v>
      </c>
      <c r="AY395" s="619">
        <v>1220</v>
      </c>
      <c r="AZ395" s="620">
        <v>79</v>
      </c>
      <c r="BA395" s="623">
        <v>79</v>
      </c>
      <c r="BB395" s="624">
        <v>177</v>
      </c>
      <c r="BC395" s="620">
        <v>118</v>
      </c>
      <c r="BD395" s="623">
        <v>305</v>
      </c>
      <c r="BE395" s="624">
        <v>185</v>
      </c>
      <c r="BF395" s="620">
        <v>187</v>
      </c>
      <c r="BG395" s="623">
        <v>104</v>
      </c>
      <c r="BH395" s="624">
        <v>169</v>
      </c>
      <c r="BI395" s="689">
        <v>136</v>
      </c>
      <c r="BJ395" s="623">
        <v>100</v>
      </c>
      <c r="BK395" s="689">
        <v>82</v>
      </c>
      <c r="BL395" s="689">
        <v>136</v>
      </c>
      <c r="BM395" s="689">
        <v>213</v>
      </c>
      <c r="BN395" s="689">
        <v>265</v>
      </c>
      <c r="BO395" s="689">
        <v>295</v>
      </c>
      <c r="BP395" s="689">
        <v>190</v>
      </c>
      <c r="BQ395" s="689">
        <v>372</v>
      </c>
      <c r="BR395" s="689">
        <v>302</v>
      </c>
      <c r="BS395" s="689">
        <v>183</v>
      </c>
      <c r="BT395" s="718">
        <v>244</v>
      </c>
      <c r="BU395" s="689">
        <v>211</v>
      </c>
      <c r="BV395" s="718">
        <v>105</v>
      </c>
      <c r="BW395" s="689">
        <v>117</v>
      </c>
      <c r="BX395" s="718">
        <v>184</v>
      </c>
      <c r="BY395" s="620">
        <v>280</v>
      </c>
      <c r="BZ395" s="632">
        <v>372</v>
      </c>
      <c r="CA395" s="620">
        <v>223</v>
      </c>
      <c r="CB395" s="632">
        <v>274</v>
      </c>
      <c r="CC395" s="620">
        <v>183</v>
      </c>
      <c r="CD395" s="632">
        <v>174</v>
      </c>
      <c r="CE395" s="620">
        <v>215</v>
      </c>
      <c r="CF395" s="632">
        <v>353</v>
      </c>
      <c r="CG395" s="620">
        <v>222</v>
      </c>
      <c r="CH395" s="632">
        <v>189</v>
      </c>
      <c r="CI395" s="632">
        <v>218</v>
      </c>
      <c r="CJ395" s="632">
        <v>251</v>
      </c>
      <c r="CK395" s="719">
        <v>274</v>
      </c>
      <c r="CL395" s="632">
        <v>202</v>
      </c>
      <c r="CM395" s="632">
        <v>369</v>
      </c>
      <c r="CN395" s="632">
        <v>318</v>
      </c>
      <c r="CO395" s="632">
        <v>375</v>
      </c>
      <c r="CP395" s="632">
        <v>293</v>
      </c>
      <c r="CQ395" s="632">
        <v>289</v>
      </c>
      <c r="CR395" s="632">
        <v>276</v>
      </c>
      <c r="CS395" s="632">
        <v>200</v>
      </c>
      <c r="CT395" s="632">
        <v>174</v>
      </c>
      <c r="CU395" s="632">
        <v>155</v>
      </c>
      <c r="CV395" s="632">
        <v>350</v>
      </c>
      <c r="CW395" s="632">
        <v>343</v>
      </c>
      <c r="CX395" s="632">
        <v>312</v>
      </c>
      <c r="CY395" s="632">
        <v>258</v>
      </c>
      <c r="CZ395" s="632">
        <v>344</v>
      </c>
      <c r="DA395" s="632">
        <v>278</v>
      </c>
      <c r="DB395" s="632">
        <v>250</v>
      </c>
      <c r="DC395" s="632">
        <v>351</v>
      </c>
      <c r="DD395" s="632">
        <v>291</v>
      </c>
      <c r="DE395" s="632">
        <v>359</v>
      </c>
      <c r="DF395" s="632">
        <v>269</v>
      </c>
      <c r="DG395" s="632">
        <v>163</v>
      </c>
      <c r="DH395" s="632">
        <v>163</v>
      </c>
      <c r="DI395" s="632">
        <v>256</v>
      </c>
      <c r="DJ395" s="632">
        <v>78</v>
      </c>
      <c r="DK395" s="632">
        <v>208</v>
      </c>
      <c r="DL395" s="632">
        <v>202</v>
      </c>
      <c r="DM395" s="632">
        <v>163</v>
      </c>
      <c r="DN395" s="632">
        <v>191</v>
      </c>
      <c r="DO395" s="632">
        <v>143</v>
      </c>
      <c r="DP395" s="632">
        <v>202</v>
      </c>
      <c r="DQ395" s="632">
        <v>157</v>
      </c>
      <c r="DR395" s="632">
        <v>104</v>
      </c>
      <c r="DS395" s="632">
        <v>82</v>
      </c>
      <c r="DT395" s="632">
        <v>394</v>
      </c>
      <c r="DU395" s="632">
        <v>168</v>
      </c>
      <c r="DV395" s="632">
        <v>405</v>
      </c>
    </row>
    <row r="396" spans="1:126" s="1" customFormat="1" ht="20.25">
      <c r="A396" s="1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718" t="s">
        <v>51</v>
      </c>
      <c r="N396" s="820" t="s">
        <v>427</v>
      </c>
      <c r="O396" s="616" t="s">
        <v>428</v>
      </c>
      <c r="P396" s="629" t="s">
        <v>680</v>
      </c>
      <c r="Q396" s="619">
        <v>3721</v>
      </c>
      <c r="R396" s="629" t="s">
        <v>985</v>
      </c>
      <c r="S396" s="616">
        <v>3354</v>
      </c>
      <c r="T396" s="617">
        <v>2824</v>
      </c>
      <c r="U396" s="850">
        <v>2796</v>
      </c>
      <c r="V396" s="635">
        <v>2864</v>
      </c>
      <c r="W396" s="635">
        <v>3421</v>
      </c>
      <c r="X396" s="620">
        <v>4024</v>
      </c>
      <c r="Y396" s="619">
        <v>3603</v>
      </c>
      <c r="Z396" s="622">
        <v>266</v>
      </c>
      <c r="AA396" s="623">
        <v>318</v>
      </c>
      <c r="AB396" s="624">
        <v>267</v>
      </c>
      <c r="AC396" s="625">
        <v>457</v>
      </c>
      <c r="AD396" s="623">
        <v>655</v>
      </c>
      <c r="AE396" s="628">
        <v>421</v>
      </c>
      <c r="AF396" s="625">
        <v>368</v>
      </c>
      <c r="AG396" s="626">
        <v>311</v>
      </c>
      <c r="AH396" s="624">
        <v>425</v>
      </c>
      <c r="AI396" s="625">
        <v>390</v>
      </c>
      <c r="AJ396" s="626">
        <v>237</v>
      </c>
      <c r="AK396" s="631">
        <v>260</v>
      </c>
      <c r="AL396" s="619">
        <v>4375</v>
      </c>
      <c r="AM396" s="622">
        <v>346</v>
      </c>
      <c r="AN396" s="623">
        <v>300</v>
      </c>
      <c r="AO396" s="628">
        <v>374</v>
      </c>
      <c r="AP396" s="625">
        <v>522</v>
      </c>
      <c r="AQ396" s="623">
        <v>612</v>
      </c>
      <c r="AR396" s="624">
        <v>393</v>
      </c>
      <c r="AS396" s="625">
        <v>386</v>
      </c>
      <c r="AT396" s="623">
        <v>357</v>
      </c>
      <c r="AU396" s="624">
        <v>458</v>
      </c>
      <c r="AV396" s="627">
        <v>401</v>
      </c>
      <c r="AW396" s="623">
        <v>268</v>
      </c>
      <c r="AX396" s="628">
        <v>395</v>
      </c>
      <c r="AY396" s="619">
        <v>4812</v>
      </c>
      <c r="AZ396" s="620">
        <v>323</v>
      </c>
      <c r="BA396" s="623">
        <v>306</v>
      </c>
      <c r="BB396" s="624">
        <v>360</v>
      </c>
      <c r="BC396" s="620">
        <v>496</v>
      </c>
      <c r="BD396" s="623">
        <v>678</v>
      </c>
      <c r="BE396" s="624">
        <v>429</v>
      </c>
      <c r="BF396" s="620">
        <v>375</v>
      </c>
      <c r="BG396" s="623">
        <v>332</v>
      </c>
      <c r="BH396" s="624">
        <v>434</v>
      </c>
      <c r="BI396" s="689">
        <v>396</v>
      </c>
      <c r="BJ396" s="623">
        <v>366</v>
      </c>
      <c r="BK396" s="689">
        <v>378</v>
      </c>
      <c r="BL396" s="689">
        <v>427</v>
      </c>
      <c r="BM396" s="689">
        <v>404</v>
      </c>
      <c r="BN396" s="689">
        <v>361</v>
      </c>
      <c r="BO396" s="689">
        <v>521</v>
      </c>
      <c r="BP396" s="689">
        <v>641</v>
      </c>
      <c r="BQ396" s="689">
        <v>401</v>
      </c>
      <c r="BR396" s="689">
        <v>340</v>
      </c>
      <c r="BS396" s="689">
        <v>196</v>
      </c>
      <c r="BT396" s="718">
        <v>473</v>
      </c>
      <c r="BU396" s="689">
        <v>359</v>
      </c>
      <c r="BV396" s="718">
        <v>342</v>
      </c>
      <c r="BW396" s="689">
        <v>345</v>
      </c>
      <c r="BX396" s="718">
        <v>303</v>
      </c>
      <c r="BY396" s="620">
        <v>450</v>
      </c>
      <c r="BZ396" s="632">
        <v>370</v>
      </c>
      <c r="CA396" s="620">
        <v>438</v>
      </c>
      <c r="CB396" s="632">
        <v>581</v>
      </c>
      <c r="CC396" s="620">
        <v>295</v>
      </c>
      <c r="CD396" s="632">
        <v>306</v>
      </c>
      <c r="CE396" s="620">
        <v>281</v>
      </c>
      <c r="CF396" s="632">
        <v>395</v>
      </c>
      <c r="CG396" s="620">
        <v>413</v>
      </c>
      <c r="CH396" s="632">
        <v>326</v>
      </c>
      <c r="CI396" s="632">
        <v>288</v>
      </c>
      <c r="CJ396" s="632">
        <v>244</v>
      </c>
      <c r="CK396" s="719">
        <v>251</v>
      </c>
      <c r="CL396" s="632">
        <v>389</v>
      </c>
      <c r="CM396" s="632">
        <v>431</v>
      </c>
      <c r="CN396" s="632">
        <v>435</v>
      </c>
      <c r="CO396" s="632">
        <v>262</v>
      </c>
      <c r="CP396" s="632">
        <v>312</v>
      </c>
      <c r="CQ396" s="632">
        <v>194</v>
      </c>
      <c r="CR396" s="632">
        <v>367</v>
      </c>
      <c r="CS396" s="632">
        <v>258</v>
      </c>
      <c r="CT396" s="632">
        <v>226</v>
      </c>
      <c r="CU396" s="632">
        <v>249</v>
      </c>
      <c r="CV396" s="632">
        <v>213</v>
      </c>
      <c r="CW396" s="632">
        <v>274</v>
      </c>
      <c r="CX396" s="632">
        <v>272</v>
      </c>
      <c r="CY396" s="632">
        <v>493</v>
      </c>
      <c r="CZ396" s="632">
        <v>329</v>
      </c>
      <c r="DA396" s="632">
        <v>206</v>
      </c>
      <c r="DB396" s="632">
        <v>190</v>
      </c>
      <c r="DC396" s="632">
        <v>247</v>
      </c>
      <c r="DD396" s="632">
        <v>328</v>
      </c>
      <c r="DE396" s="632">
        <v>278</v>
      </c>
      <c r="DF396" s="632">
        <v>218</v>
      </c>
      <c r="DG396" s="632">
        <v>200</v>
      </c>
      <c r="DH396" s="632">
        <v>249</v>
      </c>
      <c r="DI396" s="632">
        <v>184</v>
      </c>
      <c r="DJ396" s="632">
        <v>285</v>
      </c>
      <c r="DK396" s="632">
        <v>158</v>
      </c>
      <c r="DL396" s="632">
        <v>300</v>
      </c>
      <c r="DM396" s="632">
        <v>396</v>
      </c>
      <c r="DN396" s="632">
        <v>362</v>
      </c>
      <c r="DO396" s="632">
        <v>263</v>
      </c>
      <c r="DP396" s="632">
        <v>373</v>
      </c>
      <c r="DQ396" s="632">
        <v>283</v>
      </c>
      <c r="DR396" s="632">
        <v>205</v>
      </c>
      <c r="DS396" s="632">
        <v>259</v>
      </c>
      <c r="DT396" s="632">
        <v>173</v>
      </c>
      <c r="DU396" s="632">
        <v>287</v>
      </c>
      <c r="DV396" s="632">
        <v>322</v>
      </c>
    </row>
    <row r="397" spans="1:126" s="1" customFormat="1" ht="20.25">
      <c r="A397" s="1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718" t="s">
        <v>121</v>
      </c>
      <c r="N397" s="820" t="s">
        <v>436</v>
      </c>
      <c r="O397" s="616" t="s">
        <v>437</v>
      </c>
      <c r="P397" s="629" t="s">
        <v>681</v>
      </c>
      <c r="Q397" s="619">
        <v>3371</v>
      </c>
      <c r="R397" s="629" t="s">
        <v>986</v>
      </c>
      <c r="S397" s="616">
        <v>3167</v>
      </c>
      <c r="T397" s="617">
        <v>2569</v>
      </c>
      <c r="U397" s="850">
        <v>2526</v>
      </c>
      <c r="V397" s="635">
        <v>2580</v>
      </c>
      <c r="W397" s="635">
        <v>3054</v>
      </c>
      <c r="X397" s="620">
        <v>3885</v>
      </c>
      <c r="Y397" s="619">
        <v>3472</v>
      </c>
      <c r="Z397" s="622">
        <v>263</v>
      </c>
      <c r="AA397" s="623">
        <v>313</v>
      </c>
      <c r="AB397" s="624">
        <v>262</v>
      </c>
      <c r="AC397" s="625">
        <v>399</v>
      </c>
      <c r="AD397" s="623">
        <v>610</v>
      </c>
      <c r="AE397" s="628">
        <v>396</v>
      </c>
      <c r="AF397" s="625">
        <v>344</v>
      </c>
      <c r="AG397" s="626">
        <v>307</v>
      </c>
      <c r="AH397" s="624">
        <v>414</v>
      </c>
      <c r="AI397" s="625">
        <v>389</v>
      </c>
      <c r="AJ397" s="626">
        <v>229</v>
      </c>
      <c r="AK397" s="631">
        <v>257</v>
      </c>
      <c r="AL397" s="619">
        <v>4183</v>
      </c>
      <c r="AM397" s="622">
        <v>340</v>
      </c>
      <c r="AN397" s="623">
        <v>297</v>
      </c>
      <c r="AO397" s="628">
        <v>357</v>
      </c>
      <c r="AP397" s="625">
        <v>457</v>
      </c>
      <c r="AQ397" s="623">
        <v>576</v>
      </c>
      <c r="AR397" s="624">
        <v>366</v>
      </c>
      <c r="AS397" s="625">
        <v>359</v>
      </c>
      <c r="AT397" s="623">
        <v>318</v>
      </c>
      <c r="AU397" s="624">
        <v>439</v>
      </c>
      <c r="AV397" s="627">
        <v>387</v>
      </c>
      <c r="AW397" s="623">
        <v>246</v>
      </c>
      <c r="AX397" s="628">
        <v>374</v>
      </c>
      <c r="AY397" s="619">
        <v>4516</v>
      </c>
      <c r="AZ397" s="620">
        <v>321</v>
      </c>
      <c r="BA397" s="623">
        <v>301</v>
      </c>
      <c r="BB397" s="624">
        <v>353</v>
      </c>
      <c r="BC397" s="620">
        <v>467</v>
      </c>
      <c r="BD397" s="623">
        <v>637</v>
      </c>
      <c r="BE397" s="624">
        <v>377</v>
      </c>
      <c r="BF397" s="620">
        <v>345</v>
      </c>
      <c r="BG397" s="623">
        <v>298</v>
      </c>
      <c r="BH397" s="624">
        <v>398</v>
      </c>
      <c r="BI397" s="689">
        <v>347</v>
      </c>
      <c r="BJ397" s="623">
        <v>329</v>
      </c>
      <c r="BK397" s="689">
        <v>344</v>
      </c>
      <c r="BL397" s="689">
        <v>424</v>
      </c>
      <c r="BM397" s="689">
        <v>382</v>
      </c>
      <c r="BN397" s="689">
        <v>301</v>
      </c>
      <c r="BO397" s="689">
        <v>439</v>
      </c>
      <c r="BP397" s="689">
        <v>560</v>
      </c>
      <c r="BQ397" s="689">
        <v>312</v>
      </c>
      <c r="BR397" s="689">
        <v>262</v>
      </c>
      <c r="BS397" s="689">
        <v>161</v>
      </c>
      <c r="BT397" s="718">
        <v>417</v>
      </c>
      <c r="BU397" s="689">
        <v>323</v>
      </c>
      <c r="BV397" s="718">
        <v>303</v>
      </c>
      <c r="BW397" s="689">
        <v>299</v>
      </c>
      <c r="BX397" s="718">
        <v>282</v>
      </c>
      <c r="BY397" s="620">
        <v>379</v>
      </c>
      <c r="BZ397" s="632">
        <v>297</v>
      </c>
      <c r="CA397" s="620">
        <v>357</v>
      </c>
      <c r="CB397" s="632">
        <v>516</v>
      </c>
      <c r="CC397" s="620">
        <v>225</v>
      </c>
      <c r="CD397" s="632">
        <v>255</v>
      </c>
      <c r="CE397" s="620">
        <v>249</v>
      </c>
      <c r="CF397" s="632">
        <v>332</v>
      </c>
      <c r="CG397" s="620">
        <v>349</v>
      </c>
      <c r="CH397" s="632">
        <v>246</v>
      </c>
      <c r="CI397" s="632">
        <v>249</v>
      </c>
      <c r="CJ397" s="632">
        <v>232</v>
      </c>
      <c r="CK397" s="719">
        <v>214</v>
      </c>
      <c r="CL397" s="632">
        <v>337</v>
      </c>
      <c r="CM397" s="632">
        <v>378</v>
      </c>
      <c r="CN397" s="632">
        <v>390</v>
      </c>
      <c r="CO397" s="632">
        <v>211</v>
      </c>
      <c r="CP397" s="632">
        <v>267</v>
      </c>
      <c r="CQ397" s="632">
        <v>177</v>
      </c>
      <c r="CR397" s="632">
        <v>324</v>
      </c>
      <c r="CS397" s="632">
        <v>242</v>
      </c>
      <c r="CT397" s="632">
        <v>218</v>
      </c>
      <c r="CU397" s="632">
        <v>228</v>
      </c>
      <c r="CV397" s="632">
        <v>209</v>
      </c>
      <c r="CW397" s="632">
        <v>237</v>
      </c>
      <c r="CX397" s="632">
        <v>231</v>
      </c>
      <c r="CY397" s="632">
        <v>438</v>
      </c>
      <c r="CZ397" s="632">
        <v>283</v>
      </c>
      <c r="DA397" s="632">
        <v>164</v>
      </c>
      <c r="DB397" s="632">
        <v>158</v>
      </c>
      <c r="DC397" s="632">
        <v>204</v>
      </c>
      <c r="DD397" s="632">
        <v>295</v>
      </c>
      <c r="DE397" s="632">
        <v>240</v>
      </c>
      <c r="DF397" s="632">
        <v>210</v>
      </c>
      <c r="DG397" s="632">
        <v>192</v>
      </c>
      <c r="DH397" s="632">
        <v>238</v>
      </c>
      <c r="DI397" s="632">
        <v>170</v>
      </c>
      <c r="DJ397" s="632">
        <v>251</v>
      </c>
      <c r="DK397" s="632">
        <v>144</v>
      </c>
      <c r="DL397" s="632">
        <v>288</v>
      </c>
      <c r="DM397" s="632">
        <v>384</v>
      </c>
      <c r="DN397" s="632">
        <v>340</v>
      </c>
      <c r="DO397" s="632">
        <v>233</v>
      </c>
      <c r="DP397" s="632">
        <v>330</v>
      </c>
      <c r="DQ397" s="632">
        <v>257</v>
      </c>
      <c r="DR397" s="632">
        <v>200</v>
      </c>
      <c r="DS397" s="632">
        <v>224</v>
      </c>
      <c r="DT397" s="632">
        <v>169</v>
      </c>
      <c r="DU397" s="632">
        <v>279</v>
      </c>
      <c r="DV397" s="632">
        <v>287</v>
      </c>
    </row>
    <row r="398" spans="1:126" s="1" customFormat="1" ht="20.25">
      <c r="A398" s="1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718" t="s">
        <v>151</v>
      </c>
      <c r="N398" s="820" t="s">
        <v>455</v>
      </c>
      <c r="O398" s="616" t="s">
        <v>456</v>
      </c>
      <c r="P398" s="629" t="s">
        <v>286</v>
      </c>
      <c r="Q398" s="619">
        <v>137</v>
      </c>
      <c r="R398" s="629" t="s">
        <v>180</v>
      </c>
      <c r="S398" s="616">
        <v>104</v>
      </c>
      <c r="T398" s="617">
        <v>117</v>
      </c>
      <c r="U398" s="850">
        <v>90</v>
      </c>
      <c r="V398" s="635">
        <v>58</v>
      </c>
      <c r="W398" s="635">
        <v>102</v>
      </c>
      <c r="X398" s="620">
        <v>57</v>
      </c>
      <c r="Y398" s="619">
        <v>23</v>
      </c>
      <c r="Z398" s="622">
        <v>3</v>
      </c>
      <c r="AA398" s="623">
        <v>5</v>
      </c>
      <c r="AB398" s="624">
        <v>2</v>
      </c>
      <c r="AC398" s="625">
        <v>18</v>
      </c>
      <c r="AD398" s="623">
        <v>6</v>
      </c>
      <c r="AE398" s="628">
        <v>1</v>
      </c>
      <c r="AF398" s="625">
        <v>0</v>
      </c>
      <c r="AG398" s="626">
        <v>1</v>
      </c>
      <c r="AH398" s="624">
        <v>2</v>
      </c>
      <c r="AI398" s="625">
        <v>1</v>
      </c>
      <c r="AJ398" s="626">
        <v>1</v>
      </c>
      <c r="AK398" s="631">
        <v>2</v>
      </c>
      <c r="AL398" s="619">
        <v>42</v>
      </c>
      <c r="AM398" s="622">
        <v>5</v>
      </c>
      <c r="AN398" s="623">
        <v>1</v>
      </c>
      <c r="AO398" s="628">
        <v>6</v>
      </c>
      <c r="AP398" s="625">
        <v>11</v>
      </c>
      <c r="AQ398" s="623">
        <v>4</v>
      </c>
      <c r="AR398" s="624">
        <v>3</v>
      </c>
      <c r="AS398" s="625">
        <v>1</v>
      </c>
      <c r="AT398" s="623">
        <v>9</v>
      </c>
      <c r="AU398" s="624">
        <v>3</v>
      </c>
      <c r="AV398" s="627">
        <v>3</v>
      </c>
      <c r="AW398" s="623">
        <v>1</v>
      </c>
      <c r="AX398" s="628">
        <v>3</v>
      </c>
      <c r="AY398" s="619">
        <v>50</v>
      </c>
      <c r="AZ398" s="620">
        <v>2</v>
      </c>
      <c r="BA398" s="623">
        <v>5</v>
      </c>
      <c r="BB398" s="624">
        <v>7</v>
      </c>
      <c r="BC398" s="620">
        <v>12</v>
      </c>
      <c r="BD398" s="623">
        <v>9</v>
      </c>
      <c r="BE398" s="624">
        <v>12</v>
      </c>
      <c r="BF398" s="620">
        <v>4</v>
      </c>
      <c r="BG398" s="623">
        <v>0</v>
      </c>
      <c r="BH398" s="624">
        <v>9</v>
      </c>
      <c r="BI398" s="689">
        <v>5</v>
      </c>
      <c r="BJ398" s="623">
        <v>4</v>
      </c>
      <c r="BK398" s="689">
        <v>1</v>
      </c>
      <c r="BL398" s="689">
        <v>2</v>
      </c>
      <c r="BM398" s="689">
        <v>11</v>
      </c>
      <c r="BN398" s="689">
        <v>9</v>
      </c>
      <c r="BO398" s="689">
        <v>11</v>
      </c>
      <c r="BP398" s="689">
        <v>5</v>
      </c>
      <c r="BQ398" s="689">
        <v>4</v>
      </c>
      <c r="BR398" s="689">
        <v>4</v>
      </c>
      <c r="BS398" s="689">
        <v>2</v>
      </c>
      <c r="BT398" s="718">
        <v>3</v>
      </c>
      <c r="BU398" s="689">
        <v>3</v>
      </c>
      <c r="BV398" s="718">
        <v>0</v>
      </c>
      <c r="BW398" s="689">
        <v>5</v>
      </c>
      <c r="BX398" s="718">
        <v>6</v>
      </c>
      <c r="BY398" s="620">
        <v>16</v>
      </c>
      <c r="BZ398" s="632">
        <v>6</v>
      </c>
      <c r="CA398" s="620">
        <v>14</v>
      </c>
      <c r="CB398" s="632">
        <v>9</v>
      </c>
      <c r="CC398" s="620">
        <v>6</v>
      </c>
      <c r="CD398" s="632">
        <v>1</v>
      </c>
      <c r="CE398" s="620">
        <v>2</v>
      </c>
      <c r="CF398" s="632">
        <v>4</v>
      </c>
      <c r="CG398" s="620">
        <v>7</v>
      </c>
      <c r="CH398" s="632">
        <v>2</v>
      </c>
      <c r="CI398" s="632">
        <v>2</v>
      </c>
      <c r="CJ398" s="632">
        <v>5</v>
      </c>
      <c r="CK398" s="719">
        <v>7</v>
      </c>
      <c r="CL398" s="632">
        <v>15</v>
      </c>
      <c r="CM398" s="632">
        <v>13</v>
      </c>
      <c r="CN398" s="632">
        <v>2</v>
      </c>
      <c r="CO398" s="632">
        <v>10</v>
      </c>
      <c r="CP398" s="632">
        <v>2</v>
      </c>
      <c r="CQ398" s="632">
        <v>5</v>
      </c>
      <c r="CR398" s="632">
        <v>2</v>
      </c>
      <c r="CS398" s="632">
        <v>4</v>
      </c>
      <c r="CT398" s="632">
        <v>0</v>
      </c>
      <c r="CU398" s="632">
        <v>2</v>
      </c>
      <c r="CV398" s="632">
        <v>1</v>
      </c>
      <c r="CW398" s="632">
        <v>4</v>
      </c>
      <c r="CX398" s="632">
        <v>9</v>
      </c>
      <c r="CY398" s="632">
        <v>10</v>
      </c>
      <c r="CZ398" s="632">
        <v>4</v>
      </c>
      <c r="DA398" s="632">
        <v>7</v>
      </c>
      <c r="DB398" s="632">
        <v>1</v>
      </c>
      <c r="DC398" s="632">
        <v>5</v>
      </c>
      <c r="DD398" s="632">
        <v>2</v>
      </c>
      <c r="DE398" s="632">
        <v>5</v>
      </c>
      <c r="DF398" s="632">
        <v>2</v>
      </c>
      <c r="DG398" s="632">
        <v>2</v>
      </c>
      <c r="DH398" s="632">
        <v>3</v>
      </c>
      <c r="DI398" s="632">
        <v>4</v>
      </c>
      <c r="DJ398" s="632">
        <v>8</v>
      </c>
      <c r="DK398" s="632">
        <v>2</v>
      </c>
      <c r="DL398" s="632">
        <v>5</v>
      </c>
      <c r="DM398" s="632">
        <v>3</v>
      </c>
      <c r="DN398" s="632">
        <v>1</v>
      </c>
      <c r="DO398" s="632">
        <v>2</v>
      </c>
      <c r="DP398" s="632">
        <v>4</v>
      </c>
      <c r="DQ398" s="632">
        <v>3</v>
      </c>
      <c r="DR398" s="632">
        <v>1</v>
      </c>
      <c r="DS398" s="632">
        <v>3</v>
      </c>
      <c r="DT398" s="632">
        <v>1</v>
      </c>
      <c r="DU398" s="632">
        <v>4</v>
      </c>
      <c r="DV398" s="632">
        <v>13</v>
      </c>
    </row>
    <row r="399" spans="1:126" s="1" customFormat="1" ht="20.25">
      <c r="A399" s="1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718" t="s">
        <v>168</v>
      </c>
      <c r="N399" s="820" t="s">
        <v>387</v>
      </c>
      <c r="O399" s="616" t="s">
        <v>166</v>
      </c>
      <c r="P399" s="629" t="s">
        <v>683</v>
      </c>
      <c r="Q399" s="619">
        <v>182</v>
      </c>
      <c r="R399" s="629" t="s">
        <v>140</v>
      </c>
      <c r="S399" s="616">
        <v>0</v>
      </c>
      <c r="T399" s="617">
        <v>0</v>
      </c>
      <c r="U399" s="850">
        <v>0</v>
      </c>
      <c r="V399" s="635">
        <v>0</v>
      </c>
      <c r="W399" s="635">
        <v>0</v>
      </c>
      <c r="X399" s="620">
        <v>0</v>
      </c>
      <c r="Y399" s="619">
        <v>0</v>
      </c>
      <c r="Z399" s="622">
        <v>0</v>
      </c>
      <c r="AA399" s="623">
        <v>0</v>
      </c>
      <c r="AB399" s="624">
        <v>0</v>
      </c>
      <c r="AC399" s="625">
        <v>0</v>
      </c>
      <c r="AD399" s="623">
        <v>0</v>
      </c>
      <c r="AE399" s="628">
        <v>0</v>
      </c>
      <c r="AF399" s="625">
        <v>0</v>
      </c>
      <c r="AG399" s="626">
        <v>0</v>
      </c>
      <c r="AH399" s="624">
        <v>0</v>
      </c>
      <c r="AI399" s="625">
        <v>0</v>
      </c>
      <c r="AJ399" s="626">
        <v>0</v>
      </c>
      <c r="AK399" s="631">
        <v>0</v>
      </c>
      <c r="AL399" s="619">
        <v>0</v>
      </c>
      <c r="AM399" s="622">
        <v>0</v>
      </c>
      <c r="AN399" s="623">
        <v>0</v>
      </c>
      <c r="AO399" s="628">
        <v>0</v>
      </c>
      <c r="AP399" s="625">
        <v>0</v>
      </c>
      <c r="AQ399" s="623">
        <v>0</v>
      </c>
      <c r="AR399" s="624">
        <v>0</v>
      </c>
      <c r="AS399" s="625">
        <v>0</v>
      </c>
      <c r="AT399" s="623">
        <v>0</v>
      </c>
      <c r="AU399" s="624">
        <v>0</v>
      </c>
      <c r="AV399" s="627">
        <v>0</v>
      </c>
      <c r="AW399" s="623">
        <v>0</v>
      </c>
      <c r="AX399" s="628">
        <v>0</v>
      </c>
      <c r="AY399" s="619">
        <v>0</v>
      </c>
      <c r="AZ399" s="620">
        <v>0</v>
      </c>
      <c r="BA399" s="623">
        <v>0</v>
      </c>
      <c r="BB399" s="624">
        <v>0</v>
      </c>
      <c r="BC399" s="620">
        <v>0</v>
      </c>
      <c r="BD399" s="623">
        <v>0</v>
      </c>
      <c r="BE399" s="624">
        <v>0</v>
      </c>
      <c r="BF399" s="620">
        <v>0</v>
      </c>
      <c r="BG399" s="623">
        <v>0</v>
      </c>
      <c r="BH399" s="624">
        <v>0</v>
      </c>
      <c r="BI399" s="689">
        <v>0</v>
      </c>
      <c r="BJ399" s="623">
        <v>0</v>
      </c>
      <c r="BK399" s="689">
        <v>0</v>
      </c>
      <c r="BL399" s="689">
        <v>0</v>
      </c>
      <c r="BM399" s="689">
        <v>0</v>
      </c>
      <c r="BN399" s="689">
        <v>0</v>
      </c>
      <c r="BO399" s="689">
        <v>0</v>
      </c>
      <c r="BP399" s="689">
        <v>0</v>
      </c>
      <c r="BQ399" s="689">
        <v>0</v>
      </c>
      <c r="BR399" s="689">
        <v>0</v>
      </c>
      <c r="BS399" s="689">
        <v>0</v>
      </c>
      <c r="BT399" s="718">
        <v>0</v>
      </c>
      <c r="BU399" s="689">
        <v>0</v>
      </c>
      <c r="BV399" s="718">
        <v>0</v>
      </c>
      <c r="BW399" s="689">
        <v>0</v>
      </c>
      <c r="BX399" s="718">
        <v>0</v>
      </c>
      <c r="BY399" s="620">
        <v>0</v>
      </c>
      <c r="BZ399" s="632">
        <v>0</v>
      </c>
      <c r="CA399" s="620">
        <v>0</v>
      </c>
      <c r="CB399" s="632">
        <v>0</v>
      </c>
      <c r="CC399" s="620">
        <v>0</v>
      </c>
      <c r="CD399" s="632">
        <v>0</v>
      </c>
      <c r="CE399" s="620">
        <v>0</v>
      </c>
      <c r="CF399" s="632">
        <v>0</v>
      </c>
      <c r="CG399" s="620">
        <v>0</v>
      </c>
      <c r="CH399" s="632">
        <v>0</v>
      </c>
      <c r="CI399" s="632">
        <v>0</v>
      </c>
      <c r="CJ399" s="632">
        <v>0</v>
      </c>
      <c r="CK399" s="719">
        <v>0</v>
      </c>
      <c r="CL399" s="632">
        <v>0</v>
      </c>
      <c r="CM399" s="632">
        <v>0</v>
      </c>
      <c r="CN399" s="632">
        <v>0</v>
      </c>
      <c r="CO399" s="632">
        <v>0</v>
      </c>
      <c r="CP399" s="632">
        <v>0</v>
      </c>
      <c r="CQ399" s="632">
        <v>0</v>
      </c>
      <c r="CR399" s="632">
        <v>0</v>
      </c>
      <c r="CS399" s="632">
        <v>0</v>
      </c>
      <c r="CT399" s="632">
        <v>0</v>
      </c>
      <c r="CU399" s="632">
        <v>0</v>
      </c>
      <c r="CV399" s="632">
        <v>0</v>
      </c>
      <c r="CW399" s="632">
        <v>0</v>
      </c>
      <c r="CX399" s="632">
        <v>0</v>
      </c>
      <c r="CY399" s="632">
        <v>0</v>
      </c>
      <c r="CZ399" s="632">
        <v>0</v>
      </c>
      <c r="DA399" s="632">
        <v>0</v>
      </c>
      <c r="DB399" s="632">
        <v>0</v>
      </c>
      <c r="DC399" s="632">
        <v>0</v>
      </c>
      <c r="DD399" s="632">
        <v>0</v>
      </c>
      <c r="DE399" s="632">
        <v>0</v>
      </c>
      <c r="DF399" s="632">
        <v>0</v>
      </c>
      <c r="DG399" s="632">
        <v>0</v>
      </c>
      <c r="DH399" s="632">
        <v>0</v>
      </c>
      <c r="DI399" s="632">
        <v>0</v>
      </c>
      <c r="DJ399" s="632">
        <v>0</v>
      </c>
      <c r="DK399" s="632">
        <v>0</v>
      </c>
      <c r="DL399" s="632">
        <v>0</v>
      </c>
      <c r="DM399" s="632">
        <v>0</v>
      </c>
      <c r="DN399" s="632">
        <v>0</v>
      </c>
      <c r="DO399" s="632">
        <v>0</v>
      </c>
      <c r="DP399" s="632">
        <v>0</v>
      </c>
      <c r="DQ399" s="632">
        <v>0</v>
      </c>
      <c r="DR399" s="632">
        <v>0</v>
      </c>
      <c r="DS399" s="632">
        <v>0</v>
      </c>
      <c r="DT399" s="632">
        <v>0</v>
      </c>
      <c r="DU399" s="632">
        <v>0</v>
      </c>
      <c r="DV399" s="632">
        <v>0</v>
      </c>
    </row>
    <row r="400" spans="1:126" s="1" customFormat="1" ht="20.25">
      <c r="A400" s="1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718" t="s">
        <v>774</v>
      </c>
      <c r="N400" s="820" t="s">
        <v>55</v>
      </c>
      <c r="O400" s="616" t="s">
        <v>55</v>
      </c>
      <c r="P400" s="815" t="s">
        <v>55</v>
      </c>
      <c r="Q400" s="819" t="s">
        <v>55</v>
      </c>
      <c r="R400" s="851" t="s">
        <v>900</v>
      </c>
      <c r="S400" s="616">
        <v>73</v>
      </c>
      <c r="T400" s="617">
        <v>107</v>
      </c>
      <c r="U400" s="850">
        <v>140</v>
      </c>
      <c r="V400" s="635">
        <v>197</v>
      </c>
      <c r="W400" s="635">
        <v>226</v>
      </c>
      <c r="X400" s="620">
        <v>66</v>
      </c>
      <c r="Y400" s="619">
        <v>106</v>
      </c>
      <c r="Z400" s="622">
        <v>0</v>
      </c>
      <c r="AA400" s="623">
        <v>0</v>
      </c>
      <c r="AB400" s="624">
        <v>3</v>
      </c>
      <c r="AC400" s="625">
        <v>38</v>
      </c>
      <c r="AD400" s="623">
        <v>31</v>
      </c>
      <c r="AE400" s="628">
        <v>23</v>
      </c>
      <c r="AF400" s="625">
        <v>24</v>
      </c>
      <c r="AG400" s="626">
        <v>3</v>
      </c>
      <c r="AH400" s="624">
        <v>7</v>
      </c>
      <c r="AI400" s="625">
        <v>0</v>
      </c>
      <c r="AJ400" s="626">
        <v>7</v>
      </c>
      <c r="AK400" s="631">
        <v>0</v>
      </c>
      <c r="AL400" s="619">
        <v>136</v>
      </c>
      <c r="AM400" s="622">
        <v>0</v>
      </c>
      <c r="AN400" s="623">
        <v>1</v>
      </c>
      <c r="AO400" s="628">
        <v>7</v>
      </c>
      <c r="AP400" s="625">
        <v>47</v>
      </c>
      <c r="AQ400" s="623">
        <v>30</v>
      </c>
      <c r="AR400" s="624">
        <v>23</v>
      </c>
      <c r="AS400" s="625">
        <v>26</v>
      </c>
      <c r="AT400" s="623">
        <v>29</v>
      </c>
      <c r="AU400" s="624">
        <v>16</v>
      </c>
      <c r="AV400" s="627">
        <v>10</v>
      </c>
      <c r="AW400" s="623">
        <v>20</v>
      </c>
      <c r="AX400" s="628">
        <v>18</v>
      </c>
      <c r="AY400" s="619">
        <v>227</v>
      </c>
      <c r="AZ400" s="620">
        <v>0</v>
      </c>
      <c r="BA400" s="623">
        <v>0</v>
      </c>
      <c r="BB400" s="624">
        <v>0</v>
      </c>
      <c r="BC400" s="620">
        <v>17</v>
      </c>
      <c r="BD400" s="623">
        <v>26</v>
      </c>
      <c r="BE400" s="624">
        <v>20</v>
      </c>
      <c r="BF400" s="620">
        <v>23</v>
      </c>
      <c r="BG400" s="623">
        <v>27</v>
      </c>
      <c r="BH400" s="624">
        <v>22</v>
      </c>
      <c r="BI400" s="689">
        <v>39</v>
      </c>
      <c r="BJ400" s="623">
        <v>29</v>
      </c>
      <c r="BK400" s="689">
        <v>24</v>
      </c>
      <c r="BL400" s="689">
        <v>0</v>
      </c>
      <c r="BM400" s="689">
        <v>0</v>
      </c>
      <c r="BN400" s="689">
        <v>21</v>
      </c>
      <c r="BO400" s="689">
        <v>27</v>
      </c>
      <c r="BP400" s="689">
        <v>30</v>
      </c>
      <c r="BQ400" s="689">
        <v>30</v>
      </c>
      <c r="BR400" s="689">
        <v>41</v>
      </c>
      <c r="BS400" s="689">
        <v>10</v>
      </c>
      <c r="BT400" s="718">
        <v>16</v>
      </c>
      <c r="BU400" s="689">
        <v>1</v>
      </c>
      <c r="BV400" s="718">
        <v>11</v>
      </c>
      <c r="BW400" s="689">
        <v>20</v>
      </c>
      <c r="BX400" s="718">
        <v>0</v>
      </c>
      <c r="BY400" s="620">
        <v>30</v>
      </c>
      <c r="BZ400" s="632">
        <v>32</v>
      </c>
      <c r="CA400" s="620">
        <v>30</v>
      </c>
      <c r="CB400" s="632">
        <v>33</v>
      </c>
      <c r="CC400" s="620">
        <v>36</v>
      </c>
      <c r="CD400" s="632">
        <v>15</v>
      </c>
      <c r="CE400" s="620">
        <v>9</v>
      </c>
      <c r="CF400" s="632">
        <v>36</v>
      </c>
      <c r="CG400" s="620">
        <v>20</v>
      </c>
      <c r="CH400" s="632">
        <v>22</v>
      </c>
      <c r="CI400" s="632">
        <v>21</v>
      </c>
      <c r="CJ400" s="632">
        <v>0</v>
      </c>
      <c r="CK400" s="719">
        <v>17</v>
      </c>
      <c r="CL400" s="632">
        <v>22</v>
      </c>
      <c r="CM400" s="632">
        <v>20</v>
      </c>
      <c r="CN400" s="632">
        <v>32</v>
      </c>
      <c r="CO400" s="632">
        <v>30</v>
      </c>
      <c r="CP400" s="632">
        <v>31</v>
      </c>
      <c r="CQ400" s="632">
        <v>0</v>
      </c>
      <c r="CR400" s="632">
        <v>29</v>
      </c>
      <c r="CS400" s="632">
        <v>1</v>
      </c>
      <c r="CT400" s="632">
        <v>1</v>
      </c>
      <c r="CU400" s="632">
        <v>13</v>
      </c>
      <c r="CV400" s="632">
        <v>0</v>
      </c>
      <c r="CW400" s="632">
        <v>17</v>
      </c>
      <c r="CX400" s="632">
        <v>20</v>
      </c>
      <c r="CY400" s="632">
        <v>29</v>
      </c>
      <c r="CZ400" s="632">
        <v>26</v>
      </c>
      <c r="DA400" s="632">
        <v>24</v>
      </c>
      <c r="DB400" s="632">
        <v>26</v>
      </c>
      <c r="DC400" s="632">
        <v>28</v>
      </c>
      <c r="DD400" s="632">
        <v>28</v>
      </c>
      <c r="DE400" s="632">
        <v>26</v>
      </c>
      <c r="DF400" s="632">
        <v>2</v>
      </c>
      <c r="DG400" s="632">
        <v>2</v>
      </c>
      <c r="DH400" s="632">
        <v>0</v>
      </c>
      <c r="DI400" s="632">
        <v>5</v>
      </c>
      <c r="DJ400" s="632">
        <v>16</v>
      </c>
      <c r="DK400" s="632">
        <v>9</v>
      </c>
      <c r="DL400" s="632">
        <v>4</v>
      </c>
      <c r="DM400" s="632">
        <v>7</v>
      </c>
      <c r="DN400" s="632">
        <v>16</v>
      </c>
      <c r="DO400" s="632">
        <v>23</v>
      </c>
      <c r="DP400" s="632">
        <v>36</v>
      </c>
      <c r="DQ400" s="632">
        <v>19</v>
      </c>
      <c r="DR400" s="632">
        <v>0</v>
      </c>
      <c r="DS400" s="632">
        <v>28</v>
      </c>
      <c r="DT400" s="632">
        <v>0</v>
      </c>
      <c r="DU400" s="632">
        <v>0</v>
      </c>
      <c r="DV400" s="632">
        <v>19</v>
      </c>
    </row>
    <row r="401" spans="1:126" s="1" customFormat="1" ht="40.5">
      <c r="A401" s="1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719" t="s">
        <v>775</v>
      </c>
      <c r="N401" s="637" t="s">
        <v>55</v>
      </c>
      <c r="O401" s="629" t="s">
        <v>55</v>
      </c>
      <c r="P401" s="629" t="s">
        <v>55</v>
      </c>
      <c r="Q401" s="629" t="s">
        <v>55</v>
      </c>
      <c r="R401" s="629" t="s">
        <v>929</v>
      </c>
      <c r="S401" s="616">
        <v>9</v>
      </c>
      <c r="T401" s="615">
        <v>29</v>
      </c>
      <c r="U401" s="852">
        <v>40</v>
      </c>
      <c r="V401" s="619">
        <v>23</v>
      </c>
      <c r="W401" s="619">
        <v>35</v>
      </c>
      <c r="X401" s="620">
        <v>13</v>
      </c>
      <c r="Y401" s="619">
        <v>0</v>
      </c>
      <c r="Z401" s="622">
        <v>0</v>
      </c>
      <c r="AA401" s="623">
        <v>0</v>
      </c>
      <c r="AB401" s="624">
        <v>0</v>
      </c>
      <c r="AC401" s="625">
        <v>2</v>
      </c>
      <c r="AD401" s="623">
        <v>8</v>
      </c>
      <c r="AE401" s="628">
        <v>1</v>
      </c>
      <c r="AF401" s="625">
        <v>0</v>
      </c>
      <c r="AG401" s="626">
        <v>0</v>
      </c>
      <c r="AH401" s="624">
        <v>1</v>
      </c>
      <c r="AI401" s="625">
        <v>0</v>
      </c>
      <c r="AJ401" s="626">
        <v>0</v>
      </c>
      <c r="AK401" s="631">
        <v>1</v>
      </c>
      <c r="AL401" s="619">
        <v>13</v>
      </c>
      <c r="AM401" s="622">
        <v>1</v>
      </c>
      <c r="AN401" s="623">
        <v>1</v>
      </c>
      <c r="AO401" s="628">
        <v>4</v>
      </c>
      <c r="AP401" s="625">
        <v>7</v>
      </c>
      <c r="AQ401" s="623">
        <v>2</v>
      </c>
      <c r="AR401" s="624">
        <v>1</v>
      </c>
      <c r="AS401" s="625">
        <v>0</v>
      </c>
      <c r="AT401" s="623">
        <v>1</v>
      </c>
      <c r="AU401" s="624">
        <v>0</v>
      </c>
      <c r="AV401" s="627">
        <v>1</v>
      </c>
      <c r="AW401" s="623">
        <v>1</v>
      </c>
      <c r="AX401" s="628">
        <v>0</v>
      </c>
      <c r="AY401" s="619">
        <v>19</v>
      </c>
      <c r="AZ401" s="620">
        <v>0</v>
      </c>
      <c r="BA401" s="623">
        <v>0</v>
      </c>
      <c r="BB401" s="624">
        <v>0</v>
      </c>
      <c r="BC401" s="620">
        <v>0</v>
      </c>
      <c r="BD401" s="623">
        <v>6</v>
      </c>
      <c r="BE401" s="624">
        <v>16</v>
      </c>
      <c r="BF401" s="620">
        <v>2</v>
      </c>
      <c r="BG401" s="623">
        <v>6</v>
      </c>
      <c r="BH401" s="624">
        <v>4</v>
      </c>
      <c r="BI401" s="689">
        <v>5</v>
      </c>
      <c r="BJ401" s="623">
        <v>4</v>
      </c>
      <c r="BK401" s="689">
        <v>8</v>
      </c>
      <c r="BL401" s="689">
        <v>1</v>
      </c>
      <c r="BM401" s="689">
        <v>1</v>
      </c>
      <c r="BN401" s="689">
        <v>2</v>
      </c>
      <c r="BO401" s="689">
        <v>15</v>
      </c>
      <c r="BP401" s="689">
        <v>6</v>
      </c>
      <c r="BQ401" s="689">
        <v>5</v>
      </c>
      <c r="BR401" s="689">
        <v>2</v>
      </c>
      <c r="BS401" s="689">
        <v>3</v>
      </c>
      <c r="BT401" s="718">
        <v>1</v>
      </c>
      <c r="BU401" s="689">
        <v>3</v>
      </c>
      <c r="BV401" s="718">
        <v>0</v>
      </c>
      <c r="BW401" s="689">
        <v>2</v>
      </c>
      <c r="BX401" s="718">
        <v>1</v>
      </c>
      <c r="BY401" s="620">
        <v>3</v>
      </c>
      <c r="BZ401" s="632">
        <v>8</v>
      </c>
      <c r="CA401" s="620">
        <v>11</v>
      </c>
      <c r="CB401" s="632">
        <v>3</v>
      </c>
      <c r="CC401" s="620">
        <v>9</v>
      </c>
      <c r="CD401" s="632">
        <v>14</v>
      </c>
      <c r="CE401" s="620">
        <v>2</v>
      </c>
      <c r="CF401" s="632">
        <v>4</v>
      </c>
      <c r="CG401" s="620">
        <v>4</v>
      </c>
      <c r="CH401" s="632">
        <v>2</v>
      </c>
      <c r="CI401" s="632">
        <v>4</v>
      </c>
      <c r="CJ401" s="632">
        <v>1</v>
      </c>
      <c r="CK401" s="719">
        <v>1</v>
      </c>
      <c r="CL401" s="632">
        <v>0</v>
      </c>
      <c r="CM401" s="632">
        <v>1</v>
      </c>
      <c r="CN401" s="632">
        <v>3</v>
      </c>
      <c r="CO401" s="632">
        <v>4</v>
      </c>
      <c r="CP401" s="632">
        <v>3</v>
      </c>
      <c r="CQ401" s="632">
        <v>3</v>
      </c>
      <c r="CR401" s="632">
        <v>0</v>
      </c>
      <c r="CS401" s="632">
        <v>0</v>
      </c>
      <c r="CT401" s="632">
        <v>0</v>
      </c>
      <c r="CU401" s="632">
        <v>0</v>
      </c>
      <c r="CV401" s="632">
        <v>1</v>
      </c>
      <c r="CW401" s="632">
        <v>3</v>
      </c>
      <c r="CX401" s="632">
        <v>1</v>
      </c>
      <c r="CY401" s="632">
        <v>8</v>
      </c>
      <c r="CZ401" s="632">
        <v>4</v>
      </c>
      <c r="DA401" s="632">
        <v>3</v>
      </c>
      <c r="DB401" s="632">
        <v>3</v>
      </c>
      <c r="DC401" s="632">
        <v>3</v>
      </c>
      <c r="DD401" s="632">
        <v>0</v>
      </c>
      <c r="DE401" s="632">
        <v>1</v>
      </c>
      <c r="DF401" s="632">
        <v>1</v>
      </c>
      <c r="DG401" s="632">
        <v>2</v>
      </c>
      <c r="DH401" s="632">
        <v>1</v>
      </c>
      <c r="DI401" s="632">
        <v>0</v>
      </c>
      <c r="DJ401" s="632">
        <v>4</v>
      </c>
      <c r="DK401" s="632">
        <v>2</v>
      </c>
      <c r="DL401" s="632">
        <v>3</v>
      </c>
      <c r="DM401" s="632">
        <v>1</v>
      </c>
      <c r="DN401" s="632">
        <v>2</v>
      </c>
      <c r="DO401" s="632">
        <v>0</v>
      </c>
      <c r="DP401" s="632">
        <v>1</v>
      </c>
      <c r="DQ401" s="632">
        <v>0</v>
      </c>
      <c r="DR401" s="632">
        <v>2</v>
      </c>
      <c r="DS401" s="632">
        <v>1</v>
      </c>
      <c r="DT401" s="632">
        <v>0</v>
      </c>
      <c r="DU401" s="632">
        <v>0</v>
      </c>
      <c r="DV401" s="632">
        <v>2</v>
      </c>
    </row>
    <row r="402" spans="1:126" s="1" customFormat="1" ht="20.25">
      <c r="A402" s="1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718" t="s">
        <v>183</v>
      </c>
      <c r="N402" s="820" t="s">
        <v>465</v>
      </c>
      <c r="O402" s="616" t="s">
        <v>157</v>
      </c>
      <c r="P402" s="629" t="s">
        <v>169</v>
      </c>
      <c r="Q402" s="619">
        <v>184</v>
      </c>
      <c r="R402" s="629" t="s">
        <v>148</v>
      </c>
      <c r="S402" s="616">
        <v>288</v>
      </c>
      <c r="T402" s="617">
        <v>244</v>
      </c>
      <c r="U402" s="850">
        <v>325</v>
      </c>
      <c r="V402" s="635">
        <v>327</v>
      </c>
      <c r="W402" s="635">
        <v>390</v>
      </c>
      <c r="X402" s="620">
        <v>86</v>
      </c>
      <c r="Y402" s="635">
        <v>126</v>
      </c>
      <c r="Z402" s="622">
        <v>0</v>
      </c>
      <c r="AA402" s="623">
        <v>0</v>
      </c>
      <c r="AB402" s="624">
        <v>14</v>
      </c>
      <c r="AC402" s="625">
        <v>43</v>
      </c>
      <c r="AD402" s="623">
        <v>25</v>
      </c>
      <c r="AE402" s="628">
        <v>35</v>
      </c>
      <c r="AF402" s="625">
        <v>25</v>
      </c>
      <c r="AG402" s="626">
        <v>10</v>
      </c>
      <c r="AH402" s="624">
        <v>10</v>
      </c>
      <c r="AI402" s="625">
        <v>0</v>
      </c>
      <c r="AJ402" s="626">
        <v>0</v>
      </c>
      <c r="AK402" s="631">
        <v>0</v>
      </c>
      <c r="AL402" s="635">
        <v>162</v>
      </c>
      <c r="AM402" s="622">
        <v>0</v>
      </c>
      <c r="AN402" s="623">
        <v>0</v>
      </c>
      <c r="AO402" s="628">
        <v>25</v>
      </c>
      <c r="AP402" s="625">
        <v>62</v>
      </c>
      <c r="AQ402" s="623">
        <v>27</v>
      </c>
      <c r="AR402" s="624">
        <v>28</v>
      </c>
      <c r="AS402" s="625">
        <v>65</v>
      </c>
      <c r="AT402" s="623">
        <v>39</v>
      </c>
      <c r="AU402" s="624">
        <v>30</v>
      </c>
      <c r="AV402" s="627">
        <v>36</v>
      </c>
      <c r="AW402" s="623">
        <v>24</v>
      </c>
      <c r="AX402" s="628">
        <v>0</v>
      </c>
      <c r="AY402" s="635">
        <v>336</v>
      </c>
      <c r="AZ402" s="636">
        <v>0</v>
      </c>
      <c r="BA402" s="623">
        <v>1</v>
      </c>
      <c r="BB402" s="624">
        <v>0</v>
      </c>
      <c r="BC402" s="636">
        <v>1</v>
      </c>
      <c r="BD402" s="623">
        <v>12</v>
      </c>
      <c r="BE402" s="624">
        <v>1</v>
      </c>
      <c r="BF402" s="636">
        <v>10</v>
      </c>
      <c r="BG402" s="623">
        <v>23</v>
      </c>
      <c r="BH402" s="624">
        <v>38</v>
      </c>
      <c r="BI402" s="721">
        <v>32</v>
      </c>
      <c r="BJ402" s="722">
        <v>5</v>
      </c>
      <c r="BK402" s="721">
        <v>1</v>
      </c>
      <c r="BL402" s="721">
        <v>0</v>
      </c>
      <c r="BM402" s="721">
        <v>0</v>
      </c>
      <c r="BN402" s="721">
        <v>0</v>
      </c>
      <c r="BO402" s="721">
        <v>10</v>
      </c>
      <c r="BP402" s="721">
        <v>12</v>
      </c>
      <c r="BQ402" s="721">
        <v>11</v>
      </c>
      <c r="BR402" s="721">
        <v>40</v>
      </c>
      <c r="BS402" s="721">
        <v>10</v>
      </c>
      <c r="BT402" s="723">
        <v>10</v>
      </c>
      <c r="BU402" s="721">
        <v>0</v>
      </c>
      <c r="BV402" s="723">
        <v>0</v>
      </c>
      <c r="BW402" s="721">
        <v>0</v>
      </c>
      <c r="BX402" s="723">
        <v>0</v>
      </c>
      <c r="BY402" s="636">
        <v>0</v>
      </c>
      <c r="BZ402" s="724">
        <v>3</v>
      </c>
      <c r="CA402" s="636">
        <v>11</v>
      </c>
      <c r="CB402" s="724">
        <v>25</v>
      </c>
      <c r="CC402" s="636">
        <v>9</v>
      </c>
      <c r="CD402" s="724">
        <v>0</v>
      </c>
      <c r="CE402" s="636">
        <v>10</v>
      </c>
      <c r="CF402" s="724">
        <v>0</v>
      </c>
      <c r="CG402" s="636">
        <v>0</v>
      </c>
      <c r="CH402" s="724">
        <v>0</v>
      </c>
      <c r="CI402" s="724">
        <v>0</v>
      </c>
      <c r="CJ402" s="724">
        <v>0</v>
      </c>
      <c r="CK402" s="725">
        <v>0</v>
      </c>
      <c r="CL402" s="632">
        <v>2</v>
      </c>
      <c r="CM402" s="632">
        <v>9</v>
      </c>
      <c r="CN402" s="632">
        <v>0</v>
      </c>
      <c r="CO402" s="632">
        <v>15</v>
      </c>
      <c r="CP402" s="632">
        <v>0</v>
      </c>
      <c r="CQ402" s="632">
        <v>0</v>
      </c>
      <c r="CR402" s="632">
        <v>6</v>
      </c>
      <c r="CS402" s="632">
        <v>0</v>
      </c>
      <c r="CT402" s="632">
        <v>13</v>
      </c>
      <c r="CU402" s="632">
        <v>0</v>
      </c>
      <c r="CV402" s="632">
        <v>0</v>
      </c>
      <c r="CW402" s="632">
        <v>0</v>
      </c>
      <c r="CX402" s="632">
        <v>0</v>
      </c>
      <c r="CY402" s="632">
        <v>1</v>
      </c>
      <c r="CZ402" s="632">
        <v>10</v>
      </c>
      <c r="DA402" s="632">
        <v>9</v>
      </c>
      <c r="DB402" s="632">
        <v>9</v>
      </c>
      <c r="DC402" s="632">
        <v>0</v>
      </c>
      <c r="DD402" s="632">
        <v>10</v>
      </c>
      <c r="DE402" s="632">
        <v>10</v>
      </c>
      <c r="DF402" s="632">
        <v>0</v>
      </c>
      <c r="DG402" s="632">
        <v>0</v>
      </c>
      <c r="DH402" s="632">
        <v>0</v>
      </c>
      <c r="DI402" s="632">
        <v>0</v>
      </c>
      <c r="DJ402" s="632">
        <v>10</v>
      </c>
      <c r="DK402" s="632">
        <v>0</v>
      </c>
      <c r="DL402" s="632">
        <v>0</v>
      </c>
      <c r="DM402" s="632">
        <v>0</v>
      </c>
      <c r="DN402" s="632">
        <v>0</v>
      </c>
      <c r="DO402" s="632">
        <v>0</v>
      </c>
      <c r="DP402" s="632">
        <v>0</v>
      </c>
      <c r="DQ402" s="632">
        <v>0</v>
      </c>
      <c r="DR402" s="632">
        <v>0</v>
      </c>
      <c r="DS402" s="632">
        <v>0</v>
      </c>
      <c r="DT402" s="632">
        <v>0</v>
      </c>
      <c r="DU402" s="632">
        <v>0</v>
      </c>
      <c r="DV402" s="632">
        <v>0</v>
      </c>
    </row>
    <row r="403" spans="1:126" s="1" customFormat="1" ht="2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718" t="s">
        <v>778</v>
      </c>
      <c r="N403" s="820" t="s">
        <v>448</v>
      </c>
      <c r="O403" s="616" t="s">
        <v>449</v>
      </c>
      <c r="P403" s="629" t="s">
        <v>682</v>
      </c>
      <c r="Q403" s="619">
        <v>251</v>
      </c>
      <c r="R403" s="629" t="s">
        <v>170</v>
      </c>
      <c r="S403" s="616">
        <v>359</v>
      </c>
      <c r="T403" s="617">
        <v>445</v>
      </c>
      <c r="U403" s="850">
        <v>401</v>
      </c>
      <c r="V403" s="635">
        <v>552</v>
      </c>
      <c r="W403" s="635">
        <v>741</v>
      </c>
      <c r="X403" s="620">
        <v>398</v>
      </c>
      <c r="Y403" s="619">
        <v>554</v>
      </c>
      <c r="Z403" s="622">
        <v>46</v>
      </c>
      <c r="AA403" s="623">
        <v>123</v>
      </c>
      <c r="AB403" s="624">
        <v>113</v>
      </c>
      <c r="AC403" s="625">
        <v>95</v>
      </c>
      <c r="AD403" s="623">
        <v>9</v>
      </c>
      <c r="AE403" s="628">
        <v>6</v>
      </c>
      <c r="AF403" s="625">
        <v>6</v>
      </c>
      <c r="AG403" s="626">
        <v>26</v>
      </c>
      <c r="AH403" s="624">
        <v>31</v>
      </c>
      <c r="AI403" s="625">
        <v>22</v>
      </c>
      <c r="AJ403" s="626">
        <v>11</v>
      </c>
      <c r="AK403" s="631">
        <v>39</v>
      </c>
      <c r="AL403" s="619">
        <v>527</v>
      </c>
      <c r="AM403" s="622">
        <v>48</v>
      </c>
      <c r="AN403" s="623">
        <v>45</v>
      </c>
      <c r="AO403" s="628">
        <v>117</v>
      </c>
      <c r="AP403" s="625">
        <v>17</v>
      </c>
      <c r="AQ403" s="623">
        <v>85</v>
      </c>
      <c r="AR403" s="624">
        <v>6</v>
      </c>
      <c r="AS403" s="625">
        <v>151</v>
      </c>
      <c r="AT403" s="623">
        <v>4</v>
      </c>
      <c r="AU403" s="624">
        <v>22</v>
      </c>
      <c r="AV403" s="627">
        <v>38</v>
      </c>
      <c r="AW403" s="623">
        <v>26</v>
      </c>
      <c r="AX403" s="628">
        <v>4</v>
      </c>
      <c r="AY403" s="619">
        <v>563</v>
      </c>
      <c r="AZ403" s="620">
        <v>37</v>
      </c>
      <c r="BA403" s="623">
        <v>48</v>
      </c>
      <c r="BB403" s="624">
        <v>33</v>
      </c>
      <c r="BC403" s="620">
        <v>79</v>
      </c>
      <c r="BD403" s="623">
        <v>25</v>
      </c>
      <c r="BE403" s="624">
        <v>161</v>
      </c>
      <c r="BF403" s="620">
        <v>115</v>
      </c>
      <c r="BG403" s="623">
        <v>108</v>
      </c>
      <c r="BH403" s="624">
        <v>23</v>
      </c>
      <c r="BI403" s="689">
        <v>53</v>
      </c>
      <c r="BJ403" s="623">
        <v>26</v>
      </c>
      <c r="BK403" s="689">
        <v>11</v>
      </c>
      <c r="BL403" s="689">
        <v>28</v>
      </c>
      <c r="BM403" s="689">
        <v>35</v>
      </c>
      <c r="BN403" s="689">
        <v>94</v>
      </c>
      <c r="BO403" s="689">
        <v>96</v>
      </c>
      <c r="BP403" s="689">
        <v>67</v>
      </c>
      <c r="BQ403" s="689">
        <v>78</v>
      </c>
      <c r="BR403" s="689">
        <v>79</v>
      </c>
      <c r="BS403" s="689">
        <v>140</v>
      </c>
      <c r="BT403" s="718">
        <v>26</v>
      </c>
      <c r="BU403" s="689">
        <v>25</v>
      </c>
      <c r="BV403" s="718">
        <v>24</v>
      </c>
      <c r="BW403" s="689">
        <v>12</v>
      </c>
      <c r="BX403" s="718">
        <v>16</v>
      </c>
      <c r="BY403" s="620">
        <v>83</v>
      </c>
      <c r="BZ403" s="632">
        <v>90</v>
      </c>
      <c r="CA403" s="620">
        <v>140</v>
      </c>
      <c r="CB403" s="632">
        <v>46</v>
      </c>
      <c r="CC403" s="620">
        <v>105</v>
      </c>
      <c r="CD403" s="632">
        <v>7</v>
      </c>
      <c r="CE403" s="620">
        <v>8</v>
      </c>
      <c r="CF403" s="632">
        <v>108</v>
      </c>
      <c r="CG403" s="620">
        <v>79</v>
      </c>
      <c r="CH403" s="632">
        <v>20</v>
      </c>
      <c r="CI403" s="632">
        <v>12</v>
      </c>
      <c r="CJ403" s="632">
        <v>111</v>
      </c>
      <c r="CK403" s="719">
        <v>23</v>
      </c>
      <c r="CL403" s="632">
        <v>112</v>
      </c>
      <c r="CM403" s="632">
        <v>24</v>
      </c>
      <c r="CN403" s="632">
        <v>49</v>
      </c>
      <c r="CO403" s="632">
        <v>66</v>
      </c>
      <c r="CP403" s="632">
        <v>62</v>
      </c>
      <c r="CQ403" s="632">
        <v>49</v>
      </c>
      <c r="CR403" s="632">
        <v>25</v>
      </c>
      <c r="CS403" s="632">
        <v>57</v>
      </c>
      <c r="CT403" s="632">
        <v>24</v>
      </c>
      <c r="CU403" s="632">
        <v>8</v>
      </c>
      <c r="CV403" s="632">
        <v>11</v>
      </c>
      <c r="CW403" s="632">
        <v>86</v>
      </c>
      <c r="CX403" s="632">
        <v>71</v>
      </c>
      <c r="CY403" s="632">
        <v>76</v>
      </c>
      <c r="CZ403" s="632">
        <v>51</v>
      </c>
      <c r="DA403" s="632">
        <v>80</v>
      </c>
      <c r="DB403" s="632">
        <v>47</v>
      </c>
      <c r="DC403" s="632">
        <v>6</v>
      </c>
      <c r="DD403" s="632">
        <v>75</v>
      </c>
      <c r="DE403" s="632">
        <v>62</v>
      </c>
      <c r="DF403" s="632">
        <v>71</v>
      </c>
      <c r="DG403" s="632">
        <v>9</v>
      </c>
      <c r="DH403" s="632">
        <v>61</v>
      </c>
      <c r="DI403" s="632">
        <v>4</v>
      </c>
      <c r="DJ403" s="632">
        <v>95</v>
      </c>
      <c r="DK403" s="632">
        <v>4</v>
      </c>
      <c r="DL403" s="632">
        <v>22</v>
      </c>
      <c r="DM403" s="632">
        <v>79</v>
      </c>
      <c r="DN403" s="632">
        <v>56</v>
      </c>
      <c r="DO403" s="632">
        <v>45</v>
      </c>
      <c r="DP403" s="632">
        <v>66</v>
      </c>
      <c r="DQ403" s="632">
        <v>75</v>
      </c>
      <c r="DR403" s="632">
        <v>7</v>
      </c>
      <c r="DS403" s="632">
        <v>5</v>
      </c>
      <c r="DT403" s="632">
        <v>54</v>
      </c>
      <c r="DU403" s="632">
        <v>23</v>
      </c>
      <c r="DV403" s="632">
        <v>108</v>
      </c>
    </row>
    <row r="404" spans="1:126" s="1" customFormat="1" ht="20.25">
      <c r="A404" s="111"/>
      <c r="B404" s="2"/>
      <c r="C404" s="2"/>
      <c r="D404" s="2"/>
      <c r="E404" s="2"/>
      <c r="F404" s="2"/>
      <c r="G404" s="2"/>
      <c r="H404" s="2"/>
      <c r="I404" s="111"/>
      <c r="J404" s="111"/>
      <c r="K404" s="111"/>
      <c r="L404" s="111"/>
      <c r="M404" s="1718" t="s">
        <v>779</v>
      </c>
      <c r="N404" s="637" t="s">
        <v>55</v>
      </c>
      <c r="O404" s="629" t="s">
        <v>55</v>
      </c>
      <c r="P404" s="629" t="s">
        <v>55</v>
      </c>
      <c r="Q404" s="629" t="s">
        <v>55</v>
      </c>
      <c r="R404" s="629" t="s">
        <v>270</v>
      </c>
      <c r="S404" s="629">
        <v>38</v>
      </c>
      <c r="T404" s="615">
        <v>50</v>
      </c>
      <c r="U404" s="852">
        <v>66</v>
      </c>
      <c r="V404" s="619">
        <v>8</v>
      </c>
      <c r="W404" s="619">
        <v>0</v>
      </c>
      <c r="X404" s="620">
        <v>0</v>
      </c>
      <c r="Y404" s="619">
        <v>0</v>
      </c>
      <c r="Z404" s="622">
        <v>0</v>
      </c>
      <c r="AA404" s="623">
        <v>0</v>
      </c>
      <c r="AB404" s="624">
        <v>0</v>
      </c>
      <c r="AC404" s="625">
        <v>0</v>
      </c>
      <c r="AD404" s="623">
        <v>0</v>
      </c>
      <c r="AE404" s="628">
        <v>0</v>
      </c>
      <c r="AF404" s="625">
        <v>0</v>
      </c>
      <c r="AG404" s="626">
        <v>0</v>
      </c>
      <c r="AH404" s="624">
        <v>0</v>
      </c>
      <c r="AI404" s="625">
        <v>0</v>
      </c>
      <c r="AJ404" s="626">
        <v>0</v>
      </c>
      <c r="AK404" s="631">
        <v>0</v>
      </c>
      <c r="AL404" s="619">
        <v>0</v>
      </c>
      <c r="AM404" s="622">
        <v>0</v>
      </c>
      <c r="AN404" s="623">
        <v>0</v>
      </c>
      <c r="AO404" s="628">
        <v>0</v>
      </c>
      <c r="AP404" s="625">
        <v>0</v>
      </c>
      <c r="AQ404" s="623">
        <v>0</v>
      </c>
      <c r="AR404" s="624">
        <v>0</v>
      </c>
      <c r="AS404" s="625">
        <v>0</v>
      </c>
      <c r="AT404" s="623">
        <v>0</v>
      </c>
      <c r="AU404" s="624">
        <v>0</v>
      </c>
      <c r="AV404" s="627">
        <v>0</v>
      </c>
      <c r="AW404" s="623">
        <v>0</v>
      </c>
      <c r="AX404" s="628">
        <v>0</v>
      </c>
      <c r="AY404" s="619">
        <v>0</v>
      </c>
      <c r="AZ404" s="620">
        <v>0</v>
      </c>
      <c r="BA404" s="623">
        <v>0</v>
      </c>
      <c r="BB404" s="624">
        <v>0</v>
      </c>
      <c r="BC404" s="620">
        <v>0</v>
      </c>
      <c r="BD404" s="623">
        <v>0</v>
      </c>
      <c r="BE404" s="624">
        <v>0</v>
      </c>
      <c r="BF404" s="620">
        <v>0</v>
      </c>
      <c r="BG404" s="623">
        <v>0</v>
      </c>
      <c r="BH404" s="624">
        <v>0</v>
      </c>
      <c r="BI404" s="689">
        <v>0</v>
      </c>
      <c r="BJ404" s="623">
        <v>0</v>
      </c>
      <c r="BK404" s="689">
        <v>0</v>
      </c>
      <c r="BL404" s="689">
        <v>0</v>
      </c>
      <c r="BM404" s="689">
        <v>0</v>
      </c>
      <c r="BN404" s="689">
        <v>0</v>
      </c>
      <c r="BO404" s="689">
        <v>0</v>
      </c>
      <c r="BP404" s="689">
        <v>0</v>
      </c>
      <c r="BQ404" s="689">
        <v>0</v>
      </c>
      <c r="BR404" s="689">
        <v>0</v>
      </c>
      <c r="BS404" s="689">
        <v>0</v>
      </c>
      <c r="BT404" s="718">
        <v>0</v>
      </c>
      <c r="BU404" s="689">
        <v>0</v>
      </c>
      <c r="BV404" s="718">
        <v>0</v>
      </c>
      <c r="BW404" s="689">
        <v>0</v>
      </c>
      <c r="BX404" s="718">
        <v>0</v>
      </c>
      <c r="BY404" s="620">
        <v>0</v>
      </c>
      <c r="BZ404" s="632">
        <v>0</v>
      </c>
      <c r="CA404" s="620">
        <v>0</v>
      </c>
      <c r="CB404" s="632">
        <v>0</v>
      </c>
      <c r="CC404" s="620">
        <v>0</v>
      </c>
      <c r="CD404" s="632">
        <v>0</v>
      </c>
      <c r="CE404" s="620">
        <v>0</v>
      </c>
      <c r="CF404" s="632">
        <v>0</v>
      </c>
      <c r="CG404" s="620">
        <v>0</v>
      </c>
      <c r="CH404" s="632">
        <v>0</v>
      </c>
      <c r="CI404" s="632">
        <v>0</v>
      </c>
      <c r="CJ404" s="632">
        <v>0</v>
      </c>
      <c r="CK404" s="719">
        <v>0</v>
      </c>
      <c r="CL404" s="632">
        <v>0</v>
      </c>
      <c r="CM404" s="632">
        <v>0</v>
      </c>
      <c r="CN404" s="632">
        <v>0</v>
      </c>
      <c r="CO404" s="632">
        <v>0</v>
      </c>
      <c r="CP404" s="632">
        <v>0</v>
      </c>
      <c r="CQ404" s="632">
        <v>0</v>
      </c>
      <c r="CR404" s="632">
        <v>0</v>
      </c>
      <c r="CS404" s="632">
        <v>0</v>
      </c>
      <c r="CT404" s="632">
        <v>0</v>
      </c>
      <c r="CU404" s="632">
        <v>0</v>
      </c>
      <c r="CV404" s="632">
        <v>0</v>
      </c>
      <c r="CW404" s="632">
        <v>0</v>
      </c>
      <c r="CX404" s="632">
        <v>0</v>
      </c>
      <c r="CY404" s="632">
        <v>0</v>
      </c>
      <c r="CZ404" s="632">
        <v>0</v>
      </c>
      <c r="DA404" s="632">
        <v>0</v>
      </c>
      <c r="DB404" s="632">
        <v>0</v>
      </c>
      <c r="DC404" s="632">
        <v>0</v>
      </c>
      <c r="DD404" s="632">
        <v>0</v>
      </c>
      <c r="DE404" s="632">
        <v>0</v>
      </c>
      <c r="DF404" s="632">
        <v>0</v>
      </c>
      <c r="DG404" s="632">
        <v>0</v>
      </c>
      <c r="DH404" s="632">
        <v>0</v>
      </c>
      <c r="DI404" s="632">
        <v>0</v>
      </c>
      <c r="DJ404" s="632">
        <v>0</v>
      </c>
      <c r="DK404" s="632">
        <v>0</v>
      </c>
      <c r="DL404" s="632">
        <v>0</v>
      </c>
      <c r="DM404" s="632">
        <v>0</v>
      </c>
      <c r="DN404" s="632">
        <v>0</v>
      </c>
      <c r="DO404" s="632">
        <v>0</v>
      </c>
      <c r="DP404" s="632">
        <v>0</v>
      </c>
      <c r="DQ404" s="632">
        <v>0</v>
      </c>
      <c r="DR404" s="632">
        <v>0</v>
      </c>
      <c r="DS404" s="632">
        <v>0</v>
      </c>
      <c r="DT404" s="632">
        <v>0</v>
      </c>
      <c r="DU404" s="632">
        <v>0</v>
      </c>
      <c r="DV404" s="632">
        <v>0</v>
      </c>
    </row>
    <row r="405" spans="1:126" s="1" customFormat="1" ht="21" thickBot="1">
      <c r="A405" s="111"/>
      <c r="B405" s="2"/>
      <c r="C405" s="2"/>
      <c r="D405" s="2"/>
      <c r="E405" s="2"/>
      <c r="F405" s="2"/>
      <c r="G405" s="2"/>
      <c r="H405" s="2"/>
      <c r="I405" s="111"/>
      <c r="J405" s="111"/>
      <c r="K405" s="111"/>
      <c r="L405" s="111"/>
      <c r="M405" s="1720" t="s">
        <v>884</v>
      </c>
      <c r="N405" s="638"/>
      <c r="O405" s="638"/>
      <c r="P405" s="638"/>
      <c r="Q405" s="638"/>
      <c r="R405" s="639" t="s">
        <v>55</v>
      </c>
      <c r="S405" s="639">
        <v>57</v>
      </c>
      <c r="T405" s="640">
        <v>78</v>
      </c>
      <c r="U405" s="854">
        <v>73</v>
      </c>
      <c r="V405" s="642">
        <v>67</v>
      </c>
      <c r="W405" s="642">
        <v>96</v>
      </c>
      <c r="X405" s="643">
        <v>95</v>
      </c>
      <c r="Y405" s="644">
        <v>76</v>
      </c>
      <c r="Z405" s="645">
        <v>0</v>
      </c>
      <c r="AA405" s="646">
        <v>0</v>
      </c>
      <c r="AB405" s="647">
        <v>42</v>
      </c>
      <c r="AC405" s="648">
        <v>12</v>
      </c>
      <c r="AD405" s="646">
        <v>21</v>
      </c>
      <c r="AE405" s="651">
        <v>0</v>
      </c>
      <c r="AF405" s="648">
        <v>0</v>
      </c>
      <c r="AG405" s="649">
        <v>0</v>
      </c>
      <c r="AH405" s="647">
        <v>0</v>
      </c>
      <c r="AI405" s="648">
        <v>0</v>
      </c>
      <c r="AJ405" s="649">
        <v>0</v>
      </c>
      <c r="AK405" s="653">
        <v>0</v>
      </c>
      <c r="AL405" s="644">
        <v>75</v>
      </c>
      <c r="AM405" s="645">
        <v>0</v>
      </c>
      <c r="AN405" s="646">
        <v>0</v>
      </c>
      <c r="AO405" s="651">
        <v>9</v>
      </c>
      <c r="AP405" s="648">
        <v>23</v>
      </c>
      <c r="AQ405" s="646">
        <v>25</v>
      </c>
      <c r="AR405" s="647">
        <v>0</v>
      </c>
      <c r="AS405" s="648">
        <v>0</v>
      </c>
      <c r="AT405" s="646">
        <v>0</v>
      </c>
      <c r="AU405" s="647">
        <v>0</v>
      </c>
      <c r="AV405" s="650">
        <v>0</v>
      </c>
      <c r="AW405" s="646">
        <v>0</v>
      </c>
      <c r="AX405" s="651">
        <v>0</v>
      </c>
      <c r="AY405" s="642">
        <v>57</v>
      </c>
      <c r="AZ405" s="643">
        <v>0</v>
      </c>
      <c r="BA405" s="646">
        <v>0</v>
      </c>
      <c r="BB405" s="647">
        <v>6</v>
      </c>
      <c r="BC405" s="643">
        <v>42</v>
      </c>
      <c r="BD405" s="646">
        <v>26</v>
      </c>
      <c r="BE405" s="647">
        <v>4</v>
      </c>
      <c r="BF405" s="643">
        <v>1</v>
      </c>
      <c r="BG405" s="646">
        <v>0</v>
      </c>
      <c r="BH405" s="647">
        <v>0</v>
      </c>
      <c r="BI405" s="691">
        <v>0</v>
      </c>
      <c r="BJ405" s="646">
        <v>0</v>
      </c>
      <c r="BK405" s="691">
        <v>0</v>
      </c>
      <c r="BL405" s="691">
        <v>0</v>
      </c>
      <c r="BM405" s="691">
        <v>0</v>
      </c>
      <c r="BN405" s="691">
        <v>15</v>
      </c>
      <c r="BO405" s="691">
        <v>21</v>
      </c>
      <c r="BP405" s="691">
        <v>29</v>
      </c>
      <c r="BQ405" s="691">
        <v>1</v>
      </c>
      <c r="BR405" s="691">
        <v>0</v>
      </c>
      <c r="BS405" s="691">
        <v>0</v>
      </c>
      <c r="BT405" s="727">
        <v>0</v>
      </c>
      <c r="BU405" s="691">
        <v>0</v>
      </c>
      <c r="BV405" s="727">
        <v>0</v>
      </c>
      <c r="BW405" s="691">
        <v>0</v>
      </c>
      <c r="BX405" s="727">
        <v>0</v>
      </c>
      <c r="BY405" s="643">
        <v>0</v>
      </c>
      <c r="BZ405" s="728">
        <v>2</v>
      </c>
      <c r="CA405" s="643">
        <v>33</v>
      </c>
      <c r="CB405" s="728">
        <v>2</v>
      </c>
      <c r="CC405" s="643">
        <v>4</v>
      </c>
      <c r="CD405" s="728">
        <v>0</v>
      </c>
      <c r="CE405" s="643">
        <v>0</v>
      </c>
      <c r="CF405" s="728">
        <v>0</v>
      </c>
      <c r="CG405" s="643">
        <v>0</v>
      </c>
      <c r="CH405" s="728">
        <v>0</v>
      </c>
      <c r="CI405" s="728">
        <v>0</v>
      </c>
      <c r="CJ405" s="728">
        <v>0</v>
      </c>
      <c r="CK405" s="729">
        <v>0</v>
      </c>
      <c r="CL405" s="654">
        <v>6</v>
      </c>
      <c r="CM405" s="654">
        <v>20</v>
      </c>
      <c r="CN405" s="654">
        <v>2</v>
      </c>
      <c r="CO405" s="654">
        <v>1</v>
      </c>
      <c r="CP405" s="654">
        <v>0</v>
      </c>
      <c r="CQ405" s="654">
        <v>0</v>
      </c>
      <c r="CR405" s="654">
        <v>0</v>
      </c>
      <c r="CS405" s="654">
        <v>0</v>
      </c>
      <c r="CT405" s="654">
        <v>0</v>
      </c>
      <c r="CU405" s="654">
        <v>0</v>
      </c>
      <c r="CV405" s="654">
        <v>0</v>
      </c>
      <c r="CW405" s="654">
        <v>0</v>
      </c>
      <c r="CX405" s="654">
        <v>0</v>
      </c>
      <c r="CY405" s="654">
        <v>14</v>
      </c>
      <c r="CZ405" s="654">
        <v>11</v>
      </c>
      <c r="DA405" s="654">
        <v>0</v>
      </c>
      <c r="DB405" s="654">
        <v>0</v>
      </c>
      <c r="DC405" s="654">
        <v>0</v>
      </c>
      <c r="DD405" s="654">
        <v>0</v>
      </c>
      <c r="DE405" s="654">
        <v>0</v>
      </c>
      <c r="DF405" s="654">
        <v>0</v>
      </c>
      <c r="DG405" s="654">
        <v>0</v>
      </c>
      <c r="DH405" s="654">
        <v>0</v>
      </c>
      <c r="DI405" s="654">
        <v>0</v>
      </c>
      <c r="DJ405" s="654">
        <v>0</v>
      </c>
      <c r="DK405" s="654">
        <v>0</v>
      </c>
      <c r="DL405" s="654">
        <v>17</v>
      </c>
      <c r="DM405" s="654">
        <v>0</v>
      </c>
      <c r="DN405" s="654">
        <v>1</v>
      </c>
      <c r="DO405" s="654">
        <v>0</v>
      </c>
      <c r="DP405" s="654">
        <v>0</v>
      </c>
      <c r="DQ405" s="654">
        <v>0</v>
      </c>
      <c r="DR405" s="654">
        <v>0</v>
      </c>
      <c r="DS405" s="654">
        <v>0</v>
      </c>
      <c r="DT405" s="654">
        <v>0</v>
      </c>
      <c r="DU405" s="654">
        <v>0</v>
      </c>
      <c r="DV405" s="654">
        <v>2</v>
      </c>
    </row>
    <row r="406" spans="1:126" s="1" customFormat="1" ht="21" hidden="1" customHeight="1" thickBot="1">
      <c r="A406" s="249" t="str">
        <f>DV384</f>
        <v>nowotarski</v>
      </c>
      <c r="B406" s="250">
        <f>SUM(BL406:DV406)</f>
        <v>14</v>
      </c>
      <c r="C406" s="250">
        <f>SUM(BL407:DV407)</f>
        <v>309</v>
      </c>
      <c r="D406" s="250">
        <f>SUM(BL408:DV408)</f>
        <v>23</v>
      </c>
      <c r="E406" s="250">
        <f>SUM(BL409:DV409)</f>
        <v>649</v>
      </c>
      <c r="F406" s="250">
        <f>SUM(BL410:DV410)</f>
        <v>14</v>
      </c>
      <c r="G406" s="250">
        <f>SUM(BL411:DV411)</f>
        <v>309</v>
      </c>
      <c r="H406" s="250">
        <f>SUM(BL412:DV412)</f>
        <v>1</v>
      </c>
      <c r="I406" s="250">
        <f>SUM(BL413:DV413)</f>
        <v>0</v>
      </c>
      <c r="J406" s="250"/>
      <c r="K406" s="250"/>
      <c r="L406" s="250"/>
      <c r="M406" s="738" t="s">
        <v>1724</v>
      </c>
      <c r="N406" s="656"/>
      <c r="O406" s="656"/>
      <c r="P406" s="656"/>
      <c r="Q406" s="656"/>
      <c r="R406" s="656"/>
      <c r="S406" s="656"/>
      <c r="T406" s="657"/>
      <c r="U406" s="656"/>
      <c r="V406" s="658"/>
      <c r="W406" s="659"/>
      <c r="X406" s="660"/>
      <c r="Y406" s="661"/>
      <c r="Z406" s="660"/>
      <c r="AA406" s="662"/>
      <c r="AB406" s="663"/>
      <c r="AC406" s="664"/>
      <c r="AD406" s="662"/>
      <c r="AE406" s="663"/>
      <c r="AF406" s="664"/>
      <c r="AG406" s="660"/>
      <c r="AH406" s="663"/>
      <c r="AI406" s="665"/>
      <c r="AJ406" s="662"/>
      <c r="AK406" s="666"/>
      <c r="AL406" s="661"/>
      <c r="AM406" s="660"/>
      <c r="AN406" s="662"/>
      <c r="AO406" s="663"/>
      <c r="AP406" s="664"/>
      <c r="AQ406" s="662"/>
      <c r="AR406" s="663"/>
      <c r="AS406" s="664"/>
      <c r="AT406" s="660"/>
      <c r="AU406" s="663"/>
      <c r="AV406" s="665"/>
      <c r="AW406" s="662"/>
      <c r="AX406" s="666"/>
      <c r="AY406" s="658"/>
      <c r="AZ406" s="667"/>
      <c r="BA406" s="662"/>
      <c r="BB406" s="663"/>
      <c r="BC406" s="667"/>
      <c r="BD406" s="662"/>
      <c r="BE406" s="663"/>
      <c r="BF406" s="667"/>
      <c r="BG406" s="668"/>
      <c r="BH406" s="668"/>
      <c r="BI406" s="668"/>
      <c r="BJ406" s="668"/>
      <c r="BK406" s="668"/>
      <c r="BL406" s="668"/>
      <c r="BM406" s="668"/>
      <c r="BN406" s="655">
        <v>0</v>
      </c>
      <c r="BO406" s="655">
        <v>0</v>
      </c>
      <c r="BP406" s="655">
        <v>0</v>
      </c>
      <c r="BQ406" s="655">
        <v>0</v>
      </c>
      <c r="BR406" s="655">
        <v>0</v>
      </c>
      <c r="BS406" s="655">
        <v>0</v>
      </c>
      <c r="BT406" s="655">
        <v>1</v>
      </c>
      <c r="BU406" s="655">
        <v>1</v>
      </c>
      <c r="BV406" s="655">
        <v>0</v>
      </c>
      <c r="BW406" s="655">
        <v>3</v>
      </c>
      <c r="BX406" s="655">
        <v>0</v>
      </c>
      <c r="BY406" s="655">
        <v>0</v>
      </c>
      <c r="BZ406" s="655">
        <v>1</v>
      </c>
      <c r="CA406" s="655">
        <v>0</v>
      </c>
      <c r="CB406" s="655">
        <v>0</v>
      </c>
      <c r="CC406" s="655">
        <v>0</v>
      </c>
      <c r="CD406" s="655">
        <v>0</v>
      </c>
      <c r="CE406" s="655">
        <v>0</v>
      </c>
      <c r="CF406" s="655">
        <v>1</v>
      </c>
      <c r="CG406" s="655">
        <v>0</v>
      </c>
      <c r="CH406" s="655">
        <v>1</v>
      </c>
      <c r="CI406" s="655">
        <v>0</v>
      </c>
      <c r="CJ406" s="655">
        <v>0</v>
      </c>
      <c r="CK406" s="669">
        <v>0</v>
      </c>
      <c r="CL406" s="670">
        <v>0</v>
      </c>
      <c r="CM406" s="670">
        <v>1</v>
      </c>
      <c r="CN406" s="670">
        <v>0</v>
      </c>
      <c r="CO406" s="670">
        <v>1</v>
      </c>
      <c r="CP406" s="670">
        <v>0</v>
      </c>
      <c r="CQ406" s="670">
        <v>1</v>
      </c>
      <c r="CR406" s="670">
        <v>1</v>
      </c>
      <c r="CS406" s="670">
        <v>0</v>
      </c>
      <c r="CT406" s="670">
        <v>0</v>
      </c>
      <c r="CU406" s="670">
        <v>1</v>
      </c>
      <c r="CV406" s="670">
        <v>0</v>
      </c>
      <c r="CW406" s="670">
        <v>0</v>
      </c>
      <c r="CX406" s="670">
        <v>0</v>
      </c>
      <c r="CY406" s="670">
        <v>0</v>
      </c>
      <c r="CZ406" s="670">
        <v>0</v>
      </c>
      <c r="DA406" s="670">
        <v>0</v>
      </c>
      <c r="DB406" s="670">
        <v>0</v>
      </c>
      <c r="DC406" s="670">
        <v>0</v>
      </c>
      <c r="DD406" s="670">
        <v>0</v>
      </c>
      <c r="DE406" s="670">
        <v>0</v>
      </c>
      <c r="DF406" s="670">
        <v>0</v>
      </c>
      <c r="DG406" s="670">
        <v>0</v>
      </c>
      <c r="DH406" s="670">
        <v>0</v>
      </c>
      <c r="DI406" s="670">
        <v>0</v>
      </c>
      <c r="DJ406" s="670">
        <v>0</v>
      </c>
      <c r="DK406" s="670">
        <v>0</v>
      </c>
      <c r="DL406" s="670">
        <v>0</v>
      </c>
      <c r="DM406" s="670">
        <v>0</v>
      </c>
      <c r="DN406" s="670">
        <v>0</v>
      </c>
      <c r="DO406" s="670">
        <v>0</v>
      </c>
      <c r="DP406" s="670">
        <v>0</v>
      </c>
      <c r="DQ406" s="670">
        <v>1</v>
      </c>
      <c r="DR406" s="670">
        <v>0</v>
      </c>
      <c r="DS406" s="670">
        <v>0</v>
      </c>
      <c r="DT406" s="670">
        <v>0</v>
      </c>
      <c r="DU406" s="670">
        <v>0</v>
      </c>
      <c r="DV406" s="670">
        <v>0</v>
      </c>
    </row>
    <row r="407" spans="1:126" s="1" customFormat="1" ht="21" hidden="1" customHeight="1" thickBot="1">
      <c r="A407" s="1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55" t="s">
        <v>1725</v>
      </c>
      <c r="N407" s="656"/>
      <c r="O407" s="656"/>
      <c r="P407" s="656"/>
      <c r="Q407" s="656"/>
      <c r="R407" s="656"/>
      <c r="S407" s="656"/>
      <c r="T407" s="657"/>
      <c r="U407" s="656"/>
      <c r="V407" s="658"/>
      <c r="W407" s="659"/>
      <c r="X407" s="660"/>
      <c r="Y407" s="661"/>
      <c r="Z407" s="660"/>
      <c r="AA407" s="662"/>
      <c r="AB407" s="663"/>
      <c r="AC407" s="664"/>
      <c r="AD407" s="662"/>
      <c r="AE407" s="663"/>
      <c r="AF407" s="664"/>
      <c r="AG407" s="660"/>
      <c r="AH407" s="663"/>
      <c r="AI407" s="665"/>
      <c r="AJ407" s="662"/>
      <c r="AK407" s="666"/>
      <c r="AL407" s="661"/>
      <c r="AM407" s="660"/>
      <c r="AN407" s="662"/>
      <c r="AO407" s="663"/>
      <c r="AP407" s="664"/>
      <c r="AQ407" s="662"/>
      <c r="AR407" s="663"/>
      <c r="AS407" s="664"/>
      <c r="AT407" s="660"/>
      <c r="AU407" s="663"/>
      <c r="AV407" s="665"/>
      <c r="AW407" s="662"/>
      <c r="AX407" s="666"/>
      <c r="AY407" s="658"/>
      <c r="AZ407" s="667"/>
      <c r="BA407" s="662"/>
      <c r="BB407" s="663"/>
      <c r="BC407" s="667"/>
      <c r="BD407" s="662"/>
      <c r="BE407" s="663"/>
      <c r="BF407" s="667"/>
      <c r="BG407" s="668"/>
      <c r="BH407" s="668"/>
      <c r="BI407" s="668"/>
      <c r="BJ407" s="668"/>
      <c r="BK407" s="668"/>
      <c r="BL407" s="668"/>
      <c r="BM407" s="668"/>
      <c r="BN407" s="655">
        <v>0</v>
      </c>
      <c r="BO407" s="655">
        <v>0</v>
      </c>
      <c r="BP407" s="655">
        <v>0</v>
      </c>
      <c r="BQ407" s="655">
        <v>0</v>
      </c>
      <c r="BR407" s="655">
        <v>0</v>
      </c>
      <c r="BS407" s="655">
        <v>0</v>
      </c>
      <c r="BT407" s="655">
        <v>58</v>
      </c>
      <c r="BU407" s="655">
        <v>29</v>
      </c>
      <c r="BV407" s="655">
        <v>0</v>
      </c>
      <c r="BW407" s="655">
        <v>10</v>
      </c>
      <c r="BX407" s="655">
        <v>0</v>
      </c>
      <c r="BY407" s="655">
        <v>0</v>
      </c>
      <c r="BZ407" s="655">
        <v>2</v>
      </c>
      <c r="CA407" s="655">
        <v>0</v>
      </c>
      <c r="CB407" s="655">
        <v>0</v>
      </c>
      <c r="CC407" s="655">
        <v>0</v>
      </c>
      <c r="CD407" s="655">
        <v>0</v>
      </c>
      <c r="CE407" s="655">
        <v>0</v>
      </c>
      <c r="CF407" s="655">
        <v>17</v>
      </c>
      <c r="CG407" s="655">
        <v>0</v>
      </c>
      <c r="CH407" s="655">
        <v>2</v>
      </c>
      <c r="CI407" s="655">
        <v>0</v>
      </c>
      <c r="CJ407" s="655">
        <v>0</v>
      </c>
      <c r="CK407" s="669">
        <v>0</v>
      </c>
      <c r="CL407" s="671">
        <v>0</v>
      </c>
      <c r="CM407" s="671">
        <v>60</v>
      </c>
      <c r="CN407" s="671">
        <v>0</v>
      </c>
      <c r="CO407" s="671">
        <v>1</v>
      </c>
      <c r="CP407" s="671">
        <v>0</v>
      </c>
      <c r="CQ407" s="671">
        <v>1</v>
      </c>
      <c r="CR407" s="671">
        <v>1</v>
      </c>
      <c r="CS407" s="671">
        <v>0</v>
      </c>
      <c r="CT407" s="671">
        <v>0</v>
      </c>
      <c r="CU407" s="671">
        <v>22</v>
      </c>
      <c r="CV407" s="671">
        <v>0</v>
      </c>
      <c r="CW407" s="671">
        <v>0</v>
      </c>
      <c r="CX407" s="671">
        <v>0</v>
      </c>
      <c r="CY407" s="671">
        <v>0</v>
      </c>
      <c r="CZ407" s="671">
        <v>0</v>
      </c>
      <c r="DA407" s="671">
        <v>0</v>
      </c>
      <c r="DB407" s="671">
        <v>0</v>
      </c>
      <c r="DC407" s="671">
        <v>0</v>
      </c>
      <c r="DD407" s="671">
        <v>0</v>
      </c>
      <c r="DE407" s="671">
        <v>0</v>
      </c>
      <c r="DF407" s="671">
        <v>0</v>
      </c>
      <c r="DG407" s="671">
        <v>0</v>
      </c>
      <c r="DH407" s="671">
        <v>0</v>
      </c>
      <c r="DI407" s="671">
        <v>0</v>
      </c>
      <c r="DJ407" s="671">
        <v>0</v>
      </c>
      <c r="DK407" s="671">
        <v>0</v>
      </c>
      <c r="DL407" s="671">
        <v>0</v>
      </c>
      <c r="DM407" s="671">
        <v>0</v>
      </c>
      <c r="DN407" s="671">
        <v>0</v>
      </c>
      <c r="DO407" s="671">
        <v>0</v>
      </c>
      <c r="DP407" s="671">
        <v>0</v>
      </c>
      <c r="DQ407" s="671">
        <v>106</v>
      </c>
      <c r="DR407" s="671">
        <v>0</v>
      </c>
      <c r="DS407" s="671">
        <v>0</v>
      </c>
      <c r="DT407" s="671">
        <v>0</v>
      </c>
      <c r="DU407" s="671">
        <v>0</v>
      </c>
      <c r="DV407" s="671">
        <v>0</v>
      </c>
    </row>
    <row r="408" spans="1:126" s="1" customFormat="1" ht="21" hidden="1" customHeight="1" thickBot="1">
      <c r="A408" s="1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72" t="s">
        <v>1726</v>
      </c>
      <c r="N408" s="656"/>
      <c r="O408" s="656"/>
      <c r="P408" s="656"/>
      <c r="Q408" s="656"/>
      <c r="R408" s="656"/>
      <c r="S408" s="656"/>
      <c r="T408" s="657"/>
      <c r="U408" s="656"/>
      <c r="V408" s="658"/>
      <c r="W408" s="659"/>
      <c r="X408" s="660"/>
      <c r="Y408" s="661"/>
      <c r="Z408" s="660"/>
      <c r="AA408" s="662"/>
      <c r="AB408" s="663"/>
      <c r="AC408" s="664"/>
      <c r="AD408" s="662"/>
      <c r="AE408" s="663"/>
      <c r="AF408" s="664"/>
      <c r="AG408" s="660"/>
      <c r="AH408" s="663"/>
      <c r="AI408" s="665"/>
      <c r="AJ408" s="662"/>
      <c r="AK408" s="666"/>
      <c r="AL408" s="661"/>
      <c r="AM408" s="660"/>
      <c r="AN408" s="662"/>
      <c r="AO408" s="663"/>
      <c r="AP408" s="664"/>
      <c r="AQ408" s="662"/>
      <c r="AR408" s="663"/>
      <c r="AS408" s="664"/>
      <c r="AT408" s="660"/>
      <c r="AU408" s="663"/>
      <c r="AV408" s="665"/>
      <c r="AW408" s="662"/>
      <c r="AX408" s="666"/>
      <c r="AY408" s="658"/>
      <c r="AZ408" s="667"/>
      <c r="BA408" s="662"/>
      <c r="BB408" s="663"/>
      <c r="BC408" s="667"/>
      <c r="BD408" s="662"/>
      <c r="BE408" s="663"/>
      <c r="BF408" s="667"/>
      <c r="BG408" s="668"/>
      <c r="BH408" s="668"/>
      <c r="BI408" s="668"/>
      <c r="BJ408" s="668"/>
      <c r="BK408" s="668"/>
      <c r="BL408" s="668"/>
      <c r="BM408" s="668"/>
      <c r="BN408" s="672">
        <v>0</v>
      </c>
      <c r="BO408" s="672">
        <v>0</v>
      </c>
      <c r="BP408" s="672">
        <v>0</v>
      </c>
      <c r="BQ408" s="672">
        <v>0</v>
      </c>
      <c r="BR408" s="672">
        <v>0</v>
      </c>
      <c r="BS408" s="672">
        <v>0</v>
      </c>
      <c r="BT408" s="672">
        <v>1</v>
      </c>
      <c r="BU408" s="672">
        <v>2</v>
      </c>
      <c r="BV408" s="672">
        <v>2</v>
      </c>
      <c r="BW408" s="672">
        <v>0</v>
      </c>
      <c r="BX408" s="672">
        <v>0</v>
      </c>
      <c r="BY408" s="672">
        <v>0</v>
      </c>
      <c r="BZ408" s="672">
        <v>1</v>
      </c>
      <c r="CA408" s="672">
        <v>1</v>
      </c>
      <c r="CB408" s="672">
        <v>1</v>
      </c>
      <c r="CC408" s="672">
        <v>1</v>
      </c>
      <c r="CD408" s="672">
        <v>1</v>
      </c>
      <c r="CE408" s="672">
        <v>1</v>
      </c>
      <c r="CF408" s="672">
        <v>2</v>
      </c>
      <c r="CG408" s="672">
        <v>2</v>
      </c>
      <c r="CH408" s="672">
        <v>3</v>
      </c>
      <c r="CI408" s="672">
        <v>0</v>
      </c>
      <c r="CJ408" s="672">
        <v>0</v>
      </c>
      <c r="CK408" s="673">
        <v>0</v>
      </c>
      <c r="CL408" s="674">
        <v>0</v>
      </c>
      <c r="CM408" s="674">
        <v>1</v>
      </c>
      <c r="CN408" s="674">
        <v>1</v>
      </c>
      <c r="CO408" s="674">
        <v>1</v>
      </c>
      <c r="CP408" s="674">
        <v>1</v>
      </c>
      <c r="CQ408" s="674">
        <v>0</v>
      </c>
      <c r="CR408" s="674">
        <v>0</v>
      </c>
      <c r="CS408" s="674">
        <v>0</v>
      </c>
      <c r="CT408" s="674">
        <v>0</v>
      </c>
      <c r="CU408" s="674">
        <v>0</v>
      </c>
      <c r="CV408" s="674">
        <v>0</v>
      </c>
      <c r="CW408" s="674">
        <v>0</v>
      </c>
      <c r="CX408" s="674">
        <v>0</v>
      </c>
      <c r="CY408" s="674">
        <v>0</v>
      </c>
      <c r="CZ408" s="674">
        <v>0</v>
      </c>
      <c r="DA408" s="674">
        <v>0</v>
      </c>
      <c r="DB408" s="674">
        <v>0</v>
      </c>
      <c r="DC408" s="674">
        <v>0</v>
      </c>
      <c r="DD408" s="674">
        <v>0</v>
      </c>
      <c r="DE408" s="674">
        <v>0</v>
      </c>
      <c r="DF408" s="674">
        <v>0</v>
      </c>
      <c r="DG408" s="674">
        <v>0</v>
      </c>
      <c r="DH408" s="674">
        <v>0</v>
      </c>
      <c r="DI408" s="674">
        <v>0</v>
      </c>
      <c r="DJ408" s="674">
        <v>0</v>
      </c>
      <c r="DK408" s="674">
        <v>0</v>
      </c>
      <c r="DL408" s="674">
        <v>0</v>
      </c>
      <c r="DM408" s="674">
        <v>0</v>
      </c>
      <c r="DN408" s="674">
        <v>0</v>
      </c>
      <c r="DO408" s="674">
        <v>0</v>
      </c>
      <c r="DP408" s="674">
        <v>0</v>
      </c>
      <c r="DQ408" s="674">
        <v>1</v>
      </c>
      <c r="DR408" s="674">
        <v>0</v>
      </c>
      <c r="DS408" s="674">
        <v>0</v>
      </c>
      <c r="DT408" s="674">
        <v>0</v>
      </c>
      <c r="DU408" s="674">
        <v>0</v>
      </c>
      <c r="DV408" s="674">
        <v>0</v>
      </c>
    </row>
    <row r="409" spans="1:126" s="1" customFormat="1" ht="21" hidden="1" customHeight="1" thickBot="1">
      <c r="A409" s="1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72" t="s">
        <v>1727</v>
      </c>
      <c r="N409" s="656"/>
      <c r="O409" s="656"/>
      <c r="P409" s="656"/>
      <c r="Q409" s="656"/>
      <c r="R409" s="656"/>
      <c r="S409" s="656"/>
      <c r="T409" s="657"/>
      <c r="U409" s="656"/>
      <c r="V409" s="658"/>
      <c r="W409" s="659"/>
      <c r="X409" s="660"/>
      <c r="Y409" s="661"/>
      <c r="Z409" s="660"/>
      <c r="AA409" s="662"/>
      <c r="AB409" s="663"/>
      <c r="AC409" s="664"/>
      <c r="AD409" s="662"/>
      <c r="AE409" s="663"/>
      <c r="AF409" s="664"/>
      <c r="AG409" s="660"/>
      <c r="AH409" s="663"/>
      <c r="AI409" s="665"/>
      <c r="AJ409" s="662"/>
      <c r="AK409" s="666"/>
      <c r="AL409" s="661"/>
      <c r="AM409" s="660"/>
      <c r="AN409" s="662"/>
      <c r="AO409" s="663"/>
      <c r="AP409" s="664"/>
      <c r="AQ409" s="662"/>
      <c r="AR409" s="663"/>
      <c r="AS409" s="664"/>
      <c r="AT409" s="660"/>
      <c r="AU409" s="663"/>
      <c r="AV409" s="665"/>
      <c r="AW409" s="662"/>
      <c r="AX409" s="666"/>
      <c r="AY409" s="658"/>
      <c r="AZ409" s="667"/>
      <c r="BA409" s="662"/>
      <c r="BB409" s="663"/>
      <c r="BC409" s="667"/>
      <c r="BD409" s="662"/>
      <c r="BE409" s="663"/>
      <c r="BF409" s="667"/>
      <c r="BG409" s="668"/>
      <c r="BH409" s="668"/>
      <c r="BI409" s="668"/>
      <c r="BJ409" s="668"/>
      <c r="BK409" s="668"/>
      <c r="BL409" s="668"/>
      <c r="BM409" s="668"/>
      <c r="BN409" s="672">
        <v>0</v>
      </c>
      <c r="BO409" s="672">
        <v>0</v>
      </c>
      <c r="BP409" s="672">
        <v>0</v>
      </c>
      <c r="BQ409" s="672">
        <v>0</v>
      </c>
      <c r="BR409" s="672">
        <v>0</v>
      </c>
      <c r="BS409" s="672">
        <v>0</v>
      </c>
      <c r="BT409" s="672">
        <v>58</v>
      </c>
      <c r="BU409" s="672">
        <v>87</v>
      </c>
      <c r="BV409" s="672">
        <v>87</v>
      </c>
      <c r="BW409" s="672">
        <v>0</v>
      </c>
      <c r="BX409" s="672">
        <v>0</v>
      </c>
      <c r="BY409" s="672">
        <v>0</v>
      </c>
      <c r="BZ409" s="672">
        <v>2</v>
      </c>
      <c r="CA409" s="672">
        <v>2</v>
      </c>
      <c r="CB409" s="672">
        <v>2</v>
      </c>
      <c r="CC409" s="672">
        <v>2</v>
      </c>
      <c r="CD409" s="672">
        <v>2</v>
      </c>
      <c r="CE409" s="672">
        <v>2</v>
      </c>
      <c r="CF409" s="672">
        <v>19</v>
      </c>
      <c r="CG409" s="672">
        <v>19</v>
      </c>
      <c r="CH409" s="672">
        <v>21</v>
      </c>
      <c r="CI409" s="672">
        <v>0</v>
      </c>
      <c r="CJ409" s="672">
        <v>0</v>
      </c>
      <c r="CK409" s="673">
        <v>0</v>
      </c>
      <c r="CL409" s="674">
        <v>0</v>
      </c>
      <c r="CM409" s="674">
        <v>60</v>
      </c>
      <c r="CN409" s="674">
        <v>60</v>
      </c>
      <c r="CO409" s="674">
        <v>60</v>
      </c>
      <c r="CP409" s="674">
        <v>60</v>
      </c>
      <c r="CQ409" s="674">
        <v>0</v>
      </c>
      <c r="CR409" s="674">
        <v>0</v>
      </c>
      <c r="CS409" s="674">
        <v>0</v>
      </c>
      <c r="CT409" s="674">
        <v>0</v>
      </c>
      <c r="CU409" s="674">
        <v>0</v>
      </c>
      <c r="CV409" s="674">
        <v>0</v>
      </c>
      <c r="CW409" s="674">
        <v>0</v>
      </c>
      <c r="CX409" s="674">
        <v>0</v>
      </c>
      <c r="CY409" s="674">
        <v>0</v>
      </c>
      <c r="CZ409" s="674">
        <v>0</v>
      </c>
      <c r="DA409" s="674">
        <v>0</v>
      </c>
      <c r="DB409" s="674">
        <v>0</v>
      </c>
      <c r="DC409" s="674">
        <v>0</v>
      </c>
      <c r="DD409" s="674">
        <v>0</v>
      </c>
      <c r="DE409" s="674">
        <v>0</v>
      </c>
      <c r="DF409" s="674">
        <v>0</v>
      </c>
      <c r="DG409" s="674">
        <v>0</v>
      </c>
      <c r="DH409" s="674">
        <v>0</v>
      </c>
      <c r="DI409" s="674">
        <v>0</v>
      </c>
      <c r="DJ409" s="674">
        <v>0</v>
      </c>
      <c r="DK409" s="674">
        <v>0</v>
      </c>
      <c r="DL409" s="674">
        <v>0</v>
      </c>
      <c r="DM409" s="674">
        <v>0</v>
      </c>
      <c r="DN409" s="674">
        <v>0</v>
      </c>
      <c r="DO409" s="674">
        <v>0</v>
      </c>
      <c r="DP409" s="674">
        <v>0</v>
      </c>
      <c r="DQ409" s="674">
        <v>106</v>
      </c>
      <c r="DR409" s="674">
        <v>0</v>
      </c>
      <c r="DS409" s="674">
        <v>0</v>
      </c>
      <c r="DT409" s="674">
        <v>0</v>
      </c>
      <c r="DU409" s="674">
        <v>0</v>
      </c>
      <c r="DV409" s="674">
        <v>0</v>
      </c>
    </row>
    <row r="410" spans="1:126" s="1" customFormat="1" ht="21" hidden="1" customHeight="1" thickBot="1">
      <c r="A410" s="24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75" t="s">
        <v>1397</v>
      </c>
      <c r="N410" s="656"/>
      <c r="O410" s="656"/>
      <c r="P410" s="656"/>
      <c r="Q410" s="656"/>
      <c r="R410" s="656"/>
      <c r="S410" s="656"/>
      <c r="T410" s="657"/>
      <c r="U410" s="656"/>
      <c r="V410" s="658"/>
      <c r="W410" s="659"/>
      <c r="X410" s="660"/>
      <c r="Y410" s="661"/>
      <c r="Z410" s="660"/>
      <c r="AA410" s="662"/>
      <c r="AB410" s="663"/>
      <c r="AC410" s="664"/>
      <c r="AD410" s="662"/>
      <c r="AE410" s="663"/>
      <c r="AF410" s="664"/>
      <c r="AG410" s="660"/>
      <c r="AH410" s="663"/>
      <c r="AI410" s="665"/>
      <c r="AJ410" s="662"/>
      <c r="AK410" s="666"/>
      <c r="AL410" s="661"/>
      <c r="AM410" s="660"/>
      <c r="AN410" s="662"/>
      <c r="AO410" s="663"/>
      <c r="AP410" s="664"/>
      <c r="AQ410" s="662"/>
      <c r="AR410" s="663"/>
      <c r="AS410" s="664"/>
      <c r="AT410" s="660"/>
      <c r="AU410" s="663"/>
      <c r="AV410" s="665"/>
      <c r="AW410" s="662"/>
      <c r="AX410" s="666"/>
      <c r="AY410" s="658"/>
      <c r="AZ410" s="667"/>
      <c r="BA410" s="662"/>
      <c r="BB410" s="663"/>
      <c r="BC410" s="667"/>
      <c r="BD410" s="662"/>
      <c r="BE410" s="663"/>
      <c r="BF410" s="667"/>
      <c r="BG410" s="668"/>
      <c r="BH410" s="668"/>
      <c r="BI410" s="668"/>
      <c r="BJ410" s="668"/>
      <c r="BK410" s="668"/>
      <c r="BL410" s="668"/>
      <c r="BM410" s="668"/>
      <c r="BN410" s="675">
        <v>0</v>
      </c>
      <c r="BO410" s="675">
        <v>0</v>
      </c>
      <c r="BP410" s="675">
        <v>0</v>
      </c>
      <c r="BQ410" s="675">
        <v>0</v>
      </c>
      <c r="BR410" s="675">
        <v>0</v>
      </c>
      <c r="BS410" s="675">
        <v>0</v>
      </c>
      <c r="BT410" s="675">
        <v>0</v>
      </c>
      <c r="BU410" s="675">
        <v>0</v>
      </c>
      <c r="BV410" s="675">
        <v>0</v>
      </c>
      <c r="BW410" s="675">
        <v>5</v>
      </c>
      <c r="BX410" s="675">
        <v>0</v>
      </c>
      <c r="BY410" s="675">
        <v>0</v>
      </c>
      <c r="BZ410" s="675">
        <v>0</v>
      </c>
      <c r="CA410" s="675">
        <v>0</v>
      </c>
      <c r="CB410" s="675">
        <v>0</v>
      </c>
      <c r="CC410" s="675">
        <v>0</v>
      </c>
      <c r="CD410" s="675">
        <v>0</v>
      </c>
      <c r="CE410" s="675">
        <v>0</v>
      </c>
      <c r="CF410" s="675">
        <v>0</v>
      </c>
      <c r="CG410" s="675">
        <v>0</v>
      </c>
      <c r="CH410" s="675">
        <v>0</v>
      </c>
      <c r="CI410" s="675">
        <v>3</v>
      </c>
      <c r="CJ410" s="675">
        <v>0</v>
      </c>
      <c r="CK410" s="676">
        <v>0</v>
      </c>
      <c r="CL410" s="677">
        <v>0</v>
      </c>
      <c r="CM410" s="677">
        <v>0</v>
      </c>
      <c r="CN410" s="677">
        <v>0</v>
      </c>
      <c r="CO410" s="677">
        <v>1</v>
      </c>
      <c r="CP410" s="677">
        <v>0</v>
      </c>
      <c r="CQ410" s="677">
        <v>2</v>
      </c>
      <c r="CR410" s="677">
        <v>1</v>
      </c>
      <c r="CS410" s="677">
        <v>0</v>
      </c>
      <c r="CT410" s="677">
        <v>0</v>
      </c>
      <c r="CU410" s="677">
        <v>1</v>
      </c>
      <c r="CV410" s="677">
        <v>0</v>
      </c>
      <c r="CW410" s="677">
        <v>0</v>
      </c>
      <c r="CX410" s="677">
        <v>0</v>
      </c>
      <c r="CY410" s="677">
        <v>0</v>
      </c>
      <c r="CZ410" s="677">
        <v>0</v>
      </c>
      <c r="DA410" s="677">
        <v>0</v>
      </c>
      <c r="DB410" s="677">
        <v>0</v>
      </c>
      <c r="DC410" s="677">
        <v>0</v>
      </c>
      <c r="DD410" s="677">
        <v>0</v>
      </c>
      <c r="DE410" s="677">
        <v>0</v>
      </c>
      <c r="DF410" s="677">
        <v>0</v>
      </c>
      <c r="DG410" s="677">
        <v>0</v>
      </c>
      <c r="DH410" s="677">
        <v>0</v>
      </c>
      <c r="DI410" s="677">
        <v>0</v>
      </c>
      <c r="DJ410" s="677">
        <v>0</v>
      </c>
      <c r="DK410" s="677">
        <v>0</v>
      </c>
      <c r="DL410" s="677">
        <v>0</v>
      </c>
      <c r="DM410" s="677">
        <v>0</v>
      </c>
      <c r="DN410" s="677">
        <v>0</v>
      </c>
      <c r="DO410" s="677">
        <v>0</v>
      </c>
      <c r="DP410" s="677">
        <v>0</v>
      </c>
      <c r="DQ410" s="677">
        <v>0</v>
      </c>
      <c r="DR410" s="677">
        <v>1</v>
      </c>
      <c r="DS410" s="677">
        <v>0</v>
      </c>
      <c r="DT410" s="677">
        <v>0</v>
      </c>
      <c r="DU410" s="677">
        <v>0</v>
      </c>
      <c r="DV410" s="677">
        <v>0</v>
      </c>
    </row>
    <row r="411" spans="1:126" s="1" customFormat="1" ht="21" hidden="1" customHeight="1" thickBot="1">
      <c r="A411" s="24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75" t="s">
        <v>1398</v>
      </c>
      <c r="N411" s="656"/>
      <c r="O411" s="656"/>
      <c r="P411" s="656"/>
      <c r="Q411" s="656"/>
      <c r="R411" s="656"/>
      <c r="S411" s="656"/>
      <c r="T411" s="657"/>
      <c r="U411" s="656"/>
      <c r="V411" s="658"/>
      <c r="W411" s="659"/>
      <c r="X411" s="660"/>
      <c r="Y411" s="661"/>
      <c r="Z411" s="660"/>
      <c r="AA411" s="662"/>
      <c r="AB411" s="663"/>
      <c r="AC411" s="664"/>
      <c r="AD411" s="662"/>
      <c r="AE411" s="663"/>
      <c r="AF411" s="664"/>
      <c r="AG411" s="660"/>
      <c r="AH411" s="663"/>
      <c r="AI411" s="665"/>
      <c r="AJ411" s="662"/>
      <c r="AK411" s="666"/>
      <c r="AL411" s="661"/>
      <c r="AM411" s="660"/>
      <c r="AN411" s="662"/>
      <c r="AO411" s="663"/>
      <c r="AP411" s="664"/>
      <c r="AQ411" s="662"/>
      <c r="AR411" s="663"/>
      <c r="AS411" s="664"/>
      <c r="AT411" s="660"/>
      <c r="AU411" s="663"/>
      <c r="AV411" s="665"/>
      <c r="AW411" s="662"/>
      <c r="AX411" s="666"/>
      <c r="AY411" s="658"/>
      <c r="AZ411" s="667"/>
      <c r="BA411" s="662"/>
      <c r="BB411" s="663"/>
      <c r="BC411" s="667"/>
      <c r="BD411" s="662"/>
      <c r="BE411" s="663"/>
      <c r="BF411" s="667"/>
      <c r="BG411" s="668"/>
      <c r="BH411" s="668"/>
      <c r="BI411" s="668"/>
      <c r="BJ411" s="668"/>
      <c r="BK411" s="668"/>
      <c r="BL411" s="668"/>
      <c r="BM411" s="668"/>
      <c r="BN411" s="675">
        <v>0</v>
      </c>
      <c r="BO411" s="675">
        <v>0</v>
      </c>
      <c r="BP411" s="675">
        <v>0</v>
      </c>
      <c r="BQ411" s="675">
        <v>0</v>
      </c>
      <c r="BR411" s="675">
        <v>0</v>
      </c>
      <c r="BS411" s="675">
        <v>0</v>
      </c>
      <c r="BT411" s="675">
        <v>0</v>
      </c>
      <c r="BU411" s="675">
        <v>0</v>
      </c>
      <c r="BV411" s="675">
        <v>0</v>
      </c>
      <c r="BW411" s="675">
        <v>97</v>
      </c>
      <c r="BX411" s="675">
        <v>0</v>
      </c>
      <c r="BY411" s="675">
        <v>0</v>
      </c>
      <c r="BZ411" s="675">
        <v>0</v>
      </c>
      <c r="CA411" s="675">
        <v>0</v>
      </c>
      <c r="CB411" s="675">
        <v>0</v>
      </c>
      <c r="CC411" s="675">
        <v>0</v>
      </c>
      <c r="CD411" s="675">
        <v>0</v>
      </c>
      <c r="CE411" s="675">
        <v>0</v>
      </c>
      <c r="CF411" s="675">
        <v>0</v>
      </c>
      <c r="CG411" s="675">
        <v>0</v>
      </c>
      <c r="CH411" s="675">
        <v>0</v>
      </c>
      <c r="CI411" s="675">
        <v>21</v>
      </c>
      <c r="CJ411" s="675">
        <v>0</v>
      </c>
      <c r="CK411" s="676">
        <v>0</v>
      </c>
      <c r="CL411" s="677">
        <v>0</v>
      </c>
      <c r="CM411" s="677">
        <v>0</v>
      </c>
      <c r="CN411" s="677">
        <v>0</v>
      </c>
      <c r="CO411" s="677">
        <v>1</v>
      </c>
      <c r="CP411" s="677">
        <v>0</v>
      </c>
      <c r="CQ411" s="677">
        <v>61</v>
      </c>
      <c r="CR411" s="677">
        <v>1</v>
      </c>
      <c r="CS411" s="677">
        <v>0</v>
      </c>
      <c r="CT411" s="677">
        <v>0</v>
      </c>
      <c r="CU411" s="677">
        <v>22</v>
      </c>
      <c r="CV411" s="677">
        <v>0</v>
      </c>
      <c r="CW411" s="677">
        <v>0</v>
      </c>
      <c r="CX411" s="677">
        <v>0</v>
      </c>
      <c r="CY411" s="677">
        <v>0</v>
      </c>
      <c r="CZ411" s="677">
        <v>0</v>
      </c>
      <c r="DA411" s="677">
        <v>0</v>
      </c>
      <c r="DB411" s="677">
        <v>0</v>
      </c>
      <c r="DC411" s="677">
        <v>0</v>
      </c>
      <c r="DD411" s="677">
        <v>0</v>
      </c>
      <c r="DE411" s="677">
        <v>0</v>
      </c>
      <c r="DF411" s="677">
        <v>0</v>
      </c>
      <c r="DG411" s="677">
        <v>0</v>
      </c>
      <c r="DH411" s="677">
        <v>0</v>
      </c>
      <c r="DI411" s="677">
        <v>0</v>
      </c>
      <c r="DJ411" s="677">
        <v>0</v>
      </c>
      <c r="DK411" s="677">
        <v>0</v>
      </c>
      <c r="DL411" s="677">
        <v>0</v>
      </c>
      <c r="DM411" s="677">
        <v>0</v>
      </c>
      <c r="DN411" s="677">
        <v>0</v>
      </c>
      <c r="DO411" s="677">
        <v>0</v>
      </c>
      <c r="DP411" s="677">
        <v>0</v>
      </c>
      <c r="DQ411" s="677">
        <v>0</v>
      </c>
      <c r="DR411" s="677">
        <v>106</v>
      </c>
      <c r="DS411" s="677">
        <v>0</v>
      </c>
      <c r="DT411" s="677">
        <v>0</v>
      </c>
      <c r="DU411" s="677">
        <v>0</v>
      </c>
      <c r="DV411" s="677">
        <v>0</v>
      </c>
    </row>
    <row r="412" spans="1:126" s="1" customFormat="1" ht="21" hidden="1" customHeight="1" thickBot="1">
      <c r="A412" s="24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78" t="s">
        <v>1399</v>
      </c>
      <c r="N412" s="656"/>
      <c r="O412" s="656"/>
      <c r="P412" s="656"/>
      <c r="Q412" s="656"/>
      <c r="R412" s="656"/>
      <c r="S412" s="656"/>
      <c r="T412" s="657"/>
      <c r="U412" s="656"/>
      <c r="V412" s="658"/>
      <c r="W412" s="659"/>
      <c r="X412" s="660"/>
      <c r="Y412" s="661"/>
      <c r="Z412" s="660"/>
      <c r="AA412" s="662"/>
      <c r="AB412" s="663"/>
      <c r="AC412" s="664"/>
      <c r="AD412" s="662"/>
      <c r="AE412" s="663"/>
      <c r="AF412" s="664"/>
      <c r="AG412" s="660"/>
      <c r="AH412" s="663"/>
      <c r="AI412" s="665"/>
      <c r="AJ412" s="662"/>
      <c r="AK412" s="666"/>
      <c r="AL412" s="661"/>
      <c r="AM412" s="660"/>
      <c r="AN412" s="662"/>
      <c r="AO412" s="663"/>
      <c r="AP412" s="664"/>
      <c r="AQ412" s="662"/>
      <c r="AR412" s="663"/>
      <c r="AS412" s="664"/>
      <c r="AT412" s="660"/>
      <c r="AU412" s="663"/>
      <c r="AV412" s="665"/>
      <c r="AW412" s="662"/>
      <c r="AX412" s="666"/>
      <c r="AY412" s="658"/>
      <c r="AZ412" s="667"/>
      <c r="BA412" s="662"/>
      <c r="BB412" s="663"/>
      <c r="BC412" s="667"/>
      <c r="BD412" s="662"/>
      <c r="BE412" s="663"/>
      <c r="BF412" s="667"/>
      <c r="BG412" s="668"/>
      <c r="BH412" s="668"/>
      <c r="BI412" s="668"/>
      <c r="BJ412" s="668"/>
      <c r="BK412" s="668"/>
      <c r="BL412" s="668"/>
      <c r="BM412" s="668"/>
      <c r="BN412" s="678">
        <v>0</v>
      </c>
      <c r="BO412" s="678">
        <v>0</v>
      </c>
      <c r="BP412" s="678">
        <v>0</v>
      </c>
      <c r="BQ412" s="678">
        <v>0</v>
      </c>
      <c r="BR412" s="678">
        <v>0</v>
      </c>
      <c r="BS412" s="678">
        <v>0</v>
      </c>
      <c r="BT412" s="678">
        <v>0</v>
      </c>
      <c r="BU412" s="678">
        <v>0</v>
      </c>
      <c r="BV412" s="678">
        <v>0</v>
      </c>
      <c r="BW412" s="678">
        <v>0</v>
      </c>
      <c r="BX412" s="678">
        <v>0</v>
      </c>
      <c r="BY412" s="678">
        <v>0</v>
      </c>
      <c r="BZ412" s="678">
        <v>0</v>
      </c>
      <c r="CA412" s="678">
        <v>0</v>
      </c>
      <c r="CB412" s="678">
        <v>0</v>
      </c>
      <c r="CC412" s="678">
        <v>0</v>
      </c>
      <c r="CD412" s="678">
        <v>0</v>
      </c>
      <c r="CE412" s="678">
        <v>0</v>
      </c>
      <c r="CF412" s="678">
        <v>0</v>
      </c>
      <c r="CG412" s="678">
        <v>0</v>
      </c>
      <c r="CH412" s="678">
        <v>0</v>
      </c>
      <c r="CI412" s="678">
        <v>0</v>
      </c>
      <c r="CJ412" s="678">
        <v>0</v>
      </c>
      <c r="CK412" s="679">
        <v>0</v>
      </c>
      <c r="CL412" s="680">
        <v>0</v>
      </c>
      <c r="CM412" s="680">
        <v>0</v>
      </c>
      <c r="CN412" s="680">
        <v>0</v>
      </c>
      <c r="CO412" s="680">
        <v>0</v>
      </c>
      <c r="CP412" s="680">
        <v>0</v>
      </c>
      <c r="CQ412" s="680">
        <v>0</v>
      </c>
      <c r="CR412" s="680">
        <v>0</v>
      </c>
      <c r="CS412" s="680">
        <v>0</v>
      </c>
      <c r="CT412" s="680">
        <v>0</v>
      </c>
      <c r="CU412" s="680">
        <v>0</v>
      </c>
      <c r="CV412" s="680">
        <v>0</v>
      </c>
      <c r="CW412" s="680">
        <v>0</v>
      </c>
      <c r="CX412" s="680">
        <v>0</v>
      </c>
      <c r="CY412" s="680">
        <v>0</v>
      </c>
      <c r="CZ412" s="680">
        <v>0</v>
      </c>
      <c r="DA412" s="680">
        <v>0</v>
      </c>
      <c r="DB412" s="680">
        <v>0</v>
      </c>
      <c r="DC412" s="680">
        <v>0</v>
      </c>
      <c r="DD412" s="680">
        <v>0</v>
      </c>
      <c r="DE412" s="680">
        <v>0</v>
      </c>
      <c r="DF412" s="680">
        <v>0</v>
      </c>
      <c r="DG412" s="680">
        <v>0</v>
      </c>
      <c r="DH412" s="680">
        <v>0</v>
      </c>
      <c r="DI412" s="680">
        <v>0</v>
      </c>
      <c r="DJ412" s="680">
        <v>0</v>
      </c>
      <c r="DK412" s="680">
        <v>0</v>
      </c>
      <c r="DL412" s="680">
        <v>0</v>
      </c>
      <c r="DM412" s="680">
        <v>0</v>
      </c>
      <c r="DN412" s="680">
        <v>0</v>
      </c>
      <c r="DO412" s="680">
        <v>0</v>
      </c>
      <c r="DP412" s="680">
        <v>0</v>
      </c>
      <c r="DQ412" s="680">
        <v>0</v>
      </c>
      <c r="DR412" s="680">
        <v>1</v>
      </c>
      <c r="DS412" s="680">
        <v>0</v>
      </c>
      <c r="DT412" s="680">
        <v>0</v>
      </c>
      <c r="DU412" s="680">
        <v>0</v>
      </c>
      <c r="DV412" s="680">
        <v>0</v>
      </c>
    </row>
    <row r="413" spans="1:126" s="1" customFormat="1" ht="21" hidden="1" customHeight="1" thickBot="1">
      <c r="A413" s="24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78" t="s">
        <v>1400</v>
      </c>
      <c r="N413" s="656"/>
      <c r="O413" s="656"/>
      <c r="P413" s="656"/>
      <c r="Q413" s="656"/>
      <c r="R413" s="656"/>
      <c r="S413" s="656"/>
      <c r="T413" s="657"/>
      <c r="U413" s="656"/>
      <c r="V413" s="658"/>
      <c r="W413" s="659"/>
      <c r="X413" s="660"/>
      <c r="Y413" s="661"/>
      <c r="Z413" s="660"/>
      <c r="AA413" s="662"/>
      <c r="AB413" s="663"/>
      <c r="AC413" s="664"/>
      <c r="AD413" s="662"/>
      <c r="AE413" s="663"/>
      <c r="AF413" s="664"/>
      <c r="AG413" s="660"/>
      <c r="AH413" s="663"/>
      <c r="AI413" s="665"/>
      <c r="AJ413" s="662"/>
      <c r="AK413" s="666"/>
      <c r="AL413" s="661"/>
      <c r="AM413" s="660"/>
      <c r="AN413" s="662"/>
      <c r="AO413" s="663"/>
      <c r="AP413" s="664"/>
      <c r="AQ413" s="662"/>
      <c r="AR413" s="663"/>
      <c r="AS413" s="664"/>
      <c r="AT413" s="660"/>
      <c r="AU413" s="663"/>
      <c r="AV413" s="665"/>
      <c r="AW413" s="662"/>
      <c r="AX413" s="666"/>
      <c r="AY413" s="658"/>
      <c r="AZ413" s="667"/>
      <c r="BA413" s="662"/>
      <c r="BB413" s="663"/>
      <c r="BC413" s="667"/>
      <c r="BD413" s="662"/>
      <c r="BE413" s="663"/>
      <c r="BF413" s="667"/>
      <c r="BG413" s="668"/>
      <c r="BH413" s="668"/>
      <c r="BI413" s="668"/>
      <c r="BJ413" s="668"/>
      <c r="BK413" s="668"/>
      <c r="BL413" s="668"/>
      <c r="BM413" s="668"/>
      <c r="BN413" s="678">
        <v>0</v>
      </c>
      <c r="BO413" s="678">
        <v>0</v>
      </c>
      <c r="BP413" s="678">
        <v>0</v>
      </c>
      <c r="BQ413" s="678">
        <v>0</v>
      </c>
      <c r="BR413" s="678">
        <v>0</v>
      </c>
      <c r="BS413" s="678">
        <v>0</v>
      </c>
      <c r="BT413" s="678">
        <v>0</v>
      </c>
      <c r="BU413" s="678">
        <v>0</v>
      </c>
      <c r="BV413" s="678">
        <v>0</v>
      </c>
      <c r="BW413" s="678">
        <v>0</v>
      </c>
      <c r="BX413" s="678">
        <v>0</v>
      </c>
      <c r="BY413" s="678">
        <v>0</v>
      </c>
      <c r="BZ413" s="678">
        <v>0</v>
      </c>
      <c r="CA413" s="678">
        <v>0</v>
      </c>
      <c r="CB413" s="678">
        <v>0</v>
      </c>
      <c r="CC413" s="678">
        <v>0</v>
      </c>
      <c r="CD413" s="678">
        <v>0</v>
      </c>
      <c r="CE413" s="678">
        <v>0</v>
      </c>
      <c r="CF413" s="678">
        <v>0</v>
      </c>
      <c r="CG413" s="678">
        <v>0</v>
      </c>
      <c r="CH413" s="678">
        <v>0</v>
      </c>
      <c r="CI413" s="678">
        <v>0</v>
      </c>
      <c r="CJ413" s="678">
        <v>0</v>
      </c>
      <c r="CK413" s="679">
        <v>0</v>
      </c>
      <c r="CL413" s="681">
        <v>0</v>
      </c>
      <c r="CM413" s="681">
        <v>0</v>
      </c>
      <c r="CN413" s="681">
        <v>0</v>
      </c>
      <c r="CO413" s="681">
        <v>0</v>
      </c>
      <c r="CP413" s="681">
        <v>0</v>
      </c>
      <c r="CQ413" s="681">
        <v>0</v>
      </c>
      <c r="CR413" s="681">
        <v>0</v>
      </c>
      <c r="CS413" s="681">
        <v>0</v>
      </c>
      <c r="CT413" s="681">
        <v>0</v>
      </c>
      <c r="CU413" s="681">
        <v>0</v>
      </c>
      <c r="CV413" s="681">
        <v>0</v>
      </c>
      <c r="CW413" s="681">
        <v>0</v>
      </c>
      <c r="CX413" s="681">
        <v>0</v>
      </c>
      <c r="CY413" s="681">
        <v>0</v>
      </c>
      <c r="CZ413" s="681">
        <v>0</v>
      </c>
      <c r="DA413" s="681">
        <v>0</v>
      </c>
      <c r="DB413" s="681">
        <v>0</v>
      </c>
      <c r="DC413" s="681">
        <v>0</v>
      </c>
      <c r="DD413" s="681">
        <v>0</v>
      </c>
      <c r="DE413" s="681">
        <v>0</v>
      </c>
      <c r="DF413" s="681">
        <v>0</v>
      </c>
      <c r="DG413" s="681">
        <v>0</v>
      </c>
      <c r="DH413" s="681">
        <v>0</v>
      </c>
      <c r="DI413" s="681">
        <v>0</v>
      </c>
      <c r="DJ413" s="681">
        <v>0</v>
      </c>
      <c r="DK413" s="681">
        <v>0</v>
      </c>
      <c r="DL413" s="681">
        <v>0</v>
      </c>
      <c r="DM413" s="681">
        <v>0</v>
      </c>
      <c r="DN413" s="681">
        <v>0</v>
      </c>
      <c r="DO413" s="681">
        <v>0</v>
      </c>
      <c r="DP413" s="681">
        <v>0</v>
      </c>
      <c r="DQ413" s="681">
        <v>0</v>
      </c>
      <c r="DR413" s="681">
        <v>0</v>
      </c>
      <c r="DS413" s="681">
        <v>0</v>
      </c>
      <c r="DT413" s="681">
        <v>0</v>
      </c>
      <c r="DU413" s="681">
        <v>0</v>
      </c>
      <c r="DV413" s="681"/>
    </row>
    <row r="414" spans="1:126" s="1" customFormat="1" ht="21" thickBot="1">
      <c r="A414" s="24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739" t="s">
        <v>472</v>
      </c>
      <c r="N414" s="696"/>
      <c r="O414" s="696"/>
      <c r="P414" s="696"/>
      <c r="Q414" s="696"/>
      <c r="R414" s="740"/>
      <c r="S414" s="696"/>
      <c r="T414" s="740"/>
      <c r="U414" s="696"/>
      <c r="V414" s="742"/>
      <c r="W414" s="742"/>
      <c r="X414" s="662"/>
      <c r="Y414" s="659"/>
      <c r="Z414" s="662"/>
      <c r="AA414" s="662"/>
      <c r="AB414" s="663"/>
      <c r="AC414" s="664"/>
      <c r="AD414" s="540"/>
      <c r="AE414" s="663"/>
      <c r="AF414" s="664"/>
      <c r="AG414" s="662"/>
      <c r="AH414" s="663"/>
      <c r="AI414" s="664"/>
      <c r="AJ414" s="662"/>
      <c r="AK414" s="540"/>
      <c r="AL414" s="539"/>
      <c r="AM414" s="540"/>
      <c r="AN414" s="540"/>
      <c r="AO414" s="541"/>
      <c r="AP414" s="542"/>
      <c r="AQ414" s="540"/>
      <c r="AR414" s="541"/>
      <c r="AS414" s="542"/>
      <c r="AT414" s="540"/>
      <c r="AU414" s="541"/>
      <c r="AV414" s="542"/>
      <c r="AW414" s="540"/>
      <c r="AX414" s="541"/>
      <c r="AY414" s="694"/>
      <c r="AZ414" s="543"/>
      <c r="BA414" s="540"/>
      <c r="BB414" s="541"/>
      <c r="BC414" s="543"/>
      <c r="BD414" s="540"/>
      <c r="BE414" s="541"/>
      <c r="BF414" s="543"/>
      <c r="BG414" s="543"/>
      <c r="BH414" s="543"/>
      <c r="BI414" s="543"/>
      <c r="BJ414" s="543"/>
      <c r="BK414" s="543"/>
      <c r="BL414" s="543"/>
      <c r="BM414" s="543"/>
      <c r="BN414" s="544" t="s">
        <v>1384</v>
      </c>
      <c r="BO414" s="544" t="s">
        <v>1384</v>
      </c>
      <c r="BP414" s="544" t="s">
        <v>1384</v>
      </c>
      <c r="BQ414" s="544" t="s">
        <v>1384</v>
      </c>
      <c r="BR414" s="544" t="s">
        <v>1384</v>
      </c>
      <c r="BS414" s="544" t="s">
        <v>1384</v>
      </c>
      <c r="BT414" s="544" t="s">
        <v>1384</v>
      </c>
      <c r="BU414" s="544" t="s">
        <v>1384</v>
      </c>
      <c r="BV414" s="544" t="s">
        <v>1384</v>
      </c>
      <c r="BW414" s="544" t="s">
        <v>1384</v>
      </c>
      <c r="BX414" s="544" t="s">
        <v>1384</v>
      </c>
      <c r="BY414" s="545" t="s">
        <v>1384</v>
      </c>
      <c r="BZ414" s="545" t="s">
        <v>1384</v>
      </c>
      <c r="CA414" s="545" t="s">
        <v>1384</v>
      </c>
      <c r="CB414" s="545" t="s">
        <v>1384</v>
      </c>
      <c r="CC414" s="545" t="s">
        <v>1384</v>
      </c>
      <c r="CD414" s="545" t="s">
        <v>1384</v>
      </c>
      <c r="CE414" s="545" t="s">
        <v>1384</v>
      </c>
      <c r="CF414" s="545" t="s">
        <v>1384</v>
      </c>
      <c r="CG414" s="545" t="s">
        <v>1384</v>
      </c>
      <c r="CH414" s="545" t="s">
        <v>1384</v>
      </c>
      <c r="CI414" s="545" t="s">
        <v>1384</v>
      </c>
      <c r="CJ414" s="545" t="s">
        <v>1384</v>
      </c>
      <c r="CK414" s="545" t="s">
        <v>1384</v>
      </c>
      <c r="CL414" s="545" t="s">
        <v>1384</v>
      </c>
      <c r="CM414" s="545" t="s">
        <v>1384</v>
      </c>
      <c r="CN414" s="545" t="s">
        <v>1384</v>
      </c>
      <c r="CO414" s="545" t="s">
        <v>1384</v>
      </c>
      <c r="CP414" s="545" t="s">
        <v>1384</v>
      </c>
      <c r="CQ414" s="545" t="s">
        <v>1384</v>
      </c>
      <c r="CR414" s="545" t="s">
        <v>1384</v>
      </c>
      <c r="CS414" s="545" t="s">
        <v>1384</v>
      </c>
      <c r="CT414" s="545" t="s">
        <v>1384</v>
      </c>
      <c r="CU414" s="545" t="s">
        <v>1384</v>
      </c>
      <c r="CV414" s="545" t="s">
        <v>1384</v>
      </c>
      <c r="CW414" s="545" t="s">
        <v>1384</v>
      </c>
      <c r="CX414" s="545" t="s">
        <v>1384</v>
      </c>
      <c r="CY414" s="545" t="s">
        <v>1384</v>
      </c>
      <c r="CZ414" s="545" t="s">
        <v>1384</v>
      </c>
      <c r="DA414" s="545" t="s">
        <v>1384</v>
      </c>
      <c r="DB414" s="545" t="s">
        <v>1384</v>
      </c>
      <c r="DC414" s="545" t="s">
        <v>1384</v>
      </c>
      <c r="DD414" s="545" t="s">
        <v>1384</v>
      </c>
      <c r="DE414" s="545" t="s">
        <v>1384</v>
      </c>
      <c r="DF414" s="545" t="s">
        <v>1384</v>
      </c>
      <c r="DG414" s="545" t="s">
        <v>1384</v>
      </c>
      <c r="DH414" s="545" t="s">
        <v>1384</v>
      </c>
      <c r="DI414" s="545" t="s">
        <v>1384</v>
      </c>
      <c r="DJ414" s="545" t="s">
        <v>1384</v>
      </c>
      <c r="DK414" s="545" t="s">
        <v>1384</v>
      </c>
      <c r="DL414" s="545" t="s">
        <v>1384</v>
      </c>
      <c r="DM414" s="545" t="s">
        <v>1384</v>
      </c>
      <c r="DN414" s="545" t="s">
        <v>1384</v>
      </c>
      <c r="DO414" s="545" t="s">
        <v>1384</v>
      </c>
      <c r="DP414" s="545" t="s">
        <v>1384</v>
      </c>
      <c r="DQ414" s="545" t="s">
        <v>1384</v>
      </c>
      <c r="DR414" s="545" t="s">
        <v>1384</v>
      </c>
      <c r="DS414" s="545" t="s">
        <v>1384</v>
      </c>
      <c r="DT414" s="545" t="s">
        <v>1384</v>
      </c>
      <c r="DU414" s="545" t="s">
        <v>1384</v>
      </c>
      <c r="DV414" s="545" t="s">
        <v>1384</v>
      </c>
    </row>
    <row r="415" spans="1:126" s="1" customFormat="1" ht="21" thickBot="1">
      <c r="A415" s="249"/>
      <c r="B415" s="111" t="str">
        <f>M414</f>
        <v>13. PUP OLKUSZ</v>
      </c>
      <c r="C415" s="244">
        <f>DV417</f>
        <v>7.7</v>
      </c>
      <c r="D415" s="111"/>
      <c r="E415" s="249">
        <f>DV415</f>
        <v>3643</v>
      </c>
      <c r="F415" s="249">
        <f>DV418</f>
        <v>1872</v>
      </c>
      <c r="G415" s="249">
        <f>DV423</f>
        <v>306</v>
      </c>
      <c r="H415" s="249">
        <f>DV425</f>
        <v>223</v>
      </c>
      <c r="I415" s="111"/>
      <c r="J415" s="1759">
        <f>DV420</f>
        <v>827</v>
      </c>
      <c r="K415" s="1759">
        <f>DV422</f>
        <v>925</v>
      </c>
      <c r="L415" s="1760">
        <f>DV424</f>
        <v>422</v>
      </c>
      <c r="M415" s="1714" t="s">
        <v>74</v>
      </c>
      <c r="N415" s="860">
        <v>10547</v>
      </c>
      <c r="O415" s="546">
        <v>9963</v>
      </c>
      <c r="P415" s="546">
        <v>9768</v>
      </c>
      <c r="Q415" s="546">
        <v>8717</v>
      </c>
      <c r="R415" s="546">
        <v>8025</v>
      </c>
      <c r="S415" s="547">
        <v>7060</v>
      </c>
      <c r="T415" s="548">
        <v>5731</v>
      </c>
      <c r="U415" s="842">
        <v>4977</v>
      </c>
      <c r="V415" s="546">
        <v>6344</v>
      </c>
      <c r="W415" s="546">
        <v>6618</v>
      </c>
      <c r="X415" s="550">
        <v>7070</v>
      </c>
      <c r="Y415" s="546">
        <v>7592</v>
      </c>
      <c r="Z415" s="551">
        <v>8084</v>
      </c>
      <c r="AA415" s="552">
        <v>8180</v>
      </c>
      <c r="AB415" s="553">
        <v>8122</v>
      </c>
      <c r="AC415" s="554">
        <v>7977</v>
      </c>
      <c r="AD415" s="552">
        <v>7611</v>
      </c>
      <c r="AE415" s="557">
        <v>7326</v>
      </c>
      <c r="AF415" s="554">
        <v>7082</v>
      </c>
      <c r="AG415" s="555">
        <v>7036</v>
      </c>
      <c r="AH415" s="553">
        <v>7044</v>
      </c>
      <c r="AI415" s="554">
        <v>6985</v>
      </c>
      <c r="AJ415" s="555">
        <v>7111</v>
      </c>
      <c r="AK415" s="559">
        <v>7157</v>
      </c>
      <c r="AL415" s="546">
        <v>7157</v>
      </c>
      <c r="AM415" s="551">
        <v>7609</v>
      </c>
      <c r="AN415" s="552">
        <v>7620</v>
      </c>
      <c r="AO415" s="557">
        <v>7401</v>
      </c>
      <c r="AP415" s="554">
        <v>7077</v>
      </c>
      <c r="AQ415" s="552">
        <v>6903</v>
      </c>
      <c r="AR415" s="553">
        <v>6761</v>
      </c>
      <c r="AS415" s="554">
        <v>6562</v>
      </c>
      <c r="AT415" s="552">
        <v>6353</v>
      </c>
      <c r="AU415" s="553">
        <v>6281</v>
      </c>
      <c r="AV415" s="556">
        <v>6260</v>
      </c>
      <c r="AW415" s="552">
        <v>6398</v>
      </c>
      <c r="AX415" s="557">
        <v>6465</v>
      </c>
      <c r="AY415" s="546">
        <v>6465</v>
      </c>
      <c r="AZ415" s="550">
        <v>6862</v>
      </c>
      <c r="BA415" s="552">
        <v>6806</v>
      </c>
      <c r="BB415" s="553">
        <v>6541</v>
      </c>
      <c r="BC415" s="550">
        <v>6323</v>
      </c>
      <c r="BD415" s="552">
        <v>6158</v>
      </c>
      <c r="BE415" s="553">
        <v>5971</v>
      </c>
      <c r="BF415" s="550">
        <v>5868</v>
      </c>
      <c r="BG415" s="552">
        <v>5806</v>
      </c>
      <c r="BH415" s="553">
        <v>5800</v>
      </c>
      <c r="BI415" s="683">
        <v>5622</v>
      </c>
      <c r="BJ415" s="552">
        <v>5671</v>
      </c>
      <c r="BK415" s="683">
        <v>5740</v>
      </c>
      <c r="BL415" s="683">
        <v>6043</v>
      </c>
      <c r="BM415" s="683">
        <v>6143</v>
      </c>
      <c r="BN415" s="683">
        <v>5807</v>
      </c>
      <c r="BO415" s="683">
        <v>5518</v>
      </c>
      <c r="BP415" s="683">
        <v>5199</v>
      </c>
      <c r="BQ415" s="683">
        <v>4806</v>
      </c>
      <c r="BR415" s="683">
        <v>4414</v>
      </c>
      <c r="BS415" s="683">
        <v>4150</v>
      </c>
      <c r="BT415" s="700">
        <v>4101</v>
      </c>
      <c r="BU415" s="683">
        <v>4047</v>
      </c>
      <c r="BV415" s="700">
        <v>4100</v>
      </c>
      <c r="BW415" s="683">
        <v>4127</v>
      </c>
      <c r="BX415" s="700">
        <v>4371</v>
      </c>
      <c r="BY415" s="550">
        <v>4413</v>
      </c>
      <c r="BZ415" s="560">
        <v>4217</v>
      </c>
      <c r="CA415" s="550">
        <v>4079</v>
      </c>
      <c r="CB415" s="560">
        <v>4026</v>
      </c>
      <c r="CC415" s="550">
        <v>3899</v>
      </c>
      <c r="CD415" s="560">
        <v>3936</v>
      </c>
      <c r="CE415" s="550">
        <v>3984</v>
      </c>
      <c r="CF415" s="560">
        <v>3894</v>
      </c>
      <c r="CG415" s="550">
        <v>3795</v>
      </c>
      <c r="CH415" s="560">
        <v>3744</v>
      </c>
      <c r="CI415" s="560">
        <v>3846</v>
      </c>
      <c r="CJ415" s="560">
        <v>4034</v>
      </c>
      <c r="CK415" s="701">
        <v>3992</v>
      </c>
      <c r="CL415" s="560">
        <v>3827</v>
      </c>
      <c r="CM415" s="560">
        <v>3589</v>
      </c>
      <c r="CN415" s="560">
        <v>3523</v>
      </c>
      <c r="CO415" s="560">
        <v>3448</v>
      </c>
      <c r="CP415" s="560">
        <v>3471</v>
      </c>
      <c r="CQ415" s="560">
        <v>3418</v>
      </c>
      <c r="CR415" s="560">
        <v>3452</v>
      </c>
      <c r="CS415" s="560">
        <v>3358</v>
      </c>
      <c r="CT415" s="560">
        <v>3401</v>
      </c>
      <c r="CU415" s="560">
        <v>3469</v>
      </c>
      <c r="CV415" s="560">
        <v>3645</v>
      </c>
      <c r="CW415" s="560">
        <v>3639</v>
      </c>
      <c r="CX415" s="560">
        <v>3554</v>
      </c>
      <c r="CY415" s="560">
        <v>3412</v>
      </c>
      <c r="CZ415" s="560">
        <v>3262</v>
      </c>
      <c r="DA415" s="560">
        <v>3142</v>
      </c>
      <c r="DB415" s="560">
        <v>3140</v>
      </c>
      <c r="DC415" s="560">
        <v>3185</v>
      </c>
      <c r="DD415" s="560">
        <v>3156</v>
      </c>
      <c r="DE415" s="560">
        <v>3187</v>
      </c>
      <c r="DF415" s="560">
        <v>3197</v>
      </c>
      <c r="DG415" s="560">
        <v>3286</v>
      </c>
      <c r="DH415" s="560">
        <v>3501</v>
      </c>
      <c r="DI415" s="560">
        <v>3598</v>
      </c>
      <c r="DJ415" s="560">
        <v>3556</v>
      </c>
      <c r="DK415" s="560">
        <v>3716</v>
      </c>
      <c r="DL415" s="560">
        <v>3878</v>
      </c>
      <c r="DM415" s="560">
        <v>3783</v>
      </c>
      <c r="DN415" s="560">
        <v>3619</v>
      </c>
      <c r="DO415" s="560">
        <v>3511</v>
      </c>
      <c r="DP415" s="560">
        <v>3549</v>
      </c>
      <c r="DQ415" s="560">
        <v>3504</v>
      </c>
      <c r="DR415" s="560">
        <v>3498</v>
      </c>
      <c r="DS415" s="560">
        <v>3526</v>
      </c>
      <c r="DT415" s="560">
        <v>3730</v>
      </c>
      <c r="DU415" s="560">
        <v>3759</v>
      </c>
      <c r="DV415" s="560">
        <v>3643</v>
      </c>
    </row>
    <row r="416" spans="1:126" s="1" customFormat="1" ht="20.25">
      <c r="A416" s="249"/>
      <c r="B416" s="2"/>
      <c r="C416" s="2"/>
      <c r="D416" s="2"/>
      <c r="E416" s="2"/>
      <c r="F416" s="2"/>
      <c r="G416" s="2"/>
      <c r="H416" s="2"/>
      <c r="I416" s="111" t="s">
        <v>1362</v>
      </c>
      <c r="J416" s="111"/>
      <c r="K416" s="111"/>
      <c r="L416" s="111"/>
      <c r="M416" s="1715" t="s">
        <v>18</v>
      </c>
      <c r="N416" s="761">
        <v>103</v>
      </c>
      <c r="O416" s="857">
        <v>101.55963302752293</v>
      </c>
      <c r="P416" s="561">
        <v>102.3148633078454</v>
      </c>
      <c r="Q416" s="561">
        <v>89.240376740376732</v>
      </c>
      <c r="R416" s="561">
        <v>103.74919198448612</v>
      </c>
      <c r="S416" s="562">
        <v>101.2767178310142</v>
      </c>
      <c r="T416" s="563">
        <v>103.50370236590211</v>
      </c>
      <c r="U416" s="704">
        <v>104.84516536760057</v>
      </c>
      <c r="V416" s="561">
        <v>100.85850556438791</v>
      </c>
      <c r="W416" s="561">
        <v>104.93102901537974</v>
      </c>
      <c r="X416" s="565">
        <v>102.80645630362078</v>
      </c>
      <c r="Y416" s="561">
        <v>102.60846060278416</v>
      </c>
      <c r="Z416" s="566">
        <f t="shared" ref="Z416:AK416" si="85">(Z415/Y415)*100</f>
        <v>106.48050579557429</v>
      </c>
      <c r="AA416" s="567">
        <f t="shared" si="85"/>
        <v>101.18753092528452</v>
      </c>
      <c r="AB416" s="703">
        <f t="shared" si="85"/>
        <v>99.29095354523227</v>
      </c>
      <c r="AC416" s="569">
        <f t="shared" si="85"/>
        <v>98.214725437084454</v>
      </c>
      <c r="AD416" s="567">
        <f t="shared" si="85"/>
        <v>95.411808950733359</v>
      </c>
      <c r="AE416" s="568">
        <f t="shared" si="85"/>
        <v>96.255419787150174</v>
      </c>
      <c r="AF416" s="569">
        <f t="shared" si="85"/>
        <v>96.669396669396662</v>
      </c>
      <c r="AG416" s="567">
        <f t="shared" si="85"/>
        <v>99.350465970064946</v>
      </c>
      <c r="AH416" s="568">
        <f t="shared" si="85"/>
        <v>100.11370096645823</v>
      </c>
      <c r="AI416" s="569">
        <f t="shared" si="85"/>
        <v>99.162407722884723</v>
      </c>
      <c r="AJ416" s="567">
        <f t="shared" si="85"/>
        <v>101.80386542591266</v>
      </c>
      <c r="AK416" s="570">
        <f t="shared" si="85"/>
        <v>100.64688510757979</v>
      </c>
      <c r="AL416" s="561">
        <v>100.64688510757979</v>
      </c>
      <c r="AM416" s="566">
        <f>(AM415/AL415)*100</f>
        <v>106.31549531926785</v>
      </c>
      <c r="AN416" s="567">
        <f>(AN415/AM415)*100</f>
        <v>100.14456564594558</v>
      </c>
      <c r="AO416" s="568">
        <f>(AO415/AN415)*100</f>
        <v>97.125984251968504</v>
      </c>
      <c r="AP416" s="569">
        <f>(AP415/AO415)*100</f>
        <v>95.622213214430488</v>
      </c>
      <c r="AQ416" s="567">
        <f t="shared" ref="AQ416:BD416" si="86">(AQ415/AP415)*100</f>
        <v>97.541331072488347</v>
      </c>
      <c r="AR416" s="568">
        <f t="shared" si="86"/>
        <v>97.942923366652181</v>
      </c>
      <c r="AS416" s="569">
        <f t="shared" si="86"/>
        <v>97.05664842478923</v>
      </c>
      <c r="AT416" s="567">
        <f t="shared" si="86"/>
        <v>96.814995428223099</v>
      </c>
      <c r="AU416" s="568">
        <f t="shared" si="86"/>
        <v>98.866677160396662</v>
      </c>
      <c r="AV416" s="569">
        <f t="shared" si="86"/>
        <v>99.665658334660094</v>
      </c>
      <c r="AW416" s="567">
        <f t="shared" si="86"/>
        <v>102.20447284345049</v>
      </c>
      <c r="AX416" s="568">
        <f t="shared" si="86"/>
        <v>101.04720225070334</v>
      </c>
      <c r="AY416" s="561">
        <v>101.04720225070334</v>
      </c>
      <c r="AZ416" s="565">
        <f>(AZ415/AX415)*100</f>
        <v>106.14075792730084</v>
      </c>
      <c r="BA416" s="567">
        <f t="shared" si="86"/>
        <v>99.18391139609443</v>
      </c>
      <c r="BB416" s="568">
        <f t="shared" si="86"/>
        <v>96.106376726417864</v>
      </c>
      <c r="BC416" s="565">
        <f t="shared" si="86"/>
        <v>96.667176272741173</v>
      </c>
      <c r="BD416" s="567">
        <f t="shared" si="86"/>
        <v>97.390479202910001</v>
      </c>
      <c r="BE416" s="568">
        <f t="shared" ref="BE416:BP416" si="87">(BE415/BD415)*100</f>
        <v>96.963299772653457</v>
      </c>
      <c r="BF416" s="565">
        <f t="shared" si="87"/>
        <v>98.274995813096638</v>
      </c>
      <c r="BG416" s="567">
        <f>(BG415/BF415)*100</f>
        <v>98.943421949556921</v>
      </c>
      <c r="BH416" s="568">
        <f t="shared" si="87"/>
        <v>99.896658629004477</v>
      </c>
      <c r="BI416" s="568">
        <f t="shared" si="87"/>
        <v>96.931034482758619</v>
      </c>
      <c r="BJ416" s="568">
        <f t="shared" si="87"/>
        <v>100.87157595161864</v>
      </c>
      <c r="BK416" s="568">
        <f t="shared" si="87"/>
        <v>101.21671662846059</v>
      </c>
      <c r="BL416" s="568">
        <f t="shared" si="87"/>
        <v>105.27874564459931</v>
      </c>
      <c r="BM416" s="568">
        <f t="shared" si="87"/>
        <v>101.65480721495945</v>
      </c>
      <c r="BN416" s="568">
        <f t="shared" si="87"/>
        <v>94.530359759075367</v>
      </c>
      <c r="BO416" s="568">
        <f t="shared" si="87"/>
        <v>95.023247804374037</v>
      </c>
      <c r="BP416" s="568">
        <f t="shared" si="87"/>
        <v>94.21891989851396</v>
      </c>
      <c r="BQ416" s="568">
        <f t="shared" ref="BQ416:CE416" si="88">(BQ415/BP415)*100</f>
        <v>92.440854010386602</v>
      </c>
      <c r="BR416" s="568">
        <f t="shared" si="88"/>
        <v>91.84352892218061</v>
      </c>
      <c r="BS416" s="570">
        <f t="shared" si="88"/>
        <v>94.019030357951976</v>
      </c>
      <c r="BT416" s="571">
        <f t="shared" si="88"/>
        <v>98.819277108433738</v>
      </c>
      <c r="BU416" s="565">
        <f t="shared" si="88"/>
        <v>98.683247988295548</v>
      </c>
      <c r="BV416" s="571">
        <f t="shared" si="88"/>
        <v>101.3096120583148</v>
      </c>
      <c r="BW416" s="565">
        <f t="shared" si="88"/>
        <v>100.65853658536585</v>
      </c>
      <c r="BX416" s="571">
        <f t="shared" si="88"/>
        <v>105.91228495275018</v>
      </c>
      <c r="BY416" s="565">
        <f t="shared" si="88"/>
        <v>100.96087851750171</v>
      </c>
      <c r="BZ416" s="571">
        <f t="shared" si="88"/>
        <v>95.55857693179243</v>
      </c>
      <c r="CA416" s="565">
        <f t="shared" si="88"/>
        <v>96.727531420441068</v>
      </c>
      <c r="CB416" s="571">
        <f t="shared" si="88"/>
        <v>98.700661926942885</v>
      </c>
      <c r="CC416" s="565">
        <f t="shared" si="88"/>
        <v>96.845504222553402</v>
      </c>
      <c r="CD416" s="571">
        <f t="shared" si="88"/>
        <v>100.94896127212105</v>
      </c>
      <c r="CE416" s="565">
        <f t="shared" si="88"/>
        <v>101.21951219512195</v>
      </c>
      <c r="CF416" s="571">
        <f t="shared" ref="CF416:CP416" si="89">(CF415/CE415)*100</f>
        <v>97.740963855421697</v>
      </c>
      <c r="CG416" s="565">
        <f t="shared" si="89"/>
        <v>97.457627118644069</v>
      </c>
      <c r="CH416" s="571">
        <f t="shared" si="89"/>
        <v>98.656126482213438</v>
      </c>
      <c r="CI416" s="565">
        <f t="shared" si="89"/>
        <v>102.72435897435896</v>
      </c>
      <c r="CJ416" s="571">
        <f t="shared" si="89"/>
        <v>104.88819552782111</v>
      </c>
      <c r="CK416" s="565">
        <f t="shared" si="89"/>
        <v>98.958849776896386</v>
      </c>
      <c r="CL416" s="571">
        <f t="shared" si="89"/>
        <v>95.866733466933866</v>
      </c>
      <c r="CM416" s="571">
        <f t="shared" si="89"/>
        <v>93.78102952704468</v>
      </c>
      <c r="CN416" s="571">
        <f t="shared" si="89"/>
        <v>98.161047645583736</v>
      </c>
      <c r="CO416" s="571">
        <f t="shared" si="89"/>
        <v>97.871132557479427</v>
      </c>
      <c r="CP416" s="571">
        <f t="shared" si="89"/>
        <v>100.66705336426914</v>
      </c>
      <c r="CQ416" s="571">
        <f t="shared" ref="CQ416:DV416" si="90">(CQ415/CP415)*100</f>
        <v>98.473062518006344</v>
      </c>
      <c r="CR416" s="571">
        <f t="shared" si="90"/>
        <v>100.99473376243418</v>
      </c>
      <c r="CS416" s="571">
        <f t="shared" si="90"/>
        <v>97.276940903823871</v>
      </c>
      <c r="CT416" s="571">
        <f t="shared" si="90"/>
        <v>101.2805241215009</v>
      </c>
      <c r="CU416" s="571">
        <f t="shared" si="90"/>
        <v>101.9994119376654</v>
      </c>
      <c r="CV416" s="571">
        <f t="shared" si="90"/>
        <v>105.07350821562409</v>
      </c>
      <c r="CW416" s="571">
        <f t="shared" si="90"/>
        <v>99.835390946502059</v>
      </c>
      <c r="CX416" s="571">
        <f t="shared" si="90"/>
        <v>97.664193459741682</v>
      </c>
      <c r="CY416" s="571">
        <f t="shared" si="90"/>
        <v>96.004501969611695</v>
      </c>
      <c r="CZ416" s="571">
        <f t="shared" si="90"/>
        <v>95.603751465416181</v>
      </c>
      <c r="DA416" s="571">
        <f t="shared" si="90"/>
        <v>96.321275291232382</v>
      </c>
      <c r="DB416" s="571">
        <f t="shared" si="90"/>
        <v>99.936346276257154</v>
      </c>
      <c r="DC416" s="571">
        <f t="shared" si="90"/>
        <v>101.43312101910828</v>
      </c>
      <c r="DD416" s="571">
        <f t="shared" si="90"/>
        <v>99.089481946624801</v>
      </c>
      <c r="DE416" s="571">
        <f t="shared" si="90"/>
        <v>100.98225602027884</v>
      </c>
      <c r="DF416" s="571">
        <f t="shared" si="90"/>
        <v>100.31377470975839</v>
      </c>
      <c r="DG416" s="571">
        <f t="shared" si="90"/>
        <v>102.78385986862683</v>
      </c>
      <c r="DH416" s="571">
        <f t="shared" si="90"/>
        <v>106.54290931223372</v>
      </c>
      <c r="DI416" s="571">
        <f t="shared" si="90"/>
        <v>102.77063696086832</v>
      </c>
      <c r="DJ416" s="571">
        <f t="shared" si="90"/>
        <v>98.832684824902728</v>
      </c>
      <c r="DK416" s="571">
        <f t="shared" si="90"/>
        <v>104.49943757030371</v>
      </c>
      <c r="DL416" s="571">
        <f t="shared" si="90"/>
        <v>104.35952637244348</v>
      </c>
      <c r="DM416" s="571">
        <f t="shared" si="90"/>
        <v>97.550283651366684</v>
      </c>
      <c r="DN416" s="571">
        <f t="shared" si="90"/>
        <v>95.664816283372986</v>
      </c>
      <c r="DO416" s="571">
        <f t="shared" si="90"/>
        <v>97.015750207239577</v>
      </c>
      <c r="DP416" s="571">
        <f t="shared" si="90"/>
        <v>101.08231273141554</v>
      </c>
      <c r="DQ416" s="571">
        <f t="shared" si="90"/>
        <v>98.73203719357565</v>
      </c>
      <c r="DR416" s="571">
        <f t="shared" si="90"/>
        <v>99.828767123287676</v>
      </c>
      <c r="DS416" s="571">
        <f t="shared" si="90"/>
        <v>100.80045740423098</v>
      </c>
      <c r="DT416" s="571">
        <f t="shared" si="90"/>
        <v>105.78559273964834</v>
      </c>
      <c r="DU416" s="571">
        <f t="shared" si="90"/>
        <v>100.77747989276141</v>
      </c>
      <c r="DV416" s="571">
        <f t="shared" si="90"/>
        <v>96.914072891726519</v>
      </c>
    </row>
    <row r="417" spans="1:126" s="1" customFormat="1" ht="20.25">
      <c r="A417" s="249"/>
      <c r="B417" s="2"/>
      <c r="C417" s="2"/>
      <c r="D417" s="2"/>
      <c r="E417" s="2"/>
      <c r="F417" s="2"/>
      <c r="G417" s="2"/>
      <c r="H417" s="2"/>
      <c r="I417" s="111" t="s">
        <v>1362</v>
      </c>
      <c r="J417" s="111"/>
      <c r="K417" s="111"/>
      <c r="L417" s="111"/>
      <c r="M417" s="1716" t="s">
        <v>76</v>
      </c>
      <c r="N417" s="774">
        <v>18.600000000000001</v>
      </c>
      <c r="O417" s="572">
        <v>18.100000000000001</v>
      </c>
      <c r="P417" s="572">
        <v>17.899999999999999</v>
      </c>
      <c r="Q417" s="572">
        <v>19</v>
      </c>
      <c r="R417" s="692">
        <v>17.5</v>
      </c>
      <c r="S417" s="572">
        <v>15.5</v>
      </c>
      <c r="T417" s="577">
        <v>12.7</v>
      </c>
      <c r="U417" s="765">
        <v>10.963521015067407</v>
      </c>
      <c r="V417" s="705">
        <v>13.7</v>
      </c>
      <c r="W417" s="705">
        <v>14.2</v>
      </c>
      <c r="X417" s="575">
        <v>15</v>
      </c>
      <c r="Y417" s="574">
        <v>16.100000000000001</v>
      </c>
      <c r="Z417" s="576">
        <f>'zestawienie stopa na powiaty'!FB17</f>
        <v>16.899999999999999</v>
      </c>
      <c r="AA417" s="577">
        <f>'zestawienie stopa na powiaty'!FC17</f>
        <v>17.100000000000001</v>
      </c>
      <c r="AB417" s="578">
        <f>'zestawienie stopa na powiaty'!FD17</f>
        <v>17</v>
      </c>
      <c r="AC417" s="576">
        <f>'zestawienie stopa na powiaty'!FE17</f>
        <v>16.8</v>
      </c>
      <c r="AD417" s="577">
        <f>'zestawienie stopa na powiaty'!FF17</f>
        <v>16.100000000000001</v>
      </c>
      <c r="AE417" s="578">
        <f>'zestawienie stopa na powiaty'!FG17</f>
        <v>15.6</v>
      </c>
      <c r="AF417" s="579">
        <f>'zestawienie stopa na powiaty'!FH17</f>
        <v>15.1</v>
      </c>
      <c r="AG417" s="577">
        <f>'zestawienie stopa na powiaty'!FI17</f>
        <v>15.1</v>
      </c>
      <c r="AH417" s="578">
        <f>'zestawienie stopa na powiaty'!FJ17</f>
        <v>15.1</v>
      </c>
      <c r="AI417" s="579">
        <f>'zestawienie stopa na powiaty'!FK17</f>
        <v>14.9</v>
      </c>
      <c r="AJ417" s="577">
        <f>'zestawienie stopa na powiaty'!FL17</f>
        <v>15.2</v>
      </c>
      <c r="AK417" s="580">
        <f>'zestawienie stopa na powiaty'!FM17</f>
        <v>15.1</v>
      </c>
      <c r="AL417" s="574">
        <v>15.1</v>
      </c>
      <c r="AM417" s="576">
        <f>'zestawienie stopa na powiaty'!FO17</f>
        <v>15.9</v>
      </c>
      <c r="AN417" s="577">
        <f>'zestawienie stopa na powiaty'!FP17</f>
        <v>15.9</v>
      </c>
      <c r="AO417" s="578">
        <f>'zestawienie stopa na powiaty'!FQ17</f>
        <v>15.5</v>
      </c>
      <c r="AP417" s="576">
        <f>'zestawienie stopa na powiaty'!FR17</f>
        <v>15</v>
      </c>
      <c r="AQ417" s="577">
        <f>'zestawienie stopa na powiaty'!FS17</f>
        <v>14.6</v>
      </c>
      <c r="AR417" s="578">
        <f>'zestawienie stopa na powiaty'!FT17</f>
        <v>14.4</v>
      </c>
      <c r="AS417" s="579">
        <f>'zestawienie stopa na powiaty'!FU17</f>
        <v>14</v>
      </c>
      <c r="AT417" s="577">
        <f>'zestawienie stopa na powiaty'!FV17</f>
        <v>13.6</v>
      </c>
      <c r="AU417" s="578">
        <f>'zestawienie stopa na powiaty'!FW17</f>
        <v>13.5</v>
      </c>
      <c r="AV417" s="579">
        <f>'zestawienie stopa na powiaty'!FX17</f>
        <v>13.4</v>
      </c>
      <c r="AW417" s="577">
        <f>'zestawienie stopa na powiaty'!FY17</f>
        <v>13.7</v>
      </c>
      <c r="AX417" s="578">
        <f>'zestawienie stopa na powiaty'!FZ17</f>
        <v>13.6</v>
      </c>
      <c r="AY417" s="574">
        <v>13.8</v>
      </c>
      <c r="AZ417" s="575">
        <f>'zestawienie stopa na powiaty'!GA17</f>
        <v>14.3</v>
      </c>
      <c r="BA417" s="577">
        <f>'zestawienie stopa na powiaty'!GB17</f>
        <v>14.2</v>
      </c>
      <c r="BB417" s="578">
        <f>'zestawienie stopa na powiaty'!GC17</f>
        <v>13.7</v>
      </c>
      <c r="BC417" s="575">
        <f>'zestawienie stopa na powiaty'!GD17</f>
        <v>13.3</v>
      </c>
      <c r="BD417" s="577">
        <f>'zestawienie stopa na powiaty'!GE17</f>
        <v>13</v>
      </c>
      <c r="BE417" s="578">
        <f>'zestawienie stopa na powiaty'!GF17</f>
        <v>12.7</v>
      </c>
      <c r="BF417" s="575">
        <f>'zestawienie stopa na powiaty'!GG17</f>
        <v>12.5</v>
      </c>
      <c r="BG417" s="577">
        <f>'zestawienie stopa na powiaty'!GH17</f>
        <v>12.4</v>
      </c>
      <c r="BH417" s="578">
        <f>'zestawienie stopa na powiaty'!GI17</f>
        <v>12.4</v>
      </c>
      <c r="BI417" s="578">
        <f>'zestawienie stopa na powiaty'!GJ17</f>
        <v>12</v>
      </c>
      <c r="BJ417" s="578">
        <f>'zestawienie stopa na powiaty'!GK17</f>
        <v>12.1</v>
      </c>
      <c r="BK417" s="578">
        <f>'zestawienie stopa na powiaty'!GL17</f>
        <v>12.3</v>
      </c>
      <c r="BL417" s="578">
        <f>'zestawienie stopa na powiaty'!GM17</f>
        <v>12.8</v>
      </c>
      <c r="BM417" s="578">
        <f>'zestawienie stopa na powiaty'!GN17</f>
        <v>13</v>
      </c>
      <c r="BN417" s="578">
        <f>'zestawienie stopa na powiaty'!GO17</f>
        <v>12.3</v>
      </c>
      <c r="BO417" s="578">
        <f>'zestawienie stopa na powiaty'!GP17</f>
        <v>11.8</v>
      </c>
      <c r="BP417" s="578">
        <f>'zestawienie stopa na powiaty'!GQ17</f>
        <v>11.2</v>
      </c>
      <c r="BQ417" s="578">
        <f>'zestawienie stopa na powiaty'!GR17</f>
        <v>10.4</v>
      </c>
      <c r="BR417" s="578">
        <f>'zestawienie stopa na powiaty'!GS17</f>
        <v>9.6</v>
      </c>
      <c r="BS417" s="580">
        <f>'zestawienie stopa na powiaty'!GT17</f>
        <v>9.1</v>
      </c>
      <c r="BT417" s="706">
        <f>'zestawienie stopa na powiaty'!GU17</f>
        <v>9</v>
      </c>
      <c r="BU417" s="575">
        <f>'zestawienie stopa na powiaty'!GV17</f>
        <v>8.9</v>
      </c>
      <c r="BV417" s="706">
        <f>'zestawienie stopa na powiaty'!GW17</f>
        <v>9</v>
      </c>
      <c r="BW417" s="575">
        <f>'zestawienie stopa na powiaty'!GX17</f>
        <v>9</v>
      </c>
      <c r="BX417" s="706">
        <f>'zestawienie stopa na powiaty'!GY17</f>
        <v>9.4</v>
      </c>
      <c r="BY417" s="575">
        <f>'zestawienie stopa na powiaty'!GZ17</f>
        <v>9.5</v>
      </c>
      <c r="BZ417" s="706">
        <f>'zestawienie stopa na powiaty'!HA17</f>
        <v>9.1</v>
      </c>
      <c r="CA417" s="575">
        <f>'zestawienie stopa na powiaty'!HB17</f>
        <v>8.8000000000000007</v>
      </c>
      <c r="CB417" s="706">
        <f>'zestawienie stopa na powiaty'!HC17</f>
        <v>8.6999999999999993</v>
      </c>
      <c r="CC417" s="575">
        <f>'zestawienie stopa na powiaty'!HD17</f>
        <v>8.5</v>
      </c>
      <c r="CD417" s="706">
        <f>'zestawienie stopa na powiaty'!HE17</f>
        <v>8.5</v>
      </c>
      <c r="CE417" s="575">
        <f>'zestawienie stopa na powiaty'!HF17</f>
        <v>8.6</v>
      </c>
      <c r="CF417" s="706">
        <f>'zestawienie stopa na powiaty'!HG17</f>
        <v>8.3000000000000007</v>
      </c>
      <c r="CG417" s="706">
        <f>'zestawienie stopa na powiaty'!HH17</f>
        <v>8.1</v>
      </c>
      <c r="CH417" s="706">
        <f>'zestawienie stopa na powiaty'!HI17</f>
        <v>8</v>
      </c>
      <c r="CI417" s="706">
        <f>'zestawienie stopa na powiaty'!HJ17</f>
        <v>8.1999999999999993</v>
      </c>
      <c r="CJ417" s="706">
        <f>'zestawienie stopa na powiaty'!HK17</f>
        <v>8.5</v>
      </c>
      <c r="CK417" s="706">
        <f>'zestawienie stopa na powiaty'!HL17</f>
        <v>8.4</v>
      </c>
      <c r="CL417" s="778">
        <f>'zestawienie stopa na powiaty'!HM17</f>
        <v>8.1</v>
      </c>
      <c r="CM417" s="778">
        <f>'zestawienie stopa na powiaty'!HN17</f>
        <v>7.6</v>
      </c>
      <c r="CN417" s="778">
        <f>'zestawienie stopa na powiaty'!HO17</f>
        <v>7.5</v>
      </c>
      <c r="CO417" s="778">
        <f>'zestawienie stopa na powiaty'!HP17</f>
        <v>7.3</v>
      </c>
      <c r="CP417" s="778">
        <f>'zestawienie stopa na powiaty'!HQ17</f>
        <v>7.4</v>
      </c>
      <c r="CQ417" s="778">
        <f>'zestawienie stopa na powiaty'!HR17</f>
        <v>7.3</v>
      </c>
      <c r="CR417" s="778">
        <f>'zestawienie stopa na powiaty'!HS17</f>
        <v>7.3</v>
      </c>
      <c r="CS417" s="778">
        <f>'zestawienie stopa na powiaty'!HT17</f>
        <v>7.1</v>
      </c>
      <c r="CT417" s="778">
        <f>'zestawienie stopa na powiaty'!HU17</f>
        <v>7.2</v>
      </c>
      <c r="CU417" s="778">
        <f>'zestawienie stopa na powiaty'!HV17</f>
        <v>7.3</v>
      </c>
      <c r="CV417" s="778">
        <f>'zestawienie stopa na powiaty'!HW17</f>
        <v>7.6</v>
      </c>
      <c r="CW417" s="778">
        <f>'zestawienie stopa na powiaty'!HX17</f>
        <v>7.6</v>
      </c>
      <c r="CX417" s="778">
        <f>'zestawienie stopa na powiaty'!HY17</f>
        <v>7.4</v>
      </c>
      <c r="CY417" s="778">
        <f>'zestawienie stopa na powiaty'!HZ17</f>
        <v>7.1</v>
      </c>
      <c r="CZ417" s="778">
        <f>'zestawienie stopa na powiaty'!IA17</f>
        <v>6.8</v>
      </c>
      <c r="DA417" s="778">
        <f>'zestawienie stopa na powiaty'!IB17</f>
        <v>6.6</v>
      </c>
      <c r="DB417" s="778">
        <f>'zestawienie stopa na powiaty'!IC17</f>
        <v>6.7</v>
      </c>
      <c r="DC417" s="778">
        <f>'zestawienie stopa na powiaty'!ID17</f>
        <v>6.7</v>
      </c>
      <c r="DD417" s="778">
        <f>'zestawienie stopa na powiaty'!IE17</f>
        <v>6.6</v>
      </c>
      <c r="DE417" s="778">
        <f>'zestawienie stopa na powiaty'!IF17</f>
        <v>6.7</v>
      </c>
      <c r="DF417" s="778">
        <f>'zestawienie stopa na powiaty'!IG17</f>
        <v>6.7</v>
      </c>
      <c r="DG417" s="778">
        <f>'zestawienie stopa na powiaty'!IH17</f>
        <v>6.9</v>
      </c>
      <c r="DH417" s="778">
        <f>'zestawienie stopa na powiaty'!II17</f>
        <v>7.3</v>
      </c>
      <c r="DI417" s="778">
        <f>'zestawienie stopa na powiaty'!IJ17</f>
        <v>7.5</v>
      </c>
      <c r="DJ417" s="778">
        <f>'zestawienie stopa na powiaty'!IK17</f>
        <v>7.4</v>
      </c>
      <c r="DK417" s="778">
        <f>'zestawienie stopa na powiaty'!IL17</f>
        <v>7.8</v>
      </c>
      <c r="DL417" s="778">
        <f>'zestawienie stopa na powiaty'!IM17</f>
        <v>8.1</v>
      </c>
      <c r="DM417" s="778">
        <f>'zestawienie stopa na powiaty'!IN17</f>
        <v>7.9</v>
      </c>
      <c r="DN417" s="778">
        <f>'zestawienie stopa na powiaty'!IO17</f>
        <v>7.6</v>
      </c>
      <c r="DO417" s="778">
        <f>'zestawienie stopa na powiaty'!IP17</f>
        <v>7.4</v>
      </c>
      <c r="DP417" s="778">
        <f>'zestawienie stopa na powiaty'!IQ17</f>
        <v>7.5</v>
      </c>
      <c r="DQ417" s="778">
        <f>'zestawienie stopa na powiaty'!IR17</f>
        <v>7.4</v>
      </c>
      <c r="DR417" s="778">
        <f>'zestawienie stopa na powiaty'!IS17</f>
        <v>7.4</v>
      </c>
      <c r="DS417" s="778">
        <f>'zestawienie stopa na powiaty'!IT17</f>
        <v>7.4</v>
      </c>
      <c r="DT417" s="778">
        <f>'zestawienie stopa na powiaty'!IU17</f>
        <v>7.8</v>
      </c>
      <c r="DU417" s="778">
        <f>'zestawienie stopa na powiaty'!IV17</f>
        <v>7.9</v>
      </c>
      <c r="DV417" s="778">
        <f>'zestawienie stopa na powiaty'!IW17</f>
        <v>7.7</v>
      </c>
    </row>
    <row r="418" spans="1:126" s="1" customFormat="1" ht="21" thickBot="1">
      <c r="A418" s="249" t="str">
        <f>DV414</f>
        <v>olkuski</v>
      </c>
      <c r="B418" s="249">
        <f>DV436</f>
        <v>0</v>
      </c>
      <c r="C418" s="249">
        <f>DV437</f>
        <v>0</v>
      </c>
      <c r="D418" s="249">
        <f>DV438</f>
        <v>0</v>
      </c>
      <c r="E418" s="249">
        <f>DV439</f>
        <v>0</v>
      </c>
      <c r="F418" s="249">
        <f>DV440</f>
        <v>0</v>
      </c>
      <c r="G418" s="249">
        <f>DV441</f>
        <v>0</v>
      </c>
      <c r="H418" s="249">
        <f>DV442</f>
        <v>0</v>
      </c>
      <c r="I418" s="249">
        <f>DV443</f>
        <v>0</v>
      </c>
      <c r="J418" s="249"/>
      <c r="K418" s="249"/>
      <c r="L418" s="249"/>
      <c r="M418" s="1717" t="s">
        <v>20</v>
      </c>
      <c r="N418" s="779">
        <v>6082</v>
      </c>
      <c r="O418" s="582">
        <v>5568</v>
      </c>
      <c r="P418" s="582">
        <v>5488</v>
      </c>
      <c r="Q418" s="582">
        <v>4892</v>
      </c>
      <c r="R418" s="582">
        <v>4620</v>
      </c>
      <c r="S418" s="583">
        <v>4209</v>
      </c>
      <c r="T418" s="584">
        <v>3451</v>
      </c>
      <c r="U418" s="844">
        <v>2926</v>
      </c>
      <c r="V418" s="582">
        <v>3408</v>
      </c>
      <c r="W418" s="582">
        <v>3615</v>
      </c>
      <c r="X418" s="586">
        <v>3857</v>
      </c>
      <c r="Y418" s="582">
        <v>4078</v>
      </c>
      <c r="Z418" s="587">
        <v>4249</v>
      </c>
      <c r="AA418" s="588">
        <v>4244</v>
      </c>
      <c r="AB418" s="589">
        <v>4226</v>
      </c>
      <c r="AC418" s="590">
        <v>4154</v>
      </c>
      <c r="AD418" s="588">
        <v>4010</v>
      </c>
      <c r="AE418" s="593">
        <v>3900</v>
      </c>
      <c r="AF418" s="590">
        <v>3828</v>
      </c>
      <c r="AG418" s="591">
        <v>3877</v>
      </c>
      <c r="AH418" s="589">
        <v>3877</v>
      </c>
      <c r="AI418" s="590">
        <v>3822</v>
      </c>
      <c r="AJ418" s="591">
        <v>3841</v>
      </c>
      <c r="AK418" s="595">
        <v>3812</v>
      </c>
      <c r="AL418" s="582">
        <v>3812</v>
      </c>
      <c r="AM418" s="587">
        <v>4025</v>
      </c>
      <c r="AN418" s="588">
        <v>4021</v>
      </c>
      <c r="AO418" s="593">
        <v>3878</v>
      </c>
      <c r="AP418" s="590">
        <v>3712</v>
      </c>
      <c r="AQ418" s="588">
        <v>3691</v>
      </c>
      <c r="AR418" s="589">
        <v>3658</v>
      </c>
      <c r="AS418" s="590">
        <v>3627</v>
      </c>
      <c r="AT418" s="588">
        <v>3486</v>
      </c>
      <c r="AU418" s="589">
        <v>3453</v>
      </c>
      <c r="AV418" s="592">
        <v>3432</v>
      </c>
      <c r="AW418" s="588">
        <v>3473</v>
      </c>
      <c r="AX418" s="593">
        <v>3468</v>
      </c>
      <c r="AY418" s="582">
        <v>3468</v>
      </c>
      <c r="AZ418" s="586">
        <v>3625</v>
      </c>
      <c r="BA418" s="588">
        <v>3586</v>
      </c>
      <c r="BB418" s="589">
        <v>3416</v>
      </c>
      <c r="BC418" s="586">
        <v>3289</v>
      </c>
      <c r="BD418" s="588">
        <v>3229</v>
      </c>
      <c r="BE418" s="589">
        <v>3183</v>
      </c>
      <c r="BF418" s="586">
        <v>3179</v>
      </c>
      <c r="BG418" s="588">
        <v>3165</v>
      </c>
      <c r="BH418" s="589">
        <v>3166</v>
      </c>
      <c r="BI418" s="686">
        <v>3086</v>
      </c>
      <c r="BJ418" s="588">
        <v>3128</v>
      </c>
      <c r="BK418" s="686">
        <v>3175</v>
      </c>
      <c r="BL418" s="686">
        <v>3288</v>
      </c>
      <c r="BM418" s="686">
        <v>3339</v>
      </c>
      <c r="BN418" s="686">
        <v>3087</v>
      </c>
      <c r="BO418" s="686">
        <v>2944</v>
      </c>
      <c r="BP418" s="686">
        <v>2801</v>
      </c>
      <c r="BQ418" s="686">
        <v>2613</v>
      </c>
      <c r="BR418" s="686">
        <v>2419</v>
      </c>
      <c r="BS418" s="686">
        <v>2300</v>
      </c>
      <c r="BT418" s="709">
        <v>2265</v>
      </c>
      <c r="BU418" s="686">
        <v>2249</v>
      </c>
      <c r="BV418" s="709">
        <v>2251</v>
      </c>
      <c r="BW418" s="686">
        <v>2241</v>
      </c>
      <c r="BX418" s="709">
        <v>2355</v>
      </c>
      <c r="BY418" s="586">
        <v>2340</v>
      </c>
      <c r="BZ418" s="596">
        <v>2249</v>
      </c>
      <c r="CA418" s="586">
        <v>2155</v>
      </c>
      <c r="CB418" s="596">
        <v>2122</v>
      </c>
      <c r="CC418" s="586">
        <v>2097</v>
      </c>
      <c r="CD418" s="596">
        <v>2165</v>
      </c>
      <c r="CE418" s="586">
        <v>2183</v>
      </c>
      <c r="CF418" s="596">
        <v>2139</v>
      </c>
      <c r="CG418" s="586">
        <v>2086</v>
      </c>
      <c r="CH418" s="596">
        <v>2020</v>
      </c>
      <c r="CI418" s="596">
        <v>2032</v>
      </c>
      <c r="CJ418" s="596">
        <v>2122</v>
      </c>
      <c r="CK418" s="710">
        <v>2108</v>
      </c>
      <c r="CL418" s="596">
        <v>2047</v>
      </c>
      <c r="CM418" s="596">
        <v>1937</v>
      </c>
      <c r="CN418" s="596">
        <v>1907</v>
      </c>
      <c r="CO418" s="596">
        <v>1882</v>
      </c>
      <c r="CP418" s="596">
        <v>1944</v>
      </c>
      <c r="CQ418" s="596">
        <v>1911</v>
      </c>
      <c r="CR418" s="596">
        <v>1932</v>
      </c>
      <c r="CS418" s="596">
        <v>1880</v>
      </c>
      <c r="CT418" s="596">
        <v>1876</v>
      </c>
      <c r="CU418" s="596">
        <v>1916</v>
      </c>
      <c r="CV418" s="596">
        <v>1987</v>
      </c>
      <c r="CW418" s="596">
        <v>1981</v>
      </c>
      <c r="CX418" s="596">
        <v>1921</v>
      </c>
      <c r="CY418" s="596">
        <v>1859</v>
      </c>
      <c r="CZ418" s="596">
        <v>1782</v>
      </c>
      <c r="DA418" s="596">
        <v>1735</v>
      </c>
      <c r="DB418" s="596">
        <v>1734</v>
      </c>
      <c r="DC418" s="596">
        <v>1771</v>
      </c>
      <c r="DD418" s="596">
        <v>1717</v>
      </c>
      <c r="DE418" s="596">
        <v>1739</v>
      </c>
      <c r="DF418" s="596">
        <v>1723</v>
      </c>
      <c r="DG418" s="596">
        <v>1774</v>
      </c>
      <c r="DH418" s="596">
        <v>1895</v>
      </c>
      <c r="DI418" s="596">
        <v>1942</v>
      </c>
      <c r="DJ418" s="596">
        <v>1885</v>
      </c>
      <c r="DK418" s="596">
        <v>1956</v>
      </c>
      <c r="DL418" s="596">
        <v>2048</v>
      </c>
      <c r="DM418" s="596">
        <v>1992</v>
      </c>
      <c r="DN418" s="596">
        <v>1919</v>
      </c>
      <c r="DO418" s="596">
        <v>1858</v>
      </c>
      <c r="DP418" s="596">
        <v>1883</v>
      </c>
      <c r="DQ418" s="596">
        <v>1864</v>
      </c>
      <c r="DR418" s="596">
        <v>1861</v>
      </c>
      <c r="DS418" s="596">
        <v>1853</v>
      </c>
      <c r="DT418" s="596">
        <v>1907</v>
      </c>
      <c r="DU418" s="596">
        <v>1925</v>
      </c>
      <c r="DV418" s="596">
        <v>1872</v>
      </c>
    </row>
    <row r="419" spans="1:126" s="1" customFormat="1" ht="21" thickBot="1">
      <c r="A419" s="111"/>
      <c r="B419" s="1753" t="s">
        <v>1366</v>
      </c>
      <c r="C419" s="1754" t="s">
        <v>1366</v>
      </c>
      <c r="D419" s="1755" t="s">
        <v>1367</v>
      </c>
      <c r="E419" s="1755" t="s">
        <v>1367</v>
      </c>
      <c r="F419" s="1756" t="s">
        <v>1368</v>
      </c>
      <c r="G419" s="1756" t="s">
        <v>1368</v>
      </c>
      <c r="H419" s="1757" t="s">
        <v>1369</v>
      </c>
      <c r="I419" s="1687" t="s">
        <v>1369</v>
      </c>
      <c r="J419" s="1709"/>
      <c r="K419" s="1709"/>
      <c r="L419" s="1709"/>
      <c r="M419" s="1717" t="s">
        <v>22</v>
      </c>
      <c r="N419" s="779">
        <v>2072</v>
      </c>
      <c r="O419" s="582">
        <v>1843</v>
      </c>
      <c r="P419" s="582">
        <v>1529</v>
      </c>
      <c r="Q419" s="582">
        <v>1159</v>
      </c>
      <c r="R419" s="582">
        <v>722</v>
      </c>
      <c r="S419" s="583">
        <v>676</v>
      </c>
      <c r="T419" s="584">
        <v>588</v>
      </c>
      <c r="U419" s="844">
        <v>709</v>
      </c>
      <c r="V419" s="582">
        <v>850</v>
      </c>
      <c r="W419" s="582">
        <v>739</v>
      </c>
      <c r="X419" s="586">
        <v>850</v>
      </c>
      <c r="Y419" s="582">
        <v>946</v>
      </c>
      <c r="Z419" s="587">
        <v>1118</v>
      </c>
      <c r="AA419" s="588">
        <v>1134</v>
      </c>
      <c r="AB419" s="589">
        <v>1135</v>
      </c>
      <c r="AC419" s="590">
        <v>1094</v>
      </c>
      <c r="AD419" s="588">
        <v>1026</v>
      </c>
      <c r="AE419" s="593">
        <v>962</v>
      </c>
      <c r="AF419" s="590">
        <v>873</v>
      </c>
      <c r="AG419" s="591">
        <v>856</v>
      </c>
      <c r="AH419" s="589">
        <v>814</v>
      </c>
      <c r="AI419" s="590">
        <v>780</v>
      </c>
      <c r="AJ419" s="591">
        <v>781</v>
      </c>
      <c r="AK419" s="595">
        <v>812</v>
      </c>
      <c r="AL419" s="582">
        <v>812</v>
      </c>
      <c r="AM419" s="587">
        <v>880</v>
      </c>
      <c r="AN419" s="588">
        <v>862</v>
      </c>
      <c r="AO419" s="593">
        <v>810</v>
      </c>
      <c r="AP419" s="590">
        <v>755</v>
      </c>
      <c r="AQ419" s="588">
        <v>800</v>
      </c>
      <c r="AR419" s="589">
        <v>827</v>
      </c>
      <c r="AS419" s="590">
        <v>832</v>
      </c>
      <c r="AT419" s="588">
        <v>750</v>
      </c>
      <c r="AU419" s="589">
        <v>732</v>
      </c>
      <c r="AV419" s="592">
        <v>744</v>
      </c>
      <c r="AW419" s="588">
        <v>737</v>
      </c>
      <c r="AX419" s="593">
        <v>716</v>
      </c>
      <c r="AY419" s="582">
        <v>716</v>
      </c>
      <c r="AZ419" s="586">
        <v>807</v>
      </c>
      <c r="BA419" s="588">
        <v>786</v>
      </c>
      <c r="BB419" s="589">
        <v>706</v>
      </c>
      <c r="BC419" s="586">
        <v>691</v>
      </c>
      <c r="BD419" s="588">
        <v>660</v>
      </c>
      <c r="BE419" s="589">
        <v>667</v>
      </c>
      <c r="BF419" s="586">
        <v>616</v>
      </c>
      <c r="BG419" s="588">
        <v>581</v>
      </c>
      <c r="BH419" s="589">
        <v>592</v>
      </c>
      <c r="BI419" s="686">
        <v>577</v>
      </c>
      <c r="BJ419" s="588">
        <v>569</v>
      </c>
      <c r="BK419" s="686">
        <v>598</v>
      </c>
      <c r="BL419" s="686">
        <v>659</v>
      </c>
      <c r="BM419" s="686">
        <v>634</v>
      </c>
      <c r="BN419" s="686">
        <v>566</v>
      </c>
      <c r="BO419" s="686">
        <v>525</v>
      </c>
      <c r="BP419" s="686">
        <v>473</v>
      </c>
      <c r="BQ419" s="686">
        <v>472</v>
      </c>
      <c r="BR419" s="686">
        <v>454</v>
      </c>
      <c r="BS419" s="686">
        <v>448</v>
      </c>
      <c r="BT419" s="709">
        <v>438</v>
      </c>
      <c r="BU419" s="686">
        <v>433</v>
      </c>
      <c r="BV419" s="709">
        <v>439</v>
      </c>
      <c r="BW419" s="686">
        <v>446</v>
      </c>
      <c r="BX419" s="709">
        <v>489</v>
      </c>
      <c r="BY419" s="586">
        <v>471</v>
      </c>
      <c r="BZ419" s="596">
        <v>454</v>
      </c>
      <c r="CA419" s="586">
        <v>449</v>
      </c>
      <c r="CB419" s="596">
        <v>464</v>
      </c>
      <c r="CC419" s="586">
        <v>467</v>
      </c>
      <c r="CD419" s="596">
        <v>471</v>
      </c>
      <c r="CE419" s="586">
        <v>460</v>
      </c>
      <c r="CF419" s="596">
        <v>429</v>
      </c>
      <c r="CG419" s="586">
        <v>427</v>
      </c>
      <c r="CH419" s="596">
        <v>429</v>
      </c>
      <c r="CI419" s="596">
        <v>433</v>
      </c>
      <c r="CJ419" s="596">
        <v>502</v>
      </c>
      <c r="CK419" s="710">
        <v>500</v>
      </c>
      <c r="CL419" s="596">
        <v>481</v>
      </c>
      <c r="CM419" s="596">
        <v>461</v>
      </c>
      <c r="CN419" s="596">
        <v>425</v>
      </c>
      <c r="CO419" s="596">
        <v>421</v>
      </c>
      <c r="CP419" s="596">
        <v>437</v>
      </c>
      <c r="CQ419" s="596">
        <v>435</v>
      </c>
      <c r="CR419" s="596">
        <v>450</v>
      </c>
      <c r="CS419" s="596">
        <v>423</v>
      </c>
      <c r="CT419" s="596">
        <v>431</v>
      </c>
      <c r="CU419" s="596">
        <v>429</v>
      </c>
      <c r="CV419" s="596">
        <v>456</v>
      </c>
      <c r="CW419" s="596">
        <v>440</v>
      </c>
      <c r="CX419" s="596">
        <v>423</v>
      </c>
      <c r="CY419" s="596">
        <v>440</v>
      </c>
      <c r="CZ419" s="596">
        <v>426</v>
      </c>
      <c r="DA419" s="596">
        <v>428</v>
      </c>
      <c r="DB419" s="596">
        <v>392</v>
      </c>
      <c r="DC419" s="596">
        <v>388</v>
      </c>
      <c r="DD419" s="596">
        <v>347</v>
      </c>
      <c r="DE419" s="596">
        <v>358</v>
      </c>
      <c r="DF419" s="596">
        <v>358</v>
      </c>
      <c r="DG419" s="596">
        <v>371</v>
      </c>
      <c r="DH419" s="596">
        <v>419</v>
      </c>
      <c r="DI419" s="596">
        <v>427</v>
      </c>
      <c r="DJ419" s="596">
        <v>401</v>
      </c>
      <c r="DK419" s="596">
        <v>461</v>
      </c>
      <c r="DL419" s="596">
        <v>525</v>
      </c>
      <c r="DM419" s="596">
        <v>517</v>
      </c>
      <c r="DN419" s="596">
        <v>475</v>
      </c>
      <c r="DO419" s="596">
        <v>430</v>
      </c>
      <c r="DP419" s="596">
        <v>459</v>
      </c>
      <c r="DQ419" s="596">
        <v>454</v>
      </c>
      <c r="DR419" s="596">
        <v>429</v>
      </c>
      <c r="DS419" s="596">
        <v>421</v>
      </c>
      <c r="DT419" s="596">
        <v>546</v>
      </c>
      <c r="DU419" s="596">
        <v>510</v>
      </c>
      <c r="DV419" s="596">
        <v>464</v>
      </c>
    </row>
    <row r="420" spans="1:126" s="1" customFormat="1" ht="20.25">
      <c r="A420" s="24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717" t="s">
        <v>1317</v>
      </c>
      <c r="N420" s="794"/>
      <c r="O420" s="597"/>
      <c r="P420" s="597"/>
      <c r="Q420" s="597"/>
      <c r="R420" s="597"/>
      <c r="S420" s="598"/>
      <c r="T420" s="599"/>
      <c r="U420" s="846"/>
      <c r="V420" s="597"/>
      <c r="W420" s="597"/>
      <c r="X420" s="586"/>
      <c r="Y420" s="582"/>
      <c r="Z420" s="587"/>
      <c r="AA420" s="588"/>
      <c r="AB420" s="589"/>
      <c r="AC420" s="590"/>
      <c r="AD420" s="588"/>
      <c r="AE420" s="593"/>
      <c r="AF420" s="590"/>
      <c r="AG420" s="591"/>
      <c r="AH420" s="589"/>
      <c r="AI420" s="590"/>
      <c r="AJ420" s="591"/>
      <c r="AK420" s="595"/>
      <c r="AL420" s="582"/>
      <c r="AM420" s="587"/>
      <c r="AN420" s="588"/>
      <c r="AO420" s="593"/>
      <c r="AP420" s="590"/>
      <c r="AQ420" s="588"/>
      <c r="AR420" s="589"/>
      <c r="AS420" s="590"/>
      <c r="AT420" s="588"/>
      <c r="AU420" s="589"/>
      <c r="AV420" s="592"/>
      <c r="AW420" s="588"/>
      <c r="AX420" s="593"/>
      <c r="AY420" s="583" t="s">
        <v>55</v>
      </c>
      <c r="AZ420" s="586">
        <v>2270</v>
      </c>
      <c r="BA420" s="588">
        <v>2188</v>
      </c>
      <c r="BB420" s="589">
        <v>2009</v>
      </c>
      <c r="BC420" s="586">
        <v>1876</v>
      </c>
      <c r="BD420" s="588">
        <v>1779</v>
      </c>
      <c r="BE420" s="589">
        <v>1653</v>
      </c>
      <c r="BF420" s="586">
        <v>1610</v>
      </c>
      <c r="BG420" s="588">
        <v>1638</v>
      </c>
      <c r="BH420" s="589">
        <v>1711</v>
      </c>
      <c r="BI420" s="686">
        <v>1638</v>
      </c>
      <c r="BJ420" s="588">
        <v>1678</v>
      </c>
      <c r="BK420" s="686">
        <v>1698</v>
      </c>
      <c r="BL420" s="686">
        <v>1833</v>
      </c>
      <c r="BM420" s="686">
        <v>1884</v>
      </c>
      <c r="BN420" s="686">
        <v>1704</v>
      </c>
      <c r="BO420" s="686">
        <v>1519</v>
      </c>
      <c r="BP420" s="686">
        <v>1446</v>
      </c>
      <c r="BQ420" s="686">
        <v>1321</v>
      </c>
      <c r="BR420" s="686">
        <v>1242</v>
      </c>
      <c r="BS420" s="686">
        <v>1191</v>
      </c>
      <c r="BT420" s="709">
        <v>1191</v>
      </c>
      <c r="BU420" s="686">
        <v>1170</v>
      </c>
      <c r="BV420" s="709">
        <v>1197</v>
      </c>
      <c r="BW420" s="686">
        <v>1183</v>
      </c>
      <c r="BX420" s="709">
        <v>1271</v>
      </c>
      <c r="BY420" s="586">
        <v>1285</v>
      </c>
      <c r="BZ420" s="596">
        <v>1197</v>
      </c>
      <c r="CA420" s="586">
        <v>1133</v>
      </c>
      <c r="CB420" s="596">
        <v>1065</v>
      </c>
      <c r="CC420" s="586">
        <v>982</v>
      </c>
      <c r="CD420" s="596">
        <v>958</v>
      </c>
      <c r="CE420" s="586">
        <v>944</v>
      </c>
      <c r="CF420" s="596">
        <v>920</v>
      </c>
      <c r="CG420" s="586">
        <v>874</v>
      </c>
      <c r="CH420" s="596">
        <v>860</v>
      </c>
      <c r="CI420" s="596">
        <v>902</v>
      </c>
      <c r="CJ420" s="596">
        <v>963</v>
      </c>
      <c r="CK420" s="710">
        <v>955</v>
      </c>
      <c r="CL420" s="596">
        <v>915</v>
      </c>
      <c r="CM420" s="596">
        <v>849</v>
      </c>
      <c r="CN420" s="596">
        <v>869</v>
      </c>
      <c r="CO420" s="596">
        <v>852</v>
      </c>
      <c r="CP420" s="596">
        <v>896</v>
      </c>
      <c r="CQ420" s="596">
        <v>856</v>
      </c>
      <c r="CR420" s="596">
        <v>862</v>
      </c>
      <c r="CS420" s="596">
        <v>824</v>
      </c>
      <c r="CT420" s="596">
        <v>845</v>
      </c>
      <c r="CU420" s="596">
        <v>839</v>
      </c>
      <c r="CV420" s="596">
        <v>904</v>
      </c>
      <c r="CW420" s="596">
        <v>890</v>
      </c>
      <c r="CX420" s="596">
        <v>834</v>
      </c>
      <c r="CY420" s="596">
        <v>779</v>
      </c>
      <c r="CZ420" s="596">
        <v>743</v>
      </c>
      <c r="DA420" s="596">
        <v>711</v>
      </c>
      <c r="DB420" s="596">
        <v>719</v>
      </c>
      <c r="DC420" s="596">
        <v>743</v>
      </c>
      <c r="DD420" s="596">
        <v>761</v>
      </c>
      <c r="DE420" s="596">
        <v>765</v>
      </c>
      <c r="DF420" s="596">
        <v>768</v>
      </c>
      <c r="DG420" s="596">
        <v>784</v>
      </c>
      <c r="DH420" s="596">
        <v>890</v>
      </c>
      <c r="DI420" s="596">
        <v>918</v>
      </c>
      <c r="DJ420" s="596">
        <v>899</v>
      </c>
      <c r="DK420" s="596">
        <v>958</v>
      </c>
      <c r="DL420" s="596">
        <v>1016</v>
      </c>
      <c r="DM420" s="596">
        <v>951</v>
      </c>
      <c r="DN420" s="596">
        <v>882</v>
      </c>
      <c r="DO420" s="596">
        <v>848</v>
      </c>
      <c r="DP420" s="596">
        <v>896</v>
      </c>
      <c r="DQ420" s="596">
        <v>850</v>
      </c>
      <c r="DR420" s="596">
        <v>847</v>
      </c>
      <c r="DS420" s="596">
        <v>855</v>
      </c>
      <c r="DT420" s="596">
        <v>894</v>
      </c>
      <c r="DU420" s="596">
        <v>892</v>
      </c>
      <c r="DV420" s="596">
        <v>827</v>
      </c>
    </row>
    <row r="421" spans="1:126" s="1" customFormat="1" ht="20.25">
      <c r="A421" s="24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717" t="s">
        <v>871</v>
      </c>
      <c r="N421" s="798" t="s">
        <v>55</v>
      </c>
      <c r="O421" s="601" t="s">
        <v>55</v>
      </c>
      <c r="P421" s="601" t="s">
        <v>55</v>
      </c>
      <c r="Q421" s="601" t="s">
        <v>55</v>
      </c>
      <c r="R421" s="598">
        <v>2259</v>
      </c>
      <c r="S421" s="601">
        <v>1814</v>
      </c>
      <c r="T421" s="602">
        <v>1293</v>
      </c>
      <c r="U421" s="847">
        <v>1147</v>
      </c>
      <c r="V421" s="713">
        <v>1637</v>
      </c>
      <c r="W421" s="713">
        <v>1597</v>
      </c>
      <c r="X421" s="604">
        <v>1705</v>
      </c>
      <c r="Y421" s="583">
        <v>1701</v>
      </c>
      <c r="Z421" s="605">
        <v>1769</v>
      </c>
      <c r="AA421" s="606">
        <v>1780</v>
      </c>
      <c r="AB421" s="607">
        <v>1753</v>
      </c>
      <c r="AC421" s="608">
        <v>1679</v>
      </c>
      <c r="AD421" s="606">
        <v>1583</v>
      </c>
      <c r="AE421" s="611">
        <v>1463</v>
      </c>
      <c r="AF421" s="608">
        <v>1396</v>
      </c>
      <c r="AG421" s="609">
        <v>1357</v>
      </c>
      <c r="AH421" s="607">
        <v>1401</v>
      </c>
      <c r="AI421" s="608">
        <v>1377</v>
      </c>
      <c r="AJ421" s="609">
        <v>1408</v>
      </c>
      <c r="AK421" s="613">
        <v>1406</v>
      </c>
      <c r="AL421" s="583">
        <v>1406</v>
      </c>
      <c r="AM421" s="605">
        <v>1511</v>
      </c>
      <c r="AN421" s="606">
        <v>1496</v>
      </c>
      <c r="AO421" s="611">
        <v>1392</v>
      </c>
      <c r="AP421" s="608">
        <v>1268</v>
      </c>
      <c r="AQ421" s="606">
        <v>1171</v>
      </c>
      <c r="AR421" s="607">
        <v>1156</v>
      </c>
      <c r="AS421" s="608">
        <v>1121</v>
      </c>
      <c r="AT421" s="606">
        <v>1098</v>
      </c>
      <c r="AU421" s="607">
        <v>1098</v>
      </c>
      <c r="AV421" s="610">
        <v>1078</v>
      </c>
      <c r="AW421" s="606">
        <v>1083</v>
      </c>
      <c r="AX421" s="611">
        <v>1100</v>
      </c>
      <c r="AY421" s="693">
        <v>1100</v>
      </c>
      <c r="AZ421" s="604">
        <v>1219</v>
      </c>
      <c r="BA421" s="606">
        <v>1152</v>
      </c>
      <c r="BB421" s="607">
        <v>1049</v>
      </c>
      <c r="BC421" s="604">
        <v>956</v>
      </c>
      <c r="BD421" s="606">
        <v>906</v>
      </c>
      <c r="BE421" s="607">
        <v>845</v>
      </c>
      <c r="BF421" s="604">
        <v>814</v>
      </c>
      <c r="BG421" s="606">
        <v>844</v>
      </c>
      <c r="BH421" s="607">
        <v>942</v>
      </c>
      <c r="BI421" s="687">
        <v>904</v>
      </c>
      <c r="BJ421" s="606">
        <v>896</v>
      </c>
      <c r="BK421" s="687">
        <v>912</v>
      </c>
      <c r="BL421" s="687">
        <v>980</v>
      </c>
      <c r="BM421" s="687">
        <v>1002</v>
      </c>
      <c r="BN421" s="687">
        <v>892</v>
      </c>
      <c r="BO421" s="687">
        <v>768</v>
      </c>
      <c r="BP421" s="687">
        <v>722</v>
      </c>
      <c r="BQ421" s="687">
        <v>655</v>
      </c>
      <c r="BR421" s="687">
        <v>599</v>
      </c>
      <c r="BS421" s="687">
        <v>574</v>
      </c>
      <c r="BT421" s="714">
        <v>605</v>
      </c>
      <c r="BU421" s="687">
        <v>600</v>
      </c>
      <c r="BV421" s="714">
        <v>596</v>
      </c>
      <c r="BW421" s="687">
        <v>588</v>
      </c>
      <c r="BX421" s="714">
        <v>634</v>
      </c>
      <c r="BY421" s="604">
        <v>621</v>
      </c>
      <c r="BZ421" s="614">
        <v>570</v>
      </c>
      <c r="CA421" s="604">
        <v>536</v>
      </c>
      <c r="CB421" s="614">
        <v>527</v>
      </c>
      <c r="CC421" s="604">
        <v>494</v>
      </c>
      <c r="CD421" s="614">
        <v>467</v>
      </c>
      <c r="CE421" s="604">
        <v>466</v>
      </c>
      <c r="CF421" s="614">
        <v>479</v>
      </c>
      <c r="CG421" s="604">
        <v>442</v>
      </c>
      <c r="CH421" s="614">
        <v>419</v>
      </c>
      <c r="CI421" s="614">
        <v>433</v>
      </c>
      <c r="CJ421" s="614">
        <v>451</v>
      </c>
      <c r="CK421" s="715">
        <v>440</v>
      </c>
      <c r="CL421" s="614">
        <v>413</v>
      </c>
      <c r="CM421" s="614">
        <v>374</v>
      </c>
      <c r="CN421" s="614">
        <v>414</v>
      </c>
      <c r="CO421" s="614">
        <v>414</v>
      </c>
      <c r="CP421" s="614">
        <v>436</v>
      </c>
      <c r="CQ421" s="614">
        <v>401</v>
      </c>
      <c r="CR421" s="614">
        <v>432</v>
      </c>
      <c r="CS421" s="614">
        <v>416</v>
      </c>
      <c r="CT421" s="614">
        <v>408</v>
      </c>
      <c r="CU421" s="614">
        <v>407</v>
      </c>
      <c r="CV421" s="614">
        <v>432</v>
      </c>
      <c r="CW421" s="614">
        <v>419</v>
      </c>
      <c r="CX421" s="614">
        <v>385</v>
      </c>
      <c r="CY421" s="614">
        <v>357</v>
      </c>
      <c r="CZ421" s="614">
        <v>352</v>
      </c>
      <c r="DA421" s="614">
        <v>329</v>
      </c>
      <c r="DB421" s="614">
        <v>337</v>
      </c>
      <c r="DC421" s="614">
        <v>351</v>
      </c>
      <c r="DD421" s="614">
        <v>380</v>
      </c>
      <c r="DE421" s="614">
        <v>372</v>
      </c>
      <c r="DF421" s="614">
        <v>368</v>
      </c>
      <c r="DG421" s="614">
        <v>374</v>
      </c>
      <c r="DH421" s="614">
        <v>428</v>
      </c>
      <c r="DI421" s="614">
        <v>448</v>
      </c>
      <c r="DJ421" s="614">
        <v>436</v>
      </c>
      <c r="DK421" s="614">
        <v>450</v>
      </c>
      <c r="DL421" s="614">
        <v>485</v>
      </c>
      <c r="DM421" s="614">
        <v>443</v>
      </c>
      <c r="DN421" s="614">
        <v>424</v>
      </c>
      <c r="DO421" s="614">
        <v>403</v>
      </c>
      <c r="DP421" s="614">
        <v>445</v>
      </c>
      <c r="DQ421" s="614">
        <v>415</v>
      </c>
      <c r="DR421" s="614">
        <v>401</v>
      </c>
      <c r="DS421" s="614">
        <v>408</v>
      </c>
      <c r="DT421" s="614">
        <v>417</v>
      </c>
      <c r="DU421" s="614">
        <v>413</v>
      </c>
      <c r="DV421" s="614">
        <v>368</v>
      </c>
    </row>
    <row r="422" spans="1:126" s="1" customFormat="1" ht="21" thickBot="1">
      <c r="A422" s="24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722" t="s">
        <v>1836</v>
      </c>
      <c r="N422" s="1721"/>
      <c r="O422" s="1666"/>
      <c r="P422" s="1667"/>
      <c r="Q422" s="1668"/>
      <c r="R422" s="1666"/>
      <c r="S422" s="1669"/>
      <c r="T422" s="1670"/>
      <c r="U422" s="1686"/>
      <c r="V422" s="1685"/>
      <c r="W422" s="1685"/>
      <c r="X422" s="1672"/>
      <c r="Y422" s="1666"/>
      <c r="Z422" s="1673"/>
      <c r="AA422" s="1674"/>
      <c r="AB422" s="1675"/>
      <c r="AC422" s="1676"/>
      <c r="AD422" s="1674"/>
      <c r="AE422" s="1677"/>
      <c r="AF422" s="1676"/>
      <c r="AG422" s="1678"/>
      <c r="AH422" s="1675"/>
      <c r="AI422" s="1676"/>
      <c r="AJ422" s="1678"/>
      <c r="AK422" s="1677"/>
      <c r="AL422" s="1666"/>
      <c r="AM422" s="1673"/>
      <c r="AN422" s="1674"/>
      <c r="AO422" s="1677"/>
      <c r="AP422" s="1676"/>
      <c r="AQ422" s="1674"/>
      <c r="AR422" s="1675"/>
      <c r="AS422" s="1676"/>
      <c r="AT422" s="1674"/>
      <c r="AU422" s="1675"/>
      <c r="AV422" s="1679"/>
      <c r="AW422" s="1674"/>
      <c r="AX422" s="1677"/>
      <c r="AY422" s="1672"/>
      <c r="AZ422" s="1680"/>
      <c r="BA422" s="1674"/>
      <c r="BB422" s="1675"/>
      <c r="BC422" s="1680"/>
      <c r="BD422" s="1674"/>
      <c r="BE422" s="1675"/>
      <c r="BF422" s="1680"/>
      <c r="BG422" s="1674"/>
      <c r="BH422" s="1675"/>
      <c r="BI422" s="1675"/>
      <c r="BJ422" s="1676"/>
      <c r="BK422" s="1681"/>
      <c r="BL422" s="1681"/>
      <c r="BM422" s="1681"/>
      <c r="BN422" s="1681"/>
      <c r="BO422" s="1681"/>
      <c r="BP422" s="1681"/>
      <c r="BQ422" s="1681"/>
      <c r="BR422" s="1681"/>
      <c r="BS422" s="1681"/>
      <c r="BT422" s="1681"/>
      <c r="BU422" s="1681"/>
      <c r="BV422" s="1681"/>
      <c r="BW422" s="1681"/>
      <c r="BX422" s="1681"/>
      <c r="BY422" s="1682"/>
      <c r="BZ422" s="1682"/>
      <c r="CA422" s="1682"/>
      <c r="CB422" s="1682"/>
      <c r="CC422" s="1682"/>
      <c r="CD422" s="1682"/>
      <c r="CE422" s="1682"/>
      <c r="CF422" s="1682"/>
      <c r="CG422" s="1682"/>
      <c r="CH422" s="1682"/>
      <c r="CI422" s="1682"/>
      <c r="CJ422" s="1682"/>
      <c r="CK422" s="1680"/>
      <c r="CL422" s="1665"/>
      <c r="CM422" s="1665"/>
      <c r="CN422" s="1665"/>
      <c r="CO422" s="1665"/>
      <c r="CP422" s="1665"/>
      <c r="CQ422" s="1665"/>
      <c r="CR422" s="1665"/>
      <c r="CS422" s="1665"/>
      <c r="CT422" s="1665"/>
      <c r="CU422" s="1665"/>
      <c r="CV422" s="1665"/>
      <c r="CW422" s="1665"/>
      <c r="CX422" s="1665"/>
      <c r="CY422" s="1665"/>
      <c r="CZ422" s="1665"/>
      <c r="DA422" s="1665"/>
      <c r="DB422" s="1665"/>
      <c r="DC422" s="1665"/>
      <c r="DD422" s="1665"/>
      <c r="DE422" s="1665"/>
      <c r="DF422" s="1665"/>
      <c r="DG422" s="1665"/>
      <c r="DH422" s="1665"/>
      <c r="DI422" s="1665"/>
      <c r="DJ422" s="1665"/>
      <c r="DK422" s="1665"/>
      <c r="DL422" s="1665"/>
      <c r="DM422" s="1665"/>
      <c r="DN422" s="1665"/>
      <c r="DO422" s="1665"/>
      <c r="DP422" s="1665"/>
      <c r="DQ422" s="1665"/>
      <c r="DR422" s="1665"/>
      <c r="DS422" s="1665"/>
      <c r="DT422" s="1665"/>
      <c r="DU422" s="1665">
        <v>921</v>
      </c>
      <c r="DV422" s="1665">
        <v>925</v>
      </c>
    </row>
    <row r="423" spans="1:126" s="1" customFormat="1" ht="20.25">
      <c r="A423" s="1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718" t="s">
        <v>77</v>
      </c>
      <c r="N423" s="820">
        <v>8032</v>
      </c>
      <c r="O423" s="616" t="s">
        <v>477</v>
      </c>
      <c r="P423" s="629" t="s">
        <v>684</v>
      </c>
      <c r="Q423" s="619">
        <v>7532</v>
      </c>
      <c r="R423" s="629" t="s">
        <v>987</v>
      </c>
      <c r="S423" s="616">
        <v>7678</v>
      </c>
      <c r="T423" s="617">
        <v>6952</v>
      </c>
      <c r="U423" s="725">
        <v>7227</v>
      </c>
      <c r="V423" s="717">
        <v>9198</v>
      </c>
      <c r="W423" s="717">
        <v>9112</v>
      </c>
      <c r="X423" s="620">
        <v>7461</v>
      </c>
      <c r="Y423" s="621">
        <v>7184</v>
      </c>
      <c r="Z423" s="622">
        <v>880</v>
      </c>
      <c r="AA423" s="623">
        <v>570</v>
      </c>
      <c r="AB423" s="624">
        <v>658</v>
      </c>
      <c r="AC423" s="625">
        <v>553</v>
      </c>
      <c r="AD423" s="623">
        <v>465</v>
      </c>
      <c r="AE423" s="628">
        <v>469</v>
      </c>
      <c r="AF423" s="625">
        <v>608</v>
      </c>
      <c r="AG423" s="626">
        <v>591</v>
      </c>
      <c r="AH423" s="624">
        <v>721</v>
      </c>
      <c r="AI423" s="625">
        <v>744</v>
      </c>
      <c r="AJ423" s="626">
        <v>711</v>
      </c>
      <c r="AK423" s="631">
        <v>606</v>
      </c>
      <c r="AL423" s="621">
        <v>7576</v>
      </c>
      <c r="AM423" s="622">
        <v>844</v>
      </c>
      <c r="AN423" s="623">
        <v>608</v>
      </c>
      <c r="AO423" s="628">
        <v>512</v>
      </c>
      <c r="AP423" s="625">
        <v>482</v>
      </c>
      <c r="AQ423" s="623">
        <v>519</v>
      </c>
      <c r="AR423" s="624">
        <v>441</v>
      </c>
      <c r="AS423" s="625">
        <v>582</v>
      </c>
      <c r="AT423" s="623">
        <v>522</v>
      </c>
      <c r="AU423" s="624">
        <v>732</v>
      </c>
      <c r="AV423" s="627">
        <v>721</v>
      </c>
      <c r="AW423" s="623">
        <v>646</v>
      </c>
      <c r="AX423" s="628">
        <v>569</v>
      </c>
      <c r="AY423" s="621">
        <v>7178</v>
      </c>
      <c r="AZ423" s="620">
        <v>775</v>
      </c>
      <c r="BA423" s="623">
        <v>595</v>
      </c>
      <c r="BB423" s="624">
        <v>553</v>
      </c>
      <c r="BC423" s="620">
        <v>500</v>
      </c>
      <c r="BD423" s="623">
        <v>472</v>
      </c>
      <c r="BE423" s="624">
        <v>452</v>
      </c>
      <c r="BF423" s="620">
        <v>538</v>
      </c>
      <c r="BG423" s="623">
        <v>593</v>
      </c>
      <c r="BH423" s="624">
        <v>725</v>
      </c>
      <c r="BI423" s="689">
        <v>585</v>
      </c>
      <c r="BJ423" s="623">
        <v>647</v>
      </c>
      <c r="BK423" s="689">
        <v>684</v>
      </c>
      <c r="BL423" s="689">
        <v>674</v>
      </c>
      <c r="BM423" s="689">
        <v>580</v>
      </c>
      <c r="BN423" s="689">
        <v>489</v>
      </c>
      <c r="BO423" s="689">
        <v>458</v>
      </c>
      <c r="BP423" s="689">
        <v>449</v>
      </c>
      <c r="BQ423" s="689">
        <v>506</v>
      </c>
      <c r="BR423" s="689">
        <v>488</v>
      </c>
      <c r="BS423" s="689">
        <v>472</v>
      </c>
      <c r="BT423" s="718">
        <v>753</v>
      </c>
      <c r="BU423" s="689">
        <v>672</v>
      </c>
      <c r="BV423" s="718">
        <v>625</v>
      </c>
      <c r="BW423" s="689">
        <v>623</v>
      </c>
      <c r="BX423" s="718">
        <v>666</v>
      </c>
      <c r="BY423" s="620">
        <v>530</v>
      </c>
      <c r="BZ423" s="632">
        <v>557</v>
      </c>
      <c r="CA423" s="620">
        <v>430</v>
      </c>
      <c r="CB423" s="632">
        <v>554</v>
      </c>
      <c r="CC423" s="620">
        <v>453</v>
      </c>
      <c r="CD423" s="632">
        <v>446</v>
      </c>
      <c r="CE423" s="620">
        <v>472</v>
      </c>
      <c r="CF423" s="632">
        <v>569</v>
      </c>
      <c r="CG423" s="620">
        <v>590</v>
      </c>
      <c r="CH423" s="632">
        <v>458</v>
      </c>
      <c r="CI423" s="632">
        <v>464</v>
      </c>
      <c r="CJ423" s="632">
        <v>575</v>
      </c>
      <c r="CK423" s="719">
        <v>462</v>
      </c>
      <c r="CL423" s="632">
        <v>441</v>
      </c>
      <c r="CM423" s="632">
        <v>355</v>
      </c>
      <c r="CN423" s="632">
        <v>385</v>
      </c>
      <c r="CO423" s="632">
        <v>376</v>
      </c>
      <c r="CP423" s="632">
        <v>497</v>
      </c>
      <c r="CQ423" s="632">
        <v>391</v>
      </c>
      <c r="CR423" s="632">
        <v>522</v>
      </c>
      <c r="CS423" s="632">
        <v>447</v>
      </c>
      <c r="CT423" s="632">
        <v>446</v>
      </c>
      <c r="CU423" s="632">
        <v>432</v>
      </c>
      <c r="CV423" s="632">
        <v>522</v>
      </c>
      <c r="CW423" s="632">
        <v>368</v>
      </c>
      <c r="CX423" s="632">
        <v>397</v>
      </c>
      <c r="CY423" s="632">
        <v>416</v>
      </c>
      <c r="CZ423" s="632">
        <v>349</v>
      </c>
      <c r="DA423" s="632">
        <v>282</v>
      </c>
      <c r="DB423" s="632">
        <v>383</v>
      </c>
      <c r="DC423" s="632">
        <v>331</v>
      </c>
      <c r="DD423" s="632">
        <v>424</v>
      </c>
      <c r="DE423" s="632">
        <v>482</v>
      </c>
      <c r="DF423" s="632">
        <v>356</v>
      </c>
      <c r="DG423" s="632">
        <v>368</v>
      </c>
      <c r="DH423" s="632">
        <v>478</v>
      </c>
      <c r="DI423" s="632">
        <v>351</v>
      </c>
      <c r="DJ423" s="632">
        <v>293</v>
      </c>
      <c r="DK423" s="632">
        <v>276</v>
      </c>
      <c r="DL423" s="632">
        <v>353</v>
      </c>
      <c r="DM423" s="632">
        <v>326</v>
      </c>
      <c r="DN423" s="632">
        <v>304</v>
      </c>
      <c r="DO423" s="632">
        <v>292</v>
      </c>
      <c r="DP423" s="632">
        <v>439</v>
      </c>
      <c r="DQ423" s="632">
        <v>338</v>
      </c>
      <c r="DR423" s="632">
        <v>354</v>
      </c>
      <c r="DS423" s="632">
        <v>339</v>
      </c>
      <c r="DT423" s="632">
        <v>451</v>
      </c>
      <c r="DU423" s="632">
        <v>350</v>
      </c>
      <c r="DV423" s="632">
        <v>306</v>
      </c>
    </row>
    <row r="424" spans="1:126" s="1" customFormat="1" ht="20.25">
      <c r="A424" s="1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718" t="s">
        <v>89</v>
      </c>
      <c r="N424" s="820">
        <v>7249</v>
      </c>
      <c r="O424" s="616" t="s">
        <v>484</v>
      </c>
      <c r="P424" s="629" t="s">
        <v>685</v>
      </c>
      <c r="Q424" s="619">
        <v>8583</v>
      </c>
      <c r="R424" s="629" t="s">
        <v>988</v>
      </c>
      <c r="S424" s="616">
        <v>8643</v>
      </c>
      <c r="T424" s="617">
        <v>8281</v>
      </c>
      <c r="U424" s="850">
        <v>7981</v>
      </c>
      <c r="V424" s="635">
        <v>7831</v>
      </c>
      <c r="W424" s="635">
        <v>8838</v>
      </c>
      <c r="X424" s="620">
        <v>7009</v>
      </c>
      <c r="Y424" s="619">
        <v>6662</v>
      </c>
      <c r="Z424" s="622">
        <v>388</v>
      </c>
      <c r="AA424" s="623">
        <v>474</v>
      </c>
      <c r="AB424" s="624">
        <v>716</v>
      </c>
      <c r="AC424" s="625">
        <v>698</v>
      </c>
      <c r="AD424" s="623">
        <v>831</v>
      </c>
      <c r="AE424" s="628">
        <v>754</v>
      </c>
      <c r="AF424" s="625">
        <v>852</v>
      </c>
      <c r="AG424" s="626">
        <v>637</v>
      </c>
      <c r="AH424" s="624">
        <v>713</v>
      </c>
      <c r="AI424" s="625">
        <v>803</v>
      </c>
      <c r="AJ424" s="626">
        <v>585</v>
      </c>
      <c r="AK424" s="631">
        <v>560</v>
      </c>
      <c r="AL424" s="619">
        <v>8011</v>
      </c>
      <c r="AM424" s="622">
        <v>392</v>
      </c>
      <c r="AN424" s="623">
        <v>597</v>
      </c>
      <c r="AO424" s="628">
        <v>731</v>
      </c>
      <c r="AP424" s="625">
        <v>806</v>
      </c>
      <c r="AQ424" s="623">
        <v>693</v>
      </c>
      <c r="AR424" s="624">
        <v>583</v>
      </c>
      <c r="AS424" s="625">
        <v>781</v>
      </c>
      <c r="AT424" s="623">
        <v>731</v>
      </c>
      <c r="AU424" s="624">
        <v>804</v>
      </c>
      <c r="AV424" s="627">
        <v>742</v>
      </c>
      <c r="AW424" s="623">
        <v>508</v>
      </c>
      <c r="AX424" s="628">
        <v>502</v>
      </c>
      <c r="AY424" s="619">
        <v>7870</v>
      </c>
      <c r="AZ424" s="620">
        <v>378</v>
      </c>
      <c r="BA424" s="623">
        <v>651</v>
      </c>
      <c r="BB424" s="624">
        <v>818</v>
      </c>
      <c r="BC424" s="620">
        <v>718</v>
      </c>
      <c r="BD424" s="623">
        <v>637</v>
      </c>
      <c r="BE424" s="624">
        <v>639</v>
      </c>
      <c r="BF424" s="620">
        <v>641</v>
      </c>
      <c r="BG424" s="623">
        <v>655</v>
      </c>
      <c r="BH424" s="624">
        <v>731</v>
      </c>
      <c r="BI424" s="689">
        <v>763</v>
      </c>
      <c r="BJ424" s="623">
        <v>598</v>
      </c>
      <c r="BK424" s="689">
        <v>615</v>
      </c>
      <c r="BL424" s="689">
        <v>371</v>
      </c>
      <c r="BM424" s="689">
        <v>480</v>
      </c>
      <c r="BN424" s="689">
        <v>825</v>
      </c>
      <c r="BO424" s="689">
        <v>747</v>
      </c>
      <c r="BP424" s="689">
        <v>768</v>
      </c>
      <c r="BQ424" s="689">
        <v>899</v>
      </c>
      <c r="BR424" s="689">
        <v>880</v>
      </c>
      <c r="BS424" s="689">
        <v>736</v>
      </c>
      <c r="BT424" s="718">
        <v>802</v>
      </c>
      <c r="BU424" s="689">
        <v>726</v>
      </c>
      <c r="BV424" s="718">
        <v>572</v>
      </c>
      <c r="BW424" s="689">
        <v>596</v>
      </c>
      <c r="BX424" s="718">
        <v>422</v>
      </c>
      <c r="BY424" s="620">
        <v>488</v>
      </c>
      <c r="BZ424" s="632">
        <v>753</v>
      </c>
      <c r="CA424" s="620">
        <v>568</v>
      </c>
      <c r="CB424" s="632">
        <v>607</v>
      </c>
      <c r="CC424" s="620">
        <v>580</v>
      </c>
      <c r="CD424" s="632">
        <v>409</v>
      </c>
      <c r="CE424" s="620">
        <v>424</v>
      </c>
      <c r="CF424" s="632">
        <v>659</v>
      </c>
      <c r="CG424" s="620">
        <v>689</v>
      </c>
      <c r="CH424" s="632">
        <v>509</v>
      </c>
      <c r="CI424" s="632">
        <v>362</v>
      </c>
      <c r="CJ424" s="632">
        <v>387</v>
      </c>
      <c r="CK424" s="719">
        <v>504</v>
      </c>
      <c r="CL424" s="632">
        <v>606</v>
      </c>
      <c r="CM424" s="632">
        <v>593</v>
      </c>
      <c r="CN424" s="632">
        <v>451</v>
      </c>
      <c r="CO424" s="632">
        <v>451</v>
      </c>
      <c r="CP424" s="632">
        <v>474</v>
      </c>
      <c r="CQ424" s="632">
        <v>444</v>
      </c>
      <c r="CR424" s="632">
        <v>488</v>
      </c>
      <c r="CS424" s="632">
        <v>541</v>
      </c>
      <c r="CT424" s="632">
        <v>403</v>
      </c>
      <c r="CU424" s="632">
        <v>364</v>
      </c>
      <c r="CV424" s="632">
        <v>346</v>
      </c>
      <c r="CW424" s="632">
        <v>374</v>
      </c>
      <c r="CX424" s="632">
        <v>482</v>
      </c>
      <c r="CY424" s="632">
        <v>558</v>
      </c>
      <c r="CZ424" s="632">
        <v>499</v>
      </c>
      <c r="DA424" s="632">
        <v>402</v>
      </c>
      <c r="DB424" s="632">
        <v>385</v>
      </c>
      <c r="DC424" s="632">
        <v>286</v>
      </c>
      <c r="DD424" s="632">
        <v>453</v>
      </c>
      <c r="DE424" s="632">
        <v>451</v>
      </c>
      <c r="DF424" s="632">
        <v>346</v>
      </c>
      <c r="DG424" s="632">
        <v>279</v>
      </c>
      <c r="DH424" s="632">
        <v>263</v>
      </c>
      <c r="DI424" s="632">
        <v>254</v>
      </c>
      <c r="DJ424" s="632">
        <v>335</v>
      </c>
      <c r="DK424" s="632">
        <v>116</v>
      </c>
      <c r="DL424" s="632">
        <v>191</v>
      </c>
      <c r="DM424" s="632">
        <v>421</v>
      </c>
      <c r="DN424" s="632">
        <v>468</v>
      </c>
      <c r="DO424" s="632">
        <v>400</v>
      </c>
      <c r="DP424" s="632">
        <v>401</v>
      </c>
      <c r="DQ424" s="632">
        <v>383</v>
      </c>
      <c r="DR424" s="632">
        <v>360</v>
      </c>
      <c r="DS424" s="632">
        <v>311</v>
      </c>
      <c r="DT424" s="632">
        <v>247</v>
      </c>
      <c r="DU424" s="632">
        <v>321</v>
      </c>
      <c r="DV424" s="632">
        <v>422</v>
      </c>
    </row>
    <row r="425" spans="1:126" s="1" customFormat="1" ht="20.25">
      <c r="A425" s="111"/>
      <c r="B425" s="111"/>
      <c r="C425" s="244"/>
      <c r="D425" s="111"/>
      <c r="E425" s="111"/>
      <c r="F425" s="111"/>
      <c r="G425" s="111"/>
      <c r="H425" s="111"/>
      <c r="I425" s="111"/>
      <c r="J425" s="111"/>
      <c r="K425" s="111"/>
      <c r="L425" s="111"/>
      <c r="M425" s="1718" t="s">
        <v>100</v>
      </c>
      <c r="N425" s="820">
        <v>1082</v>
      </c>
      <c r="O425" s="616" t="s">
        <v>491</v>
      </c>
      <c r="P425" s="629" t="s">
        <v>686</v>
      </c>
      <c r="Q425" s="619">
        <v>1416</v>
      </c>
      <c r="R425" s="629" t="s">
        <v>989</v>
      </c>
      <c r="S425" s="616">
        <v>1771</v>
      </c>
      <c r="T425" s="617">
        <v>1707</v>
      </c>
      <c r="U425" s="850">
        <v>1922</v>
      </c>
      <c r="V425" s="635">
        <v>1798</v>
      </c>
      <c r="W425" s="635">
        <v>2231</v>
      </c>
      <c r="X425" s="620">
        <v>1358</v>
      </c>
      <c r="Y425" s="619">
        <v>1263</v>
      </c>
      <c r="Z425" s="622">
        <v>59</v>
      </c>
      <c r="AA425" s="623">
        <v>215</v>
      </c>
      <c r="AB425" s="624">
        <v>189</v>
      </c>
      <c r="AC425" s="625">
        <v>178</v>
      </c>
      <c r="AD425" s="623">
        <v>157</v>
      </c>
      <c r="AE425" s="628">
        <v>144</v>
      </c>
      <c r="AF425" s="625">
        <v>134</v>
      </c>
      <c r="AG425" s="626">
        <v>148</v>
      </c>
      <c r="AH425" s="624">
        <v>164</v>
      </c>
      <c r="AI425" s="625">
        <v>145</v>
      </c>
      <c r="AJ425" s="626">
        <v>95</v>
      </c>
      <c r="AK425" s="631">
        <v>99</v>
      </c>
      <c r="AL425" s="619">
        <v>1727</v>
      </c>
      <c r="AM425" s="622">
        <v>116</v>
      </c>
      <c r="AN425" s="623">
        <v>174</v>
      </c>
      <c r="AO425" s="628">
        <v>166</v>
      </c>
      <c r="AP425" s="625">
        <v>251</v>
      </c>
      <c r="AQ425" s="623">
        <v>175</v>
      </c>
      <c r="AR425" s="624">
        <v>173</v>
      </c>
      <c r="AS425" s="625">
        <v>197</v>
      </c>
      <c r="AT425" s="623">
        <v>205</v>
      </c>
      <c r="AU425" s="624">
        <v>205</v>
      </c>
      <c r="AV425" s="627">
        <v>253</v>
      </c>
      <c r="AW425" s="623">
        <v>120</v>
      </c>
      <c r="AX425" s="628">
        <v>79</v>
      </c>
      <c r="AY425" s="619">
        <v>2114</v>
      </c>
      <c r="AZ425" s="620">
        <v>62</v>
      </c>
      <c r="BA425" s="623">
        <v>346</v>
      </c>
      <c r="BB425" s="624">
        <v>266</v>
      </c>
      <c r="BC425" s="620">
        <v>386</v>
      </c>
      <c r="BD425" s="623">
        <v>223</v>
      </c>
      <c r="BE425" s="624">
        <v>263</v>
      </c>
      <c r="BF425" s="620">
        <v>229</v>
      </c>
      <c r="BG425" s="623">
        <v>414</v>
      </c>
      <c r="BH425" s="624">
        <v>283</v>
      </c>
      <c r="BI425" s="689">
        <v>254</v>
      </c>
      <c r="BJ425" s="623">
        <v>151</v>
      </c>
      <c r="BK425" s="689">
        <v>80</v>
      </c>
      <c r="BL425" s="689">
        <v>81</v>
      </c>
      <c r="BM425" s="689">
        <v>262</v>
      </c>
      <c r="BN425" s="689">
        <v>478</v>
      </c>
      <c r="BO425" s="689">
        <v>382</v>
      </c>
      <c r="BP425" s="689">
        <v>412</v>
      </c>
      <c r="BQ425" s="689">
        <v>444</v>
      </c>
      <c r="BR425" s="689">
        <v>250</v>
      </c>
      <c r="BS425" s="689">
        <v>309</v>
      </c>
      <c r="BT425" s="718">
        <v>426</v>
      </c>
      <c r="BU425" s="689">
        <v>314</v>
      </c>
      <c r="BV425" s="718">
        <v>292</v>
      </c>
      <c r="BW425" s="689">
        <v>213</v>
      </c>
      <c r="BX425" s="718">
        <v>196</v>
      </c>
      <c r="BY425" s="620">
        <v>344</v>
      </c>
      <c r="BZ425" s="632">
        <v>346</v>
      </c>
      <c r="CA425" s="620">
        <v>323</v>
      </c>
      <c r="CB425" s="632">
        <v>313</v>
      </c>
      <c r="CC425" s="620">
        <v>447</v>
      </c>
      <c r="CD425" s="632">
        <v>245</v>
      </c>
      <c r="CE425" s="620">
        <v>268</v>
      </c>
      <c r="CF425" s="632">
        <v>451</v>
      </c>
      <c r="CG425" s="620">
        <v>250</v>
      </c>
      <c r="CH425" s="632">
        <v>272</v>
      </c>
      <c r="CI425" s="632">
        <v>221</v>
      </c>
      <c r="CJ425" s="632">
        <v>211</v>
      </c>
      <c r="CK425" s="719">
        <v>308</v>
      </c>
      <c r="CL425" s="632">
        <v>320</v>
      </c>
      <c r="CM425" s="632">
        <v>237</v>
      </c>
      <c r="CN425" s="632">
        <v>187</v>
      </c>
      <c r="CO425" s="632">
        <v>226</v>
      </c>
      <c r="CP425" s="632">
        <v>262</v>
      </c>
      <c r="CQ425" s="632">
        <v>279</v>
      </c>
      <c r="CR425" s="632">
        <v>244</v>
      </c>
      <c r="CS425" s="632">
        <v>166</v>
      </c>
      <c r="CT425" s="632">
        <v>248</v>
      </c>
      <c r="CU425" s="632">
        <v>99</v>
      </c>
      <c r="CV425" s="632">
        <v>100</v>
      </c>
      <c r="CW425" s="632">
        <v>213</v>
      </c>
      <c r="CX425" s="632">
        <v>202</v>
      </c>
      <c r="CY425" s="632">
        <v>220</v>
      </c>
      <c r="CZ425" s="632">
        <v>369</v>
      </c>
      <c r="DA425" s="632">
        <v>115</v>
      </c>
      <c r="DB425" s="632">
        <v>163</v>
      </c>
      <c r="DC425" s="632">
        <v>109</v>
      </c>
      <c r="DD425" s="632">
        <v>256</v>
      </c>
      <c r="DE425" s="632">
        <v>176</v>
      </c>
      <c r="DF425" s="632">
        <v>234</v>
      </c>
      <c r="DG425" s="632">
        <v>71</v>
      </c>
      <c r="DH425" s="632">
        <v>50</v>
      </c>
      <c r="DI425" s="632">
        <v>104</v>
      </c>
      <c r="DJ425" s="632">
        <v>142</v>
      </c>
      <c r="DK425" s="632">
        <v>30</v>
      </c>
      <c r="DL425" s="632">
        <v>103</v>
      </c>
      <c r="DM425" s="632">
        <v>202</v>
      </c>
      <c r="DN425" s="632">
        <v>128</v>
      </c>
      <c r="DO425" s="632">
        <v>191</v>
      </c>
      <c r="DP425" s="632">
        <v>82</v>
      </c>
      <c r="DQ425" s="632">
        <v>135</v>
      </c>
      <c r="DR425" s="632">
        <v>138</v>
      </c>
      <c r="DS425" s="632">
        <v>102</v>
      </c>
      <c r="DT425" s="632">
        <v>181</v>
      </c>
      <c r="DU425" s="632">
        <v>244</v>
      </c>
      <c r="DV425" s="632">
        <v>223</v>
      </c>
    </row>
    <row r="426" spans="1:126" s="1" customFormat="1" ht="20.25">
      <c r="A426" s="111"/>
      <c r="B426" s="2"/>
      <c r="C426" s="2"/>
      <c r="D426" s="2"/>
      <c r="E426" s="2"/>
      <c r="F426" s="2"/>
      <c r="G426" s="2"/>
      <c r="H426" s="2"/>
      <c r="I426" s="111"/>
      <c r="J426" s="111"/>
      <c r="K426" s="111"/>
      <c r="L426" s="111"/>
      <c r="M426" s="1718" t="s">
        <v>51</v>
      </c>
      <c r="N426" s="820">
        <v>3303</v>
      </c>
      <c r="O426" s="616" t="s">
        <v>499</v>
      </c>
      <c r="P426" s="629" t="s">
        <v>687</v>
      </c>
      <c r="Q426" s="619">
        <v>4034</v>
      </c>
      <c r="R426" s="629" t="s">
        <v>990</v>
      </c>
      <c r="S426" s="616">
        <v>3609</v>
      </c>
      <c r="T426" s="617">
        <v>3414</v>
      </c>
      <c r="U426" s="850">
        <v>2843</v>
      </c>
      <c r="V426" s="635">
        <v>2879</v>
      </c>
      <c r="W426" s="635">
        <v>3653</v>
      </c>
      <c r="X426" s="620">
        <v>3247</v>
      </c>
      <c r="Y426" s="619">
        <v>3520</v>
      </c>
      <c r="Z426" s="622">
        <v>248</v>
      </c>
      <c r="AA426" s="623">
        <v>238</v>
      </c>
      <c r="AB426" s="624">
        <v>387</v>
      </c>
      <c r="AC426" s="625">
        <v>350</v>
      </c>
      <c r="AD426" s="623">
        <v>361</v>
      </c>
      <c r="AE426" s="628">
        <v>343</v>
      </c>
      <c r="AF426" s="625">
        <v>340</v>
      </c>
      <c r="AG426" s="626">
        <v>288</v>
      </c>
      <c r="AH426" s="624">
        <v>377</v>
      </c>
      <c r="AI426" s="625">
        <v>392</v>
      </c>
      <c r="AJ426" s="626">
        <v>314</v>
      </c>
      <c r="AK426" s="631">
        <v>257</v>
      </c>
      <c r="AL426" s="619">
        <v>3895</v>
      </c>
      <c r="AM426" s="622">
        <v>243</v>
      </c>
      <c r="AN426" s="623">
        <v>275</v>
      </c>
      <c r="AO426" s="628">
        <v>397</v>
      </c>
      <c r="AP426" s="625">
        <v>417</v>
      </c>
      <c r="AQ426" s="623">
        <v>362</v>
      </c>
      <c r="AR426" s="624">
        <v>283</v>
      </c>
      <c r="AS426" s="625">
        <v>328</v>
      </c>
      <c r="AT426" s="623">
        <v>296</v>
      </c>
      <c r="AU426" s="624">
        <v>433</v>
      </c>
      <c r="AV426" s="627">
        <v>396</v>
      </c>
      <c r="AW426" s="623">
        <v>331</v>
      </c>
      <c r="AX426" s="628">
        <v>273</v>
      </c>
      <c r="AY426" s="619">
        <v>4034</v>
      </c>
      <c r="AZ426" s="620">
        <v>208</v>
      </c>
      <c r="BA426" s="623">
        <v>348</v>
      </c>
      <c r="BB426" s="624">
        <v>411</v>
      </c>
      <c r="BC426" s="620">
        <v>366</v>
      </c>
      <c r="BD426" s="623">
        <v>318</v>
      </c>
      <c r="BE426" s="624">
        <v>309</v>
      </c>
      <c r="BF426" s="620">
        <v>298</v>
      </c>
      <c r="BG426" s="623">
        <v>317</v>
      </c>
      <c r="BH426" s="624">
        <v>463</v>
      </c>
      <c r="BI426" s="689">
        <v>442</v>
      </c>
      <c r="BJ426" s="623">
        <v>317</v>
      </c>
      <c r="BK426" s="689">
        <v>385</v>
      </c>
      <c r="BL426" s="689">
        <v>253</v>
      </c>
      <c r="BM426" s="689">
        <v>281</v>
      </c>
      <c r="BN426" s="689">
        <v>382</v>
      </c>
      <c r="BO426" s="689">
        <v>346</v>
      </c>
      <c r="BP426" s="689">
        <v>325</v>
      </c>
      <c r="BQ426" s="689">
        <v>337</v>
      </c>
      <c r="BR426" s="689">
        <v>292</v>
      </c>
      <c r="BS426" s="689">
        <v>266</v>
      </c>
      <c r="BT426" s="718">
        <v>444</v>
      </c>
      <c r="BU426" s="689">
        <v>429</v>
      </c>
      <c r="BV426" s="718">
        <v>353</v>
      </c>
      <c r="BW426" s="689">
        <v>362</v>
      </c>
      <c r="BX426" s="718">
        <v>235</v>
      </c>
      <c r="BY426" s="620">
        <v>260</v>
      </c>
      <c r="BZ426" s="632">
        <v>330</v>
      </c>
      <c r="CA426" s="620">
        <v>252</v>
      </c>
      <c r="CB426" s="632">
        <v>277</v>
      </c>
      <c r="CC426" s="620">
        <v>249</v>
      </c>
      <c r="CD426" s="632">
        <v>226</v>
      </c>
      <c r="CE426" s="620">
        <v>245</v>
      </c>
      <c r="CF426" s="632">
        <v>380</v>
      </c>
      <c r="CG426" s="620">
        <v>344</v>
      </c>
      <c r="CH426" s="632">
        <v>316</v>
      </c>
      <c r="CI426" s="632">
        <v>242</v>
      </c>
      <c r="CJ426" s="632">
        <v>190</v>
      </c>
      <c r="CK426" s="719">
        <v>246</v>
      </c>
      <c r="CL426" s="632">
        <v>303</v>
      </c>
      <c r="CM426" s="632">
        <v>283</v>
      </c>
      <c r="CN426" s="632">
        <v>242</v>
      </c>
      <c r="CO426" s="632">
        <v>209</v>
      </c>
      <c r="CP426" s="632">
        <v>251</v>
      </c>
      <c r="CQ426" s="632">
        <v>215</v>
      </c>
      <c r="CR426" s="632">
        <v>319</v>
      </c>
      <c r="CS426" s="632">
        <v>307</v>
      </c>
      <c r="CT426" s="632">
        <v>261</v>
      </c>
      <c r="CU426" s="632">
        <v>216</v>
      </c>
      <c r="CV426" s="632">
        <v>189</v>
      </c>
      <c r="CW426" s="632">
        <v>182</v>
      </c>
      <c r="CX426" s="632">
        <v>239</v>
      </c>
      <c r="CY426" s="632">
        <v>242</v>
      </c>
      <c r="CZ426" s="632">
        <v>237</v>
      </c>
      <c r="DA426" s="632">
        <v>195</v>
      </c>
      <c r="DB426" s="632">
        <v>195</v>
      </c>
      <c r="DC426" s="632">
        <v>155</v>
      </c>
      <c r="DD426" s="632">
        <v>315</v>
      </c>
      <c r="DE426" s="632">
        <v>324</v>
      </c>
      <c r="DF426" s="632">
        <v>236</v>
      </c>
      <c r="DG426" s="632">
        <v>191</v>
      </c>
      <c r="DH426" s="632">
        <v>179</v>
      </c>
      <c r="DI426" s="632">
        <v>178</v>
      </c>
      <c r="DJ426" s="632">
        <v>203</v>
      </c>
      <c r="DK426" s="632">
        <v>83</v>
      </c>
      <c r="DL426" s="632">
        <v>150</v>
      </c>
      <c r="DM426" s="632">
        <v>223</v>
      </c>
      <c r="DN426" s="632">
        <v>266</v>
      </c>
      <c r="DO426" s="632">
        <v>218</v>
      </c>
      <c r="DP426" s="632">
        <v>302</v>
      </c>
      <c r="DQ426" s="632">
        <v>280</v>
      </c>
      <c r="DR426" s="632">
        <v>271</v>
      </c>
      <c r="DS426" s="632">
        <v>222</v>
      </c>
      <c r="DT426" s="632">
        <v>150</v>
      </c>
      <c r="DU426" s="632">
        <v>209</v>
      </c>
      <c r="DV426" s="632">
        <v>200</v>
      </c>
    </row>
    <row r="427" spans="1:126" s="1" customFormat="1" ht="20.25">
      <c r="A427" s="111"/>
      <c r="B427" s="2"/>
      <c r="C427" s="2"/>
      <c r="D427" s="2"/>
      <c r="E427" s="2"/>
      <c r="F427" s="2"/>
      <c r="G427" s="2"/>
      <c r="H427" s="2"/>
      <c r="I427" s="111"/>
      <c r="J427" s="111"/>
      <c r="K427" s="111"/>
      <c r="L427" s="111"/>
      <c r="M427" s="1718" t="s">
        <v>121</v>
      </c>
      <c r="N427" s="820">
        <v>2955</v>
      </c>
      <c r="O427" s="616" t="s">
        <v>506</v>
      </c>
      <c r="P427" s="629" t="s">
        <v>688</v>
      </c>
      <c r="Q427" s="619">
        <v>3610</v>
      </c>
      <c r="R427" s="629" t="s">
        <v>991</v>
      </c>
      <c r="S427" s="616">
        <v>3289</v>
      </c>
      <c r="T427" s="617">
        <v>2953</v>
      </c>
      <c r="U427" s="850">
        <v>2270</v>
      </c>
      <c r="V427" s="635">
        <v>2174</v>
      </c>
      <c r="W427" s="635">
        <v>2755</v>
      </c>
      <c r="X427" s="620">
        <v>2885</v>
      </c>
      <c r="Y427" s="619">
        <v>3145</v>
      </c>
      <c r="Z427" s="622">
        <v>241</v>
      </c>
      <c r="AA427" s="623">
        <v>234</v>
      </c>
      <c r="AB427" s="624">
        <v>330</v>
      </c>
      <c r="AC427" s="625">
        <v>302</v>
      </c>
      <c r="AD427" s="623">
        <v>320</v>
      </c>
      <c r="AE427" s="628">
        <v>292</v>
      </c>
      <c r="AF427" s="625">
        <v>293</v>
      </c>
      <c r="AG427" s="626">
        <v>265</v>
      </c>
      <c r="AH427" s="624">
        <v>357</v>
      </c>
      <c r="AI427" s="625">
        <v>385</v>
      </c>
      <c r="AJ427" s="626">
        <v>302</v>
      </c>
      <c r="AK427" s="631">
        <v>217</v>
      </c>
      <c r="AL427" s="619">
        <v>3538</v>
      </c>
      <c r="AM427" s="622">
        <v>236</v>
      </c>
      <c r="AN427" s="623">
        <v>256</v>
      </c>
      <c r="AO427" s="628">
        <v>327</v>
      </c>
      <c r="AP427" s="625">
        <v>361</v>
      </c>
      <c r="AQ427" s="623">
        <v>293</v>
      </c>
      <c r="AR427" s="624">
        <v>238</v>
      </c>
      <c r="AS427" s="625">
        <v>286</v>
      </c>
      <c r="AT427" s="623">
        <v>238</v>
      </c>
      <c r="AU427" s="624">
        <v>368</v>
      </c>
      <c r="AV427" s="627">
        <v>357</v>
      </c>
      <c r="AW427" s="623">
        <v>302</v>
      </c>
      <c r="AX427" s="628">
        <v>224</v>
      </c>
      <c r="AY427" s="619">
        <v>3486</v>
      </c>
      <c r="AZ427" s="620">
        <v>202</v>
      </c>
      <c r="BA427" s="623">
        <v>309</v>
      </c>
      <c r="BB427" s="624">
        <v>358</v>
      </c>
      <c r="BC427" s="620">
        <v>313</v>
      </c>
      <c r="BD427" s="623">
        <v>281</v>
      </c>
      <c r="BE427" s="624">
        <v>263</v>
      </c>
      <c r="BF427" s="620">
        <v>267</v>
      </c>
      <c r="BG427" s="623">
        <v>288</v>
      </c>
      <c r="BH427" s="624">
        <v>406</v>
      </c>
      <c r="BI427" s="689">
        <v>381</v>
      </c>
      <c r="BJ427" s="623">
        <v>265</v>
      </c>
      <c r="BK427" s="689">
        <v>325</v>
      </c>
      <c r="BL427" s="689">
        <v>247</v>
      </c>
      <c r="BM427" s="689">
        <v>261</v>
      </c>
      <c r="BN427" s="689">
        <v>301</v>
      </c>
      <c r="BO427" s="689">
        <v>264</v>
      </c>
      <c r="BP427" s="689">
        <v>243</v>
      </c>
      <c r="BQ427" s="689">
        <v>249</v>
      </c>
      <c r="BR427" s="689">
        <v>238</v>
      </c>
      <c r="BS427" s="689">
        <v>201</v>
      </c>
      <c r="BT427" s="718">
        <v>388</v>
      </c>
      <c r="BU427" s="689">
        <v>376</v>
      </c>
      <c r="BV427" s="718">
        <v>310</v>
      </c>
      <c r="BW427" s="689">
        <v>318</v>
      </c>
      <c r="BX427" s="718">
        <v>218</v>
      </c>
      <c r="BY427" s="620">
        <v>237</v>
      </c>
      <c r="BZ427" s="632">
        <v>271</v>
      </c>
      <c r="CA427" s="620">
        <v>206</v>
      </c>
      <c r="CB427" s="632">
        <v>207</v>
      </c>
      <c r="CC427" s="620">
        <v>173</v>
      </c>
      <c r="CD427" s="632">
        <v>162</v>
      </c>
      <c r="CE427" s="620">
        <v>172</v>
      </c>
      <c r="CF427" s="632">
        <v>321</v>
      </c>
      <c r="CG427" s="620">
        <v>268</v>
      </c>
      <c r="CH427" s="632">
        <v>268</v>
      </c>
      <c r="CI427" s="632">
        <v>203</v>
      </c>
      <c r="CJ427" s="632">
        <v>174</v>
      </c>
      <c r="CK427" s="719">
        <v>206</v>
      </c>
      <c r="CL427" s="632">
        <v>248</v>
      </c>
      <c r="CM427" s="632">
        <v>237</v>
      </c>
      <c r="CN427" s="632">
        <v>193</v>
      </c>
      <c r="CO427" s="632">
        <v>165</v>
      </c>
      <c r="CP427" s="632">
        <v>190</v>
      </c>
      <c r="CQ427" s="632">
        <v>182</v>
      </c>
      <c r="CR427" s="632">
        <v>291</v>
      </c>
      <c r="CS427" s="632">
        <v>260</v>
      </c>
      <c r="CT427" s="632">
        <v>224</v>
      </c>
      <c r="CU427" s="632">
        <v>192</v>
      </c>
      <c r="CV427" s="632">
        <v>181</v>
      </c>
      <c r="CW427" s="632">
        <v>166</v>
      </c>
      <c r="CX427" s="632">
        <v>188</v>
      </c>
      <c r="CY427" s="632">
        <v>173</v>
      </c>
      <c r="CZ427" s="632">
        <v>157</v>
      </c>
      <c r="DA427" s="632">
        <v>155</v>
      </c>
      <c r="DB427" s="632">
        <v>153</v>
      </c>
      <c r="DC427" s="632">
        <v>139</v>
      </c>
      <c r="DD427" s="632">
        <v>303</v>
      </c>
      <c r="DE427" s="632">
        <v>301</v>
      </c>
      <c r="DF427" s="632">
        <v>220</v>
      </c>
      <c r="DG427" s="632">
        <v>183</v>
      </c>
      <c r="DH427" s="632">
        <v>164</v>
      </c>
      <c r="DI427" s="632">
        <v>165</v>
      </c>
      <c r="DJ427" s="632">
        <v>179</v>
      </c>
      <c r="DK427" s="632">
        <v>76</v>
      </c>
      <c r="DL427" s="632">
        <v>136</v>
      </c>
      <c r="DM427" s="632">
        <v>172</v>
      </c>
      <c r="DN427" s="632">
        <v>187</v>
      </c>
      <c r="DO427" s="632">
        <v>187</v>
      </c>
      <c r="DP427" s="632">
        <v>262</v>
      </c>
      <c r="DQ427" s="632">
        <v>239</v>
      </c>
      <c r="DR427" s="632">
        <v>245</v>
      </c>
      <c r="DS427" s="632">
        <v>206</v>
      </c>
      <c r="DT427" s="632">
        <v>145</v>
      </c>
      <c r="DU427" s="632">
        <v>208</v>
      </c>
      <c r="DV427" s="632">
        <v>190</v>
      </c>
    </row>
    <row r="428" spans="1:126" s="1" customFormat="1" ht="20.25">
      <c r="A428" s="111"/>
      <c r="B428" s="249"/>
      <c r="C428" s="249"/>
      <c r="D428" s="249"/>
      <c r="E428" s="249"/>
      <c r="F428" s="249"/>
      <c r="G428" s="249"/>
      <c r="H428" s="249"/>
      <c r="I428" s="249"/>
      <c r="J428" s="249"/>
      <c r="K428" s="249"/>
      <c r="L428" s="249"/>
      <c r="M428" s="1718" t="s">
        <v>151</v>
      </c>
      <c r="N428" s="820" t="s">
        <v>362</v>
      </c>
      <c r="O428" s="616" t="s">
        <v>513</v>
      </c>
      <c r="P428" s="629" t="s">
        <v>690</v>
      </c>
      <c r="Q428" s="619">
        <v>224</v>
      </c>
      <c r="R428" s="629" t="s">
        <v>620</v>
      </c>
      <c r="S428" s="616">
        <v>77</v>
      </c>
      <c r="T428" s="617">
        <v>65</v>
      </c>
      <c r="U428" s="850">
        <v>105</v>
      </c>
      <c r="V428" s="635">
        <v>97</v>
      </c>
      <c r="W428" s="635">
        <v>124</v>
      </c>
      <c r="X428" s="620">
        <v>115</v>
      </c>
      <c r="Y428" s="619">
        <v>85</v>
      </c>
      <c r="Z428" s="622">
        <v>2</v>
      </c>
      <c r="AA428" s="623">
        <v>4</v>
      </c>
      <c r="AB428" s="624">
        <v>23</v>
      </c>
      <c r="AC428" s="625">
        <v>9</v>
      </c>
      <c r="AD428" s="623">
        <v>7</v>
      </c>
      <c r="AE428" s="628">
        <v>5</v>
      </c>
      <c r="AF428" s="625">
        <v>13</v>
      </c>
      <c r="AG428" s="626">
        <v>3</v>
      </c>
      <c r="AH428" s="624">
        <v>4</v>
      </c>
      <c r="AI428" s="625">
        <v>0</v>
      </c>
      <c r="AJ428" s="626">
        <v>0</v>
      </c>
      <c r="AK428" s="631">
        <v>1</v>
      </c>
      <c r="AL428" s="619">
        <v>71</v>
      </c>
      <c r="AM428" s="622">
        <v>0</v>
      </c>
      <c r="AN428" s="623">
        <v>8</v>
      </c>
      <c r="AO428" s="628">
        <v>19</v>
      </c>
      <c r="AP428" s="625">
        <v>9</v>
      </c>
      <c r="AQ428" s="623">
        <v>17</v>
      </c>
      <c r="AR428" s="624">
        <v>3</v>
      </c>
      <c r="AS428" s="625">
        <v>2</v>
      </c>
      <c r="AT428" s="623">
        <v>1</v>
      </c>
      <c r="AU428" s="624">
        <v>19</v>
      </c>
      <c r="AV428" s="627">
        <v>0</v>
      </c>
      <c r="AW428" s="623">
        <v>1</v>
      </c>
      <c r="AX428" s="628">
        <v>3</v>
      </c>
      <c r="AY428" s="619">
        <v>82</v>
      </c>
      <c r="AZ428" s="620">
        <v>0</v>
      </c>
      <c r="BA428" s="623">
        <v>14</v>
      </c>
      <c r="BB428" s="624">
        <v>23</v>
      </c>
      <c r="BC428" s="620">
        <v>13</v>
      </c>
      <c r="BD428" s="623">
        <v>10</v>
      </c>
      <c r="BE428" s="624">
        <v>13</v>
      </c>
      <c r="BF428" s="620">
        <v>10</v>
      </c>
      <c r="BG428" s="623">
        <v>5</v>
      </c>
      <c r="BH428" s="624">
        <v>3</v>
      </c>
      <c r="BI428" s="689">
        <v>4</v>
      </c>
      <c r="BJ428" s="623">
        <v>8</v>
      </c>
      <c r="BK428" s="689">
        <v>1</v>
      </c>
      <c r="BL428" s="689">
        <v>0</v>
      </c>
      <c r="BM428" s="689">
        <v>9</v>
      </c>
      <c r="BN428" s="689">
        <v>18</v>
      </c>
      <c r="BO428" s="689">
        <v>5</v>
      </c>
      <c r="BP428" s="689">
        <v>8</v>
      </c>
      <c r="BQ428" s="689">
        <v>9</v>
      </c>
      <c r="BR428" s="689">
        <v>10</v>
      </c>
      <c r="BS428" s="689">
        <v>4</v>
      </c>
      <c r="BT428" s="718">
        <v>9</v>
      </c>
      <c r="BU428" s="689">
        <v>6</v>
      </c>
      <c r="BV428" s="718">
        <v>5</v>
      </c>
      <c r="BW428" s="689">
        <v>5</v>
      </c>
      <c r="BX428" s="718">
        <v>6</v>
      </c>
      <c r="BY428" s="620">
        <v>5</v>
      </c>
      <c r="BZ428" s="632">
        <v>18</v>
      </c>
      <c r="CA428" s="620">
        <v>10</v>
      </c>
      <c r="CB428" s="632">
        <v>12</v>
      </c>
      <c r="CC428" s="620">
        <v>8</v>
      </c>
      <c r="CD428" s="632">
        <v>10</v>
      </c>
      <c r="CE428" s="620">
        <v>2</v>
      </c>
      <c r="CF428" s="632">
        <v>5</v>
      </c>
      <c r="CG428" s="620">
        <v>12</v>
      </c>
      <c r="CH428" s="632">
        <v>6</v>
      </c>
      <c r="CI428" s="632">
        <v>2</v>
      </c>
      <c r="CJ428" s="632">
        <v>1</v>
      </c>
      <c r="CK428" s="719">
        <v>16</v>
      </c>
      <c r="CL428" s="632">
        <v>21</v>
      </c>
      <c r="CM428" s="632">
        <v>18</v>
      </c>
      <c r="CN428" s="632">
        <v>18</v>
      </c>
      <c r="CO428" s="632">
        <v>14</v>
      </c>
      <c r="CP428" s="632">
        <v>19</v>
      </c>
      <c r="CQ428" s="632">
        <v>4</v>
      </c>
      <c r="CR428" s="632">
        <v>6</v>
      </c>
      <c r="CS428" s="632">
        <v>9</v>
      </c>
      <c r="CT428" s="632">
        <v>7</v>
      </c>
      <c r="CU428" s="632">
        <v>5</v>
      </c>
      <c r="CV428" s="632">
        <v>2</v>
      </c>
      <c r="CW428" s="632">
        <v>8</v>
      </c>
      <c r="CX428" s="632">
        <v>19</v>
      </c>
      <c r="CY428" s="632">
        <v>20</v>
      </c>
      <c r="CZ428" s="632">
        <v>21</v>
      </c>
      <c r="DA428" s="632">
        <v>0</v>
      </c>
      <c r="DB428" s="632">
        <v>10</v>
      </c>
      <c r="DC428" s="632">
        <v>6</v>
      </c>
      <c r="DD428" s="632">
        <v>6</v>
      </c>
      <c r="DE428" s="632">
        <v>16</v>
      </c>
      <c r="DF428" s="632">
        <v>7</v>
      </c>
      <c r="DG428" s="632">
        <v>2</v>
      </c>
      <c r="DH428" s="632">
        <v>1</v>
      </c>
      <c r="DI428" s="632">
        <v>0</v>
      </c>
      <c r="DJ428" s="632">
        <v>12</v>
      </c>
      <c r="DK428" s="632">
        <v>2</v>
      </c>
      <c r="DL428" s="632">
        <v>9</v>
      </c>
      <c r="DM428" s="632">
        <v>5</v>
      </c>
      <c r="DN428" s="632">
        <v>17</v>
      </c>
      <c r="DO428" s="632">
        <v>4</v>
      </c>
      <c r="DP428" s="632">
        <v>17</v>
      </c>
      <c r="DQ428" s="632">
        <v>32</v>
      </c>
      <c r="DR428" s="632">
        <v>6</v>
      </c>
      <c r="DS428" s="632">
        <v>3</v>
      </c>
      <c r="DT428" s="632">
        <v>1</v>
      </c>
      <c r="DU428" s="632">
        <v>0</v>
      </c>
      <c r="DV428" s="632">
        <v>5</v>
      </c>
    </row>
    <row r="429" spans="1:126" s="1" customFormat="1" ht="20.25">
      <c r="A429" s="1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718" t="s">
        <v>168</v>
      </c>
      <c r="N429" s="820" t="s">
        <v>270</v>
      </c>
      <c r="O429" s="616" t="s">
        <v>454</v>
      </c>
      <c r="P429" s="629" t="s">
        <v>511</v>
      </c>
      <c r="Q429" s="619">
        <v>114</v>
      </c>
      <c r="R429" s="629" t="s">
        <v>992</v>
      </c>
      <c r="S429" s="616">
        <v>56</v>
      </c>
      <c r="T429" s="617">
        <v>58</v>
      </c>
      <c r="U429" s="850">
        <v>37</v>
      </c>
      <c r="V429" s="635">
        <v>51</v>
      </c>
      <c r="W429" s="635">
        <v>75</v>
      </c>
      <c r="X429" s="620">
        <v>0</v>
      </c>
      <c r="Y429" s="619">
        <v>12</v>
      </c>
      <c r="Z429" s="622">
        <v>0</v>
      </c>
      <c r="AA429" s="623">
        <v>0</v>
      </c>
      <c r="AB429" s="624">
        <v>0</v>
      </c>
      <c r="AC429" s="625">
        <v>0</v>
      </c>
      <c r="AD429" s="623">
        <v>0</v>
      </c>
      <c r="AE429" s="628">
        <v>0</v>
      </c>
      <c r="AF429" s="625">
        <v>0</v>
      </c>
      <c r="AG429" s="626">
        <v>0</v>
      </c>
      <c r="AH429" s="624">
        <v>0</v>
      </c>
      <c r="AI429" s="625">
        <v>0</v>
      </c>
      <c r="AJ429" s="626">
        <v>0</v>
      </c>
      <c r="AK429" s="631">
        <v>0</v>
      </c>
      <c r="AL429" s="619">
        <v>0</v>
      </c>
      <c r="AM429" s="622">
        <v>0</v>
      </c>
      <c r="AN429" s="623">
        <v>0</v>
      </c>
      <c r="AO429" s="628">
        <v>0</v>
      </c>
      <c r="AP429" s="625">
        <v>0</v>
      </c>
      <c r="AQ429" s="623">
        <v>0</v>
      </c>
      <c r="AR429" s="624">
        <v>0</v>
      </c>
      <c r="AS429" s="625">
        <v>0</v>
      </c>
      <c r="AT429" s="623">
        <v>0</v>
      </c>
      <c r="AU429" s="624">
        <v>30</v>
      </c>
      <c r="AV429" s="627">
        <v>0</v>
      </c>
      <c r="AW429" s="623">
        <v>0</v>
      </c>
      <c r="AX429" s="628">
        <v>1</v>
      </c>
      <c r="AY429" s="619">
        <v>31</v>
      </c>
      <c r="AZ429" s="620">
        <v>0</v>
      </c>
      <c r="BA429" s="623">
        <v>0</v>
      </c>
      <c r="BB429" s="624">
        <v>0</v>
      </c>
      <c r="BC429" s="620">
        <v>0</v>
      </c>
      <c r="BD429" s="623">
        <v>0</v>
      </c>
      <c r="BE429" s="624">
        <v>0</v>
      </c>
      <c r="BF429" s="620">
        <v>0</v>
      </c>
      <c r="BG429" s="623">
        <v>0</v>
      </c>
      <c r="BH429" s="624">
        <v>0</v>
      </c>
      <c r="BI429" s="689">
        <v>0</v>
      </c>
      <c r="BJ429" s="623">
        <v>0</v>
      </c>
      <c r="BK429" s="689">
        <v>0</v>
      </c>
      <c r="BL429" s="689">
        <v>0</v>
      </c>
      <c r="BM429" s="689">
        <v>0</v>
      </c>
      <c r="BN429" s="689">
        <v>0</v>
      </c>
      <c r="BO429" s="689">
        <v>0</v>
      </c>
      <c r="BP429" s="689">
        <v>0</v>
      </c>
      <c r="BQ429" s="689">
        <v>0</v>
      </c>
      <c r="BR429" s="689">
        <v>0</v>
      </c>
      <c r="BS429" s="689">
        <v>0</v>
      </c>
      <c r="BT429" s="718">
        <v>0</v>
      </c>
      <c r="BU429" s="689">
        <v>0</v>
      </c>
      <c r="BV429" s="718">
        <v>0</v>
      </c>
      <c r="BW429" s="689">
        <v>0</v>
      </c>
      <c r="BX429" s="718">
        <v>0</v>
      </c>
      <c r="BY429" s="620">
        <v>0</v>
      </c>
      <c r="BZ429" s="632">
        <v>0</v>
      </c>
      <c r="CA429" s="620">
        <v>0</v>
      </c>
      <c r="CB429" s="632">
        <v>0</v>
      </c>
      <c r="CC429" s="620">
        <v>0</v>
      </c>
      <c r="CD429" s="632">
        <v>0</v>
      </c>
      <c r="CE429" s="620">
        <v>0</v>
      </c>
      <c r="CF429" s="632">
        <v>0</v>
      </c>
      <c r="CG429" s="620">
        <v>0</v>
      </c>
      <c r="CH429" s="632">
        <v>0</v>
      </c>
      <c r="CI429" s="632">
        <v>0</v>
      </c>
      <c r="CJ429" s="632">
        <v>0</v>
      </c>
      <c r="CK429" s="719">
        <v>0</v>
      </c>
      <c r="CL429" s="632">
        <v>0</v>
      </c>
      <c r="CM429" s="632">
        <v>0</v>
      </c>
      <c r="CN429" s="632">
        <v>0</v>
      </c>
      <c r="CO429" s="632">
        <v>0</v>
      </c>
      <c r="CP429" s="632">
        <v>0</v>
      </c>
      <c r="CQ429" s="632">
        <v>0</v>
      </c>
      <c r="CR429" s="632">
        <v>0</v>
      </c>
      <c r="CS429" s="632">
        <v>0</v>
      </c>
      <c r="CT429" s="632">
        <v>0</v>
      </c>
      <c r="CU429" s="632">
        <v>0</v>
      </c>
      <c r="CV429" s="632">
        <v>0</v>
      </c>
      <c r="CW429" s="632">
        <v>0</v>
      </c>
      <c r="CX429" s="632">
        <v>0</v>
      </c>
      <c r="CY429" s="632">
        <v>0</v>
      </c>
      <c r="CZ429" s="632">
        <v>0</v>
      </c>
      <c r="DA429" s="632">
        <v>0</v>
      </c>
      <c r="DB429" s="632">
        <v>0</v>
      </c>
      <c r="DC429" s="632">
        <v>0</v>
      </c>
      <c r="DD429" s="632">
        <v>0</v>
      </c>
      <c r="DE429" s="632">
        <v>0</v>
      </c>
      <c r="DF429" s="632">
        <v>0</v>
      </c>
      <c r="DG429" s="632">
        <v>0</v>
      </c>
      <c r="DH429" s="632">
        <v>0</v>
      </c>
      <c r="DI429" s="632">
        <v>0</v>
      </c>
      <c r="DJ429" s="632">
        <v>0</v>
      </c>
      <c r="DK429" s="632">
        <v>0</v>
      </c>
      <c r="DL429" s="632">
        <v>0</v>
      </c>
      <c r="DM429" s="632">
        <v>0</v>
      </c>
      <c r="DN429" s="632">
        <v>0</v>
      </c>
      <c r="DO429" s="632">
        <v>0</v>
      </c>
      <c r="DP429" s="632">
        <v>0</v>
      </c>
      <c r="DQ429" s="632">
        <v>0</v>
      </c>
      <c r="DR429" s="632">
        <v>0</v>
      </c>
      <c r="DS429" s="632">
        <v>0</v>
      </c>
      <c r="DT429" s="632">
        <v>0</v>
      </c>
      <c r="DU429" s="632">
        <v>0</v>
      </c>
      <c r="DV429" s="632">
        <v>0</v>
      </c>
    </row>
    <row r="430" spans="1:126" s="1" customFormat="1" ht="20.25">
      <c r="A430" s="1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718" t="s">
        <v>774</v>
      </c>
      <c r="N430" s="820" t="s">
        <v>55</v>
      </c>
      <c r="O430" s="616" t="s">
        <v>55</v>
      </c>
      <c r="P430" s="815" t="s">
        <v>55</v>
      </c>
      <c r="Q430" s="819" t="s">
        <v>55</v>
      </c>
      <c r="R430" s="851" t="s">
        <v>993</v>
      </c>
      <c r="S430" s="616">
        <v>107</v>
      </c>
      <c r="T430" s="617">
        <v>173</v>
      </c>
      <c r="U430" s="850">
        <v>249</v>
      </c>
      <c r="V430" s="635">
        <v>342</v>
      </c>
      <c r="W430" s="635">
        <v>415</v>
      </c>
      <c r="X430" s="620">
        <v>115</v>
      </c>
      <c r="Y430" s="619">
        <v>161</v>
      </c>
      <c r="Z430" s="622">
        <v>0</v>
      </c>
      <c r="AA430" s="623">
        <v>0</v>
      </c>
      <c r="AB430" s="624">
        <v>30</v>
      </c>
      <c r="AC430" s="625">
        <v>32</v>
      </c>
      <c r="AD430" s="623">
        <v>14</v>
      </c>
      <c r="AE430" s="628">
        <v>28</v>
      </c>
      <c r="AF430" s="625">
        <v>23</v>
      </c>
      <c r="AG430" s="626">
        <v>3</v>
      </c>
      <c r="AH430" s="624">
        <v>1</v>
      </c>
      <c r="AI430" s="625">
        <v>0</v>
      </c>
      <c r="AJ430" s="626">
        <v>5</v>
      </c>
      <c r="AK430" s="631">
        <v>26</v>
      </c>
      <c r="AL430" s="619">
        <v>162</v>
      </c>
      <c r="AM430" s="622">
        <v>0</v>
      </c>
      <c r="AN430" s="623">
        <v>8</v>
      </c>
      <c r="AO430" s="628">
        <v>46</v>
      </c>
      <c r="AP430" s="625">
        <v>41</v>
      </c>
      <c r="AQ430" s="623">
        <v>35</v>
      </c>
      <c r="AR430" s="624">
        <v>35</v>
      </c>
      <c r="AS430" s="625">
        <v>31</v>
      </c>
      <c r="AT430" s="623">
        <v>16</v>
      </c>
      <c r="AU430" s="624">
        <v>11</v>
      </c>
      <c r="AV430" s="627">
        <v>26</v>
      </c>
      <c r="AW430" s="623">
        <v>13</v>
      </c>
      <c r="AX430" s="628">
        <v>16</v>
      </c>
      <c r="AY430" s="619">
        <v>278</v>
      </c>
      <c r="AZ430" s="620">
        <v>0</v>
      </c>
      <c r="BA430" s="623">
        <v>20</v>
      </c>
      <c r="BB430" s="624">
        <v>18</v>
      </c>
      <c r="BC430" s="620">
        <v>11</v>
      </c>
      <c r="BD430" s="623">
        <v>16</v>
      </c>
      <c r="BE430" s="624">
        <v>19</v>
      </c>
      <c r="BF430" s="620">
        <v>12</v>
      </c>
      <c r="BG430" s="623">
        <v>15</v>
      </c>
      <c r="BH430" s="624">
        <v>32</v>
      </c>
      <c r="BI430" s="689">
        <v>37</v>
      </c>
      <c r="BJ430" s="623">
        <v>27</v>
      </c>
      <c r="BK430" s="689">
        <v>38</v>
      </c>
      <c r="BL430" s="689">
        <v>0</v>
      </c>
      <c r="BM430" s="689">
        <v>0</v>
      </c>
      <c r="BN430" s="689">
        <v>6</v>
      </c>
      <c r="BO430" s="689">
        <v>18</v>
      </c>
      <c r="BP430" s="689">
        <v>36</v>
      </c>
      <c r="BQ430" s="689">
        <v>42</v>
      </c>
      <c r="BR430" s="689">
        <v>4</v>
      </c>
      <c r="BS430" s="689">
        <v>35</v>
      </c>
      <c r="BT430" s="718">
        <v>33</v>
      </c>
      <c r="BU430" s="689">
        <v>13</v>
      </c>
      <c r="BV430" s="718">
        <v>12</v>
      </c>
      <c r="BW430" s="689">
        <v>10</v>
      </c>
      <c r="BX430" s="718">
        <v>1</v>
      </c>
      <c r="BY430" s="620">
        <v>0</v>
      </c>
      <c r="BZ430" s="632">
        <v>10</v>
      </c>
      <c r="CA430" s="620">
        <v>16</v>
      </c>
      <c r="CB430" s="632">
        <v>27</v>
      </c>
      <c r="CC430" s="620">
        <v>22</v>
      </c>
      <c r="CD430" s="632">
        <v>5</v>
      </c>
      <c r="CE430" s="620">
        <v>23</v>
      </c>
      <c r="CF430" s="632">
        <v>21</v>
      </c>
      <c r="CG430" s="620">
        <v>25</v>
      </c>
      <c r="CH430" s="632">
        <v>9</v>
      </c>
      <c r="CI430" s="632">
        <v>15</v>
      </c>
      <c r="CJ430" s="632">
        <v>0</v>
      </c>
      <c r="CK430" s="719">
        <v>5</v>
      </c>
      <c r="CL430" s="632">
        <v>17</v>
      </c>
      <c r="CM430" s="632">
        <v>18</v>
      </c>
      <c r="CN430" s="632">
        <v>17</v>
      </c>
      <c r="CO430" s="632">
        <v>15</v>
      </c>
      <c r="CP430" s="632">
        <v>11</v>
      </c>
      <c r="CQ430" s="632">
        <v>20</v>
      </c>
      <c r="CR430" s="632">
        <v>4</v>
      </c>
      <c r="CS430" s="632">
        <v>21</v>
      </c>
      <c r="CT430" s="632">
        <v>16</v>
      </c>
      <c r="CU430" s="632">
        <v>1</v>
      </c>
      <c r="CV430" s="632">
        <v>0</v>
      </c>
      <c r="CW430" s="632">
        <v>0</v>
      </c>
      <c r="CX430" s="632">
        <v>20</v>
      </c>
      <c r="CY430" s="632">
        <v>33</v>
      </c>
      <c r="CZ430" s="632">
        <v>37</v>
      </c>
      <c r="DA430" s="632">
        <v>19</v>
      </c>
      <c r="DB430" s="632">
        <v>22</v>
      </c>
      <c r="DC430" s="632">
        <v>1</v>
      </c>
      <c r="DD430" s="632">
        <v>0</v>
      </c>
      <c r="DE430" s="632">
        <v>1</v>
      </c>
      <c r="DF430" s="632">
        <v>2</v>
      </c>
      <c r="DG430" s="632">
        <v>1</v>
      </c>
      <c r="DH430" s="632">
        <v>0</v>
      </c>
      <c r="DI430" s="632">
        <v>0</v>
      </c>
      <c r="DJ430" s="632">
        <v>0</v>
      </c>
      <c r="DK430" s="632">
        <v>0</v>
      </c>
      <c r="DL430" s="632">
        <v>1</v>
      </c>
      <c r="DM430" s="632">
        <v>31</v>
      </c>
      <c r="DN430" s="632">
        <v>45</v>
      </c>
      <c r="DO430" s="632">
        <v>18</v>
      </c>
      <c r="DP430" s="632">
        <v>12</v>
      </c>
      <c r="DQ430" s="632">
        <v>6</v>
      </c>
      <c r="DR430" s="632">
        <v>15</v>
      </c>
      <c r="DS430" s="632">
        <v>5</v>
      </c>
      <c r="DT430" s="632">
        <v>0</v>
      </c>
      <c r="DU430" s="632">
        <v>0</v>
      </c>
      <c r="DV430" s="632">
        <v>1</v>
      </c>
    </row>
    <row r="431" spans="1:126" s="1" customFormat="1" ht="40.5">
      <c r="A431" s="1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719" t="s">
        <v>775</v>
      </c>
      <c r="N431" s="637" t="s">
        <v>55</v>
      </c>
      <c r="O431" s="629" t="s">
        <v>55</v>
      </c>
      <c r="P431" s="629" t="s">
        <v>55</v>
      </c>
      <c r="Q431" s="629" t="s">
        <v>55</v>
      </c>
      <c r="R431" s="629" t="s">
        <v>515</v>
      </c>
      <c r="S431" s="616">
        <v>34</v>
      </c>
      <c r="T431" s="615">
        <v>138</v>
      </c>
      <c r="U431" s="852">
        <v>165</v>
      </c>
      <c r="V431" s="619">
        <v>191</v>
      </c>
      <c r="W431" s="619">
        <v>267</v>
      </c>
      <c r="X431" s="620">
        <v>113</v>
      </c>
      <c r="Y431" s="619">
        <v>117</v>
      </c>
      <c r="Z431" s="622">
        <v>5</v>
      </c>
      <c r="AA431" s="623">
        <v>0</v>
      </c>
      <c r="AB431" s="624">
        <v>3</v>
      </c>
      <c r="AC431" s="625">
        <v>7</v>
      </c>
      <c r="AD431" s="623">
        <v>20</v>
      </c>
      <c r="AE431" s="628">
        <v>18</v>
      </c>
      <c r="AF431" s="625">
        <v>11</v>
      </c>
      <c r="AG431" s="626">
        <v>17</v>
      </c>
      <c r="AH431" s="624">
        <v>15</v>
      </c>
      <c r="AI431" s="625">
        <v>7</v>
      </c>
      <c r="AJ431" s="626">
        <v>7</v>
      </c>
      <c r="AK431" s="631">
        <v>13</v>
      </c>
      <c r="AL431" s="619">
        <v>123</v>
      </c>
      <c r="AM431" s="622">
        <v>7</v>
      </c>
      <c r="AN431" s="623">
        <v>3</v>
      </c>
      <c r="AO431" s="628">
        <v>5</v>
      </c>
      <c r="AP431" s="625">
        <v>6</v>
      </c>
      <c r="AQ431" s="623">
        <v>17</v>
      </c>
      <c r="AR431" s="624">
        <v>7</v>
      </c>
      <c r="AS431" s="625">
        <v>9</v>
      </c>
      <c r="AT431" s="623">
        <v>13</v>
      </c>
      <c r="AU431" s="624">
        <v>3</v>
      </c>
      <c r="AV431" s="627">
        <v>13</v>
      </c>
      <c r="AW431" s="623">
        <v>15</v>
      </c>
      <c r="AX431" s="628">
        <v>29</v>
      </c>
      <c r="AY431" s="619">
        <v>127</v>
      </c>
      <c r="AZ431" s="620">
        <v>6</v>
      </c>
      <c r="BA431" s="623">
        <v>5</v>
      </c>
      <c r="BB431" s="624">
        <v>9</v>
      </c>
      <c r="BC431" s="620">
        <v>21</v>
      </c>
      <c r="BD431" s="623">
        <v>8</v>
      </c>
      <c r="BE431" s="624">
        <v>13</v>
      </c>
      <c r="BF431" s="620">
        <v>3</v>
      </c>
      <c r="BG431" s="623">
        <v>8</v>
      </c>
      <c r="BH431" s="624">
        <v>20</v>
      </c>
      <c r="BI431" s="689">
        <v>19</v>
      </c>
      <c r="BJ431" s="623">
        <v>16</v>
      </c>
      <c r="BK431" s="689">
        <v>16</v>
      </c>
      <c r="BL431" s="689">
        <v>4</v>
      </c>
      <c r="BM431" s="689">
        <v>1</v>
      </c>
      <c r="BN431" s="689">
        <v>12</v>
      </c>
      <c r="BO431" s="689">
        <v>28</v>
      </c>
      <c r="BP431" s="689">
        <v>16</v>
      </c>
      <c r="BQ431" s="689">
        <v>19</v>
      </c>
      <c r="BR431" s="689">
        <v>21</v>
      </c>
      <c r="BS431" s="689">
        <v>9</v>
      </c>
      <c r="BT431" s="718">
        <v>8</v>
      </c>
      <c r="BU431" s="689">
        <v>10</v>
      </c>
      <c r="BV431" s="718">
        <v>13</v>
      </c>
      <c r="BW431" s="689">
        <v>21</v>
      </c>
      <c r="BX431" s="718">
        <v>5</v>
      </c>
      <c r="BY431" s="620">
        <v>4</v>
      </c>
      <c r="BZ431" s="632">
        <v>7</v>
      </c>
      <c r="CA431" s="620">
        <v>7</v>
      </c>
      <c r="CB431" s="632">
        <v>16</v>
      </c>
      <c r="CC431" s="620">
        <v>13</v>
      </c>
      <c r="CD431" s="632">
        <v>21</v>
      </c>
      <c r="CE431" s="620">
        <v>17</v>
      </c>
      <c r="CF431" s="632">
        <v>19</v>
      </c>
      <c r="CG431" s="620">
        <v>13</v>
      </c>
      <c r="CH431" s="632">
        <v>16</v>
      </c>
      <c r="CI431" s="632">
        <v>17</v>
      </c>
      <c r="CJ431" s="632">
        <v>5</v>
      </c>
      <c r="CK431" s="719">
        <v>4</v>
      </c>
      <c r="CL431" s="632">
        <v>7</v>
      </c>
      <c r="CM431" s="632">
        <v>3</v>
      </c>
      <c r="CN431" s="632">
        <v>12</v>
      </c>
      <c r="CO431" s="632">
        <v>8</v>
      </c>
      <c r="CP431" s="632">
        <v>10</v>
      </c>
      <c r="CQ431" s="632">
        <v>4</v>
      </c>
      <c r="CR431" s="632">
        <v>12</v>
      </c>
      <c r="CS431" s="632">
        <v>9</v>
      </c>
      <c r="CT431" s="632">
        <v>8</v>
      </c>
      <c r="CU431" s="632">
        <v>12</v>
      </c>
      <c r="CV431" s="632">
        <v>3</v>
      </c>
      <c r="CW431" s="632">
        <v>2</v>
      </c>
      <c r="CX431" s="632">
        <v>5</v>
      </c>
      <c r="CY431" s="632">
        <v>11</v>
      </c>
      <c r="CZ431" s="632">
        <v>18</v>
      </c>
      <c r="DA431" s="632">
        <v>12</v>
      </c>
      <c r="DB431" s="632">
        <v>6</v>
      </c>
      <c r="DC431" s="632">
        <v>5</v>
      </c>
      <c r="DD431" s="632">
        <v>3</v>
      </c>
      <c r="DE431" s="632">
        <v>1</v>
      </c>
      <c r="DF431" s="632">
        <v>2</v>
      </c>
      <c r="DG431" s="632">
        <v>4</v>
      </c>
      <c r="DH431" s="632">
        <v>0</v>
      </c>
      <c r="DI431" s="632">
        <v>2</v>
      </c>
      <c r="DJ431" s="632">
        <v>2</v>
      </c>
      <c r="DK431" s="632">
        <v>2</v>
      </c>
      <c r="DL431" s="632">
        <v>4</v>
      </c>
      <c r="DM431" s="632">
        <v>4</v>
      </c>
      <c r="DN431" s="632">
        <v>12</v>
      </c>
      <c r="DO431" s="632">
        <v>5</v>
      </c>
      <c r="DP431" s="632">
        <v>7</v>
      </c>
      <c r="DQ431" s="632">
        <v>2</v>
      </c>
      <c r="DR431" s="632">
        <v>4</v>
      </c>
      <c r="DS431" s="632">
        <v>6</v>
      </c>
      <c r="DT431" s="632">
        <v>1</v>
      </c>
      <c r="DU431" s="632">
        <v>1</v>
      </c>
      <c r="DV431" s="632">
        <v>1</v>
      </c>
    </row>
    <row r="432" spans="1:126" ht="20.25">
      <c r="A432" s="111"/>
      <c r="M432" s="1718" t="s">
        <v>183</v>
      </c>
      <c r="N432" s="820" t="s">
        <v>520</v>
      </c>
      <c r="O432" s="616" t="s">
        <v>521</v>
      </c>
      <c r="P432" s="629" t="s">
        <v>643</v>
      </c>
      <c r="Q432" s="619">
        <v>489</v>
      </c>
      <c r="R432" s="629" t="s">
        <v>676</v>
      </c>
      <c r="S432" s="616">
        <v>360</v>
      </c>
      <c r="T432" s="617">
        <v>398</v>
      </c>
      <c r="U432" s="850">
        <v>353</v>
      </c>
      <c r="V432" s="635">
        <v>415</v>
      </c>
      <c r="W432" s="635">
        <v>633</v>
      </c>
      <c r="X432" s="620">
        <v>198</v>
      </c>
      <c r="Y432" s="635">
        <v>247</v>
      </c>
      <c r="Z432" s="622">
        <v>0</v>
      </c>
      <c r="AA432" s="623">
        <v>1</v>
      </c>
      <c r="AB432" s="624">
        <v>10</v>
      </c>
      <c r="AC432" s="625">
        <v>8</v>
      </c>
      <c r="AD432" s="623">
        <v>22</v>
      </c>
      <c r="AE432" s="628">
        <v>42</v>
      </c>
      <c r="AF432" s="625">
        <v>67</v>
      </c>
      <c r="AG432" s="626">
        <v>32</v>
      </c>
      <c r="AH432" s="624">
        <v>31</v>
      </c>
      <c r="AI432" s="625">
        <v>6</v>
      </c>
      <c r="AJ432" s="626">
        <v>16</v>
      </c>
      <c r="AK432" s="631">
        <v>0</v>
      </c>
      <c r="AL432" s="635">
        <v>235</v>
      </c>
      <c r="AM432" s="622">
        <v>0</v>
      </c>
      <c r="AN432" s="623">
        <v>12</v>
      </c>
      <c r="AO432" s="628">
        <v>10</v>
      </c>
      <c r="AP432" s="625">
        <v>12</v>
      </c>
      <c r="AQ432" s="623">
        <v>7</v>
      </c>
      <c r="AR432" s="624">
        <v>5</v>
      </c>
      <c r="AS432" s="625">
        <v>6</v>
      </c>
      <c r="AT432" s="623">
        <v>41</v>
      </c>
      <c r="AU432" s="624">
        <v>33</v>
      </c>
      <c r="AV432" s="627">
        <v>11</v>
      </c>
      <c r="AW432" s="623">
        <v>7</v>
      </c>
      <c r="AX432" s="628">
        <v>0</v>
      </c>
      <c r="AY432" s="635">
        <v>144</v>
      </c>
      <c r="AZ432" s="636">
        <v>0</v>
      </c>
      <c r="BA432" s="623">
        <v>0</v>
      </c>
      <c r="BB432" s="624">
        <v>17</v>
      </c>
      <c r="BC432" s="636">
        <v>12</v>
      </c>
      <c r="BD432" s="623">
        <v>7</v>
      </c>
      <c r="BE432" s="624">
        <v>13</v>
      </c>
      <c r="BF432" s="636">
        <v>5</v>
      </c>
      <c r="BG432" s="623">
        <v>3</v>
      </c>
      <c r="BH432" s="624">
        <v>13</v>
      </c>
      <c r="BI432" s="721">
        <v>26</v>
      </c>
      <c r="BJ432" s="722">
        <v>39</v>
      </c>
      <c r="BK432" s="721">
        <v>1</v>
      </c>
      <c r="BL432" s="721">
        <v>0</v>
      </c>
      <c r="BM432" s="721">
        <v>3</v>
      </c>
      <c r="BN432" s="721">
        <v>2</v>
      </c>
      <c r="BO432" s="721">
        <v>13</v>
      </c>
      <c r="BP432" s="721">
        <v>3</v>
      </c>
      <c r="BQ432" s="721">
        <v>13</v>
      </c>
      <c r="BR432" s="721">
        <v>5</v>
      </c>
      <c r="BS432" s="721">
        <v>4</v>
      </c>
      <c r="BT432" s="723">
        <v>9</v>
      </c>
      <c r="BU432" s="721">
        <v>8</v>
      </c>
      <c r="BV432" s="723">
        <v>10</v>
      </c>
      <c r="BW432" s="721">
        <v>3</v>
      </c>
      <c r="BX432" s="723">
        <v>1</v>
      </c>
      <c r="BY432" s="636">
        <v>3</v>
      </c>
      <c r="BZ432" s="724">
        <v>11</v>
      </c>
      <c r="CA432" s="636">
        <v>1</v>
      </c>
      <c r="CB432" s="724">
        <v>5</v>
      </c>
      <c r="CC432" s="636">
        <v>3</v>
      </c>
      <c r="CD432" s="724">
        <v>8</v>
      </c>
      <c r="CE432" s="636">
        <v>11</v>
      </c>
      <c r="CF432" s="724">
        <v>3</v>
      </c>
      <c r="CG432" s="636">
        <v>2</v>
      </c>
      <c r="CH432" s="724">
        <v>7</v>
      </c>
      <c r="CI432" s="724">
        <v>3</v>
      </c>
      <c r="CJ432" s="724">
        <v>0</v>
      </c>
      <c r="CK432" s="725">
        <v>4</v>
      </c>
      <c r="CL432" s="632">
        <v>6</v>
      </c>
      <c r="CM432" s="632">
        <v>1</v>
      </c>
      <c r="CN432" s="632">
        <v>1</v>
      </c>
      <c r="CO432" s="632">
        <v>0</v>
      </c>
      <c r="CP432" s="632">
        <v>1</v>
      </c>
      <c r="CQ432" s="632">
        <v>1</v>
      </c>
      <c r="CR432" s="632">
        <v>4</v>
      </c>
      <c r="CS432" s="632">
        <v>4</v>
      </c>
      <c r="CT432" s="632">
        <v>3</v>
      </c>
      <c r="CU432" s="632">
        <v>0</v>
      </c>
      <c r="CV432" s="632">
        <v>0</v>
      </c>
      <c r="CW432" s="632">
        <v>7</v>
      </c>
      <c r="CX432" s="632">
        <v>7</v>
      </c>
      <c r="CY432" s="632">
        <v>2</v>
      </c>
      <c r="CZ432" s="632">
        <v>3</v>
      </c>
      <c r="DA432" s="632">
        <v>2</v>
      </c>
      <c r="DB432" s="632">
        <v>3</v>
      </c>
      <c r="DC432" s="632">
        <v>0</v>
      </c>
      <c r="DD432" s="632">
        <v>1</v>
      </c>
      <c r="DE432" s="632">
        <v>1</v>
      </c>
      <c r="DF432" s="632">
        <v>1</v>
      </c>
      <c r="DG432" s="632">
        <v>0</v>
      </c>
      <c r="DH432" s="632">
        <v>0</v>
      </c>
      <c r="DI432" s="632">
        <v>0</v>
      </c>
      <c r="DJ432" s="632">
        <v>1</v>
      </c>
      <c r="DK432" s="632">
        <v>1</v>
      </c>
      <c r="DL432" s="632">
        <v>0</v>
      </c>
      <c r="DM432" s="632">
        <v>1</v>
      </c>
      <c r="DN432" s="632">
        <v>10</v>
      </c>
      <c r="DO432" s="632">
        <v>0</v>
      </c>
      <c r="DP432" s="632">
        <v>2</v>
      </c>
      <c r="DQ432" s="632">
        <v>4</v>
      </c>
      <c r="DR432" s="632">
        <v>0</v>
      </c>
      <c r="DS432" s="632">
        <v>0</v>
      </c>
      <c r="DT432" s="632">
        <v>0</v>
      </c>
      <c r="DU432" s="632">
        <v>0</v>
      </c>
      <c r="DV432" s="632">
        <v>2</v>
      </c>
    </row>
    <row r="433" spans="1:126" ht="20.25">
      <c r="A433" s="111"/>
      <c r="M433" s="1718" t="s">
        <v>778</v>
      </c>
      <c r="N433" s="1740" t="s">
        <v>290</v>
      </c>
      <c r="O433" s="858" t="s">
        <v>163</v>
      </c>
      <c r="P433" s="629" t="s">
        <v>689</v>
      </c>
      <c r="Q433" s="619">
        <v>397</v>
      </c>
      <c r="R433" s="629" t="s">
        <v>994</v>
      </c>
      <c r="S433" s="616">
        <v>587</v>
      </c>
      <c r="T433" s="617">
        <v>588</v>
      </c>
      <c r="U433" s="850">
        <v>719</v>
      </c>
      <c r="V433" s="635">
        <v>934</v>
      </c>
      <c r="W433" s="635">
        <v>1160</v>
      </c>
      <c r="X433" s="620">
        <v>515</v>
      </c>
      <c r="Y433" s="619">
        <v>526</v>
      </c>
      <c r="Z433" s="622">
        <v>0</v>
      </c>
      <c r="AA433" s="623">
        <v>88</v>
      </c>
      <c r="AB433" s="624">
        <v>92</v>
      </c>
      <c r="AC433" s="625">
        <v>131</v>
      </c>
      <c r="AD433" s="623">
        <v>63</v>
      </c>
      <c r="AE433" s="628">
        <v>50</v>
      </c>
      <c r="AF433" s="625">
        <v>59</v>
      </c>
      <c r="AG433" s="626">
        <v>58</v>
      </c>
      <c r="AH433" s="624">
        <v>48</v>
      </c>
      <c r="AI433" s="625">
        <v>35</v>
      </c>
      <c r="AJ433" s="626">
        <v>42</v>
      </c>
      <c r="AK433" s="631">
        <v>4</v>
      </c>
      <c r="AL433" s="619">
        <v>670</v>
      </c>
      <c r="AM433" s="622">
        <v>1</v>
      </c>
      <c r="AN433" s="623">
        <v>46</v>
      </c>
      <c r="AO433" s="628">
        <v>87</v>
      </c>
      <c r="AP433" s="625">
        <v>108</v>
      </c>
      <c r="AQ433" s="623">
        <v>111</v>
      </c>
      <c r="AR433" s="624">
        <v>27</v>
      </c>
      <c r="AS433" s="625">
        <v>50</v>
      </c>
      <c r="AT433" s="623">
        <v>56</v>
      </c>
      <c r="AU433" s="624">
        <v>34</v>
      </c>
      <c r="AV433" s="627">
        <v>5</v>
      </c>
      <c r="AW433" s="623">
        <v>5</v>
      </c>
      <c r="AX433" s="628">
        <v>0</v>
      </c>
      <c r="AY433" s="619">
        <v>530</v>
      </c>
      <c r="AZ433" s="620">
        <v>1</v>
      </c>
      <c r="BA433" s="623">
        <v>81</v>
      </c>
      <c r="BB433" s="624">
        <v>140</v>
      </c>
      <c r="BC433" s="620">
        <v>110</v>
      </c>
      <c r="BD433" s="623">
        <v>106</v>
      </c>
      <c r="BE433" s="624">
        <v>97</v>
      </c>
      <c r="BF433" s="620">
        <v>65</v>
      </c>
      <c r="BG433" s="623">
        <v>145</v>
      </c>
      <c r="BH433" s="624">
        <v>64</v>
      </c>
      <c r="BI433" s="689">
        <v>18</v>
      </c>
      <c r="BJ433" s="623">
        <v>2</v>
      </c>
      <c r="BK433" s="689">
        <v>0</v>
      </c>
      <c r="BL433" s="689">
        <v>0</v>
      </c>
      <c r="BM433" s="689">
        <v>19</v>
      </c>
      <c r="BN433" s="689">
        <v>190</v>
      </c>
      <c r="BO433" s="689">
        <v>192</v>
      </c>
      <c r="BP433" s="689">
        <v>148</v>
      </c>
      <c r="BQ433" s="689">
        <v>147</v>
      </c>
      <c r="BR433" s="689">
        <v>68</v>
      </c>
      <c r="BS433" s="689">
        <v>69</v>
      </c>
      <c r="BT433" s="718">
        <v>78</v>
      </c>
      <c r="BU433" s="689">
        <v>25</v>
      </c>
      <c r="BV433" s="718">
        <v>10</v>
      </c>
      <c r="BW433" s="689">
        <v>6</v>
      </c>
      <c r="BX433" s="718">
        <v>0</v>
      </c>
      <c r="BY433" s="620">
        <v>31</v>
      </c>
      <c r="BZ433" s="632">
        <v>118</v>
      </c>
      <c r="CA433" s="620">
        <v>76</v>
      </c>
      <c r="CB433" s="632">
        <v>104</v>
      </c>
      <c r="CC433" s="620">
        <v>115</v>
      </c>
      <c r="CD433" s="632">
        <v>64</v>
      </c>
      <c r="CE433" s="620">
        <v>61</v>
      </c>
      <c r="CF433" s="632">
        <v>68</v>
      </c>
      <c r="CG433" s="620">
        <v>59</v>
      </c>
      <c r="CH433" s="632">
        <v>26</v>
      </c>
      <c r="CI433" s="632">
        <v>5</v>
      </c>
      <c r="CJ433" s="632">
        <v>28</v>
      </c>
      <c r="CK433" s="719">
        <v>45</v>
      </c>
      <c r="CL433" s="632">
        <v>93</v>
      </c>
      <c r="CM433" s="632">
        <v>92</v>
      </c>
      <c r="CN433" s="632">
        <v>61</v>
      </c>
      <c r="CO433" s="632">
        <v>44</v>
      </c>
      <c r="CP433" s="632">
        <v>37</v>
      </c>
      <c r="CQ433" s="632">
        <v>62</v>
      </c>
      <c r="CR433" s="632">
        <v>4</v>
      </c>
      <c r="CS433" s="632">
        <v>50</v>
      </c>
      <c r="CT433" s="632">
        <v>6</v>
      </c>
      <c r="CU433" s="632">
        <v>2</v>
      </c>
      <c r="CV433" s="632">
        <v>0</v>
      </c>
      <c r="CW433" s="632">
        <v>24</v>
      </c>
      <c r="CX433" s="632">
        <v>48</v>
      </c>
      <c r="CY433" s="632">
        <v>126</v>
      </c>
      <c r="CZ433" s="632">
        <v>89</v>
      </c>
      <c r="DA433" s="632">
        <v>75</v>
      </c>
      <c r="DB433" s="632">
        <v>55</v>
      </c>
      <c r="DC433" s="632">
        <v>16</v>
      </c>
      <c r="DD433" s="632">
        <v>12</v>
      </c>
      <c r="DE433" s="632">
        <v>1</v>
      </c>
      <c r="DF433" s="632">
        <v>0</v>
      </c>
      <c r="DG433" s="632">
        <v>0</v>
      </c>
      <c r="DH433" s="632">
        <v>0</v>
      </c>
      <c r="DI433" s="632">
        <v>0</v>
      </c>
      <c r="DJ433" s="632">
        <v>52</v>
      </c>
      <c r="DK433" s="632">
        <v>3</v>
      </c>
      <c r="DL433" s="632">
        <v>9</v>
      </c>
      <c r="DM433" s="632">
        <v>108</v>
      </c>
      <c r="DN433" s="632">
        <v>67</v>
      </c>
      <c r="DO433" s="632">
        <v>41</v>
      </c>
      <c r="DP433" s="632">
        <v>21</v>
      </c>
      <c r="DQ433" s="632">
        <v>13</v>
      </c>
      <c r="DR433" s="632">
        <v>6</v>
      </c>
      <c r="DS433" s="632">
        <v>1</v>
      </c>
      <c r="DT433" s="632">
        <v>14</v>
      </c>
      <c r="DU433" s="632">
        <v>13</v>
      </c>
      <c r="DV433" s="632">
        <v>103</v>
      </c>
    </row>
    <row r="434" spans="1:126" ht="20.25">
      <c r="A434" s="111"/>
      <c r="M434" s="1718" t="s">
        <v>779</v>
      </c>
      <c r="N434" s="637" t="s">
        <v>55</v>
      </c>
      <c r="O434" s="629" t="s">
        <v>55</v>
      </c>
      <c r="P434" s="629" t="s">
        <v>55</v>
      </c>
      <c r="Q434" s="619" t="s">
        <v>55</v>
      </c>
      <c r="R434" s="629" t="s">
        <v>368</v>
      </c>
      <c r="S434" s="629">
        <v>263</v>
      </c>
      <c r="T434" s="615">
        <v>285</v>
      </c>
      <c r="U434" s="852">
        <v>373</v>
      </c>
      <c r="V434" s="619">
        <v>4</v>
      </c>
      <c r="W434" s="619">
        <v>9</v>
      </c>
      <c r="X434" s="620">
        <v>0</v>
      </c>
      <c r="Y434" s="619">
        <v>0</v>
      </c>
      <c r="Z434" s="622">
        <v>0</v>
      </c>
      <c r="AA434" s="623">
        <v>0</v>
      </c>
      <c r="AB434" s="624">
        <v>0</v>
      </c>
      <c r="AC434" s="625">
        <v>0</v>
      </c>
      <c r="AD434" s="623">
        <v>0</v>
      </c>
      <c r="AE434" s="628">
        <v>0</v>
      </c>
      <c r="AF434" s="625">
        <v>0</v>
      </c>
      <c r="AG434" s="626">
        <v>0</v>
      </c>
      <c r="AH434" s="624">
        <v>0</v>
      </c>
      <c r="AI434" s="625">
        <v>0</v>
      </c>
      <c r="AJ434" s="626">
        <v>0</v>
      </c>
      <c r="AK434" s="631">
        <v>0</v>
      </c>
      <c r="AL434" s="619">
        <v>0</v>
      </c>
      <c r="AM434" s="622">
        <v>0</v>
      </c>
      <c r="AN434" s="623">
        <v>0</v>
      </c>
      <c r="AO434" s="628">
        <v>0</v>
      </c>
      <c r="AP434" s="625">
        <v>0</v>
      </c>
      <c r="AQ434" s="623">
        <v>0</v>
      </c>
      <c r="AR434" s="624">
        <v>0</v>
      </c>
      <c r="AS434" s="625">
        <v>0</v>
      </c>
      <c r="AT434" s="623">
        <v>0</v>
      </c>
      <c r="AU434" s="624">
        <v>0</v>
      </c>
      <c r="AV434" s="627">
        <v>0</v>
      </c>
      <c r="AW434" s="623">
        <v>0</v>
      </c>
      <c r="AX434" s="628">
        <v>0</v>
      </c>
      <c r="AY434" s="619">
        <v>0</v>
      </c>
      <c r="AZ434" s="620">
        <v>0</v>
      </c>
      <c r="BA434" s="623">
        <v>0</v>
      </c>
      <c r="BB434" s="624">
        <v>0</v>
      </c>
      <c r="BC434" s="620">
        <v>0</v>
      </c>
      <c r="BD434" s="623">
        <v>0</v>
      </c>
      <c r="BE434" s="624">
        <v>0</v>
      </c>
      <c r="BF434" s="620">
        <v>0</v>
      </c>
      <c r="BG434" s="623">
        <v>0</v>
      </c>
      <c r="BH434" s="624">
        <v>0</v>
      </c>
      <c r="BI434" s="689">
        <v>0</v>
      </c>
      <c r="BJ434" s="623">
        <v>0</v>
      </c>
      <c r="BK434" s="689">
        <v>0</v>
      </c>
      <c r="BL434" s="689">
        <v>0</v>
      </c>
      <c r="BM434" s="689">
        <v>0</v>
      </c>
      <c r="BN434" s="689">
        <v>0</v>
      </c>
      <c r="BO434" s="689">
        <v>0</v>
      </c>
      <c r="BP434" s="689">
        <v>0</v>
      </c>
      <c r="BQ434" s="689">
        <v>0</v>
      </c>
      <c r="BR434" s="689">
        <v>0</v>
      </c>
      <c r="BS434" s="689">
        <v>0</v>
      </c>
      <c r="BT434" s="718">
        <v>0</v>
      </c>
      <c r="BU434" s="689">
        <v>0</v>
      </c>
      <c r="BV434" s="718">
        <v>0</v>
      </c>
      <c r="BW434" s="689">
        <v>0</v>
      </c>
      <c r="BX434" s="718">
        <v>0</v>
      </c>
      <c r="BY434" s="620">
        <v>0</v>
      </c>
      <c r="BZ434" s="632">
        <v>0</v>
      </c>
      <c r="CA434" s="620">
        <v>0</v>
      </c>
      <c r="CB434" s="632">
        <v>0</v>
      </c>
      <c r="CC434" s="620">
        <v>0</v>
      </c>
      <c r="CD434" s="632">
        <v>0</v>
      </c>
      <c r="CE434" s="620">
        <v>0</v>
      </c>
      <c r="CF434" s="632">
        <v>0</v>
      </c>
      <c r="CG434" s="620">
        <v>0</v>
      </c>
      <c r="CH434" s="632">
        <v>0</v>
      </c>
      <c r="CI434" s="632">
        <v>0</v>
      </c>
      <c r="CJ434" s="632">
        <v>0</v>
      </c>
      <c r="CK434" s="719">
        <v>0</v>
      </c>
      <c r="CL434" s="632">
        <v>0</v>
      </c>
      <c r="CM434" s="632">
        <v>0</v>
      </c>
      <c r="CN434" s="632">
        <v>0</v>
      </c>
      <c r="CO434" s="632">
        <v>0</v>
      </c>
      <c r="CP434" s="632">
        <v>0</v>
      </c>
      <c r="CQ434" s="632">
        <v>0</v>
      </c>
      <c r="CR434" s="632">
        <v>0</v>
      </c>
      <c r="CS434" s="632">
        <v>0</v>
      </c>
      <c r="CT434" s="632">
        <v>0</v>
      </c>
      <c r="CU434" s="632">
        <v>0</v>
      </c>
      <c r="CV434" s="632">
        <v>0</v>
      </c>
      <c r="CW434" s="632">
        <v>0</v>
      </c>
      <c r="CX434" s="632">
        <v>0</v>
      </c>
      <c r="CY434" s="632">
        <v>0</v>
      </c>
      <c r="CZ434" s="632">
        <v>0</v>
      </c>
      <c r="DA434" s="632">
        <v>0</v>
      </c>
      <c r="DB434" s="632">
        <v>0</v>
      </c>
      <c r="DC434" s="632">
        <v>0</v>
      </c>
      <c r="DD434" s="632">
        <v>0</v>
      </c>
      <c r="DE434" s="632">
        <v>0</v>
      </c>
      <c r="DF434" s="632">
        <v>0</v>
      </c>
      <c r="DG434" s="632">
        <v>0</v>
      </c>
      <c r="DH434" s="632">
        <v>0</v>
      </c>
      <c r="DI434" s="632">
        <v>0</v>
      </c>
      <c r="DJ434" s="632">
        <v>0</v>
      </c>
      <c r="DK434" s="632">
        <v>0</v>
      </c>
      <c r="DL434" s="632">
        <v>0</v>
      </c>
      <c r="DM434" s="632">
        <v>0</v>
      </c>
      <c r="DN434" s="632">
        <v>0</v>
      </c>
      <c r="DO434" s="632">
        <v>0</v>
      </c>
      <c r="DP434" s="632">
        <v>0</v>
      </c>
      <c r="DQ434" s="632">
        <v>0</v>
      </c>
      <c r="DR434" s="632">
        <v>0</v>
      </c>
      <c r="DS434" s="632">
        <v>0</v>
      </c>
      <c r="DT434" s="632">
        <v>0</v>
      </c>
      <c r="DU434" s="632">
        <v>0</v>
      </c>
      <c r="DV434" s="632">
        <v>0</v>
      </c>
    </row>
    <row r="435" spans="1:126" ht="21" thickBot="1">
      <c r="A435" s="111"/>
      <c r="M435" s="1720" t="s">
        <v>884</v>
      </c>
      <c r="N435" s="695"/>
      <c r="O435" s="695"/>
      <c r="P435" s="695"/>
      <c r="Q435" s="859"/>
      <c r="R435" s="639" t="s">
        <v>55</v>
      </c>
      <c r="S435" s="639">
        <v>70</v>
      </c>
      <c r="T435" s="640">
        <v>142</v>
      </c>
      <c r="U435" s="854">
        <v>126</v>
      </c>
      <c r="V435" s="642">
        <v>122</v>
      </c>
      <c r="W435" s="642">
        <v>110</v>
      </c>
      <c r="X435" s="643">
        <v>65</v>
      </c>
      <c r="Y435" s="644">
        <v>62</v>
      </c>
      <c r="Z435" s="645">
        <v>0</v>
      </c>
      <c r="AA435" s="646">
        <v>0</v>
      </c>
      <c r="AB435" s="647">
        <v>43</v>
      </c>
      <c r="AC435" s="648">
        <v>1</v>
      </c>
      <c r="AD435" s="646">
        <v>3</v>
      </c>
      <c r="AE435" s="651">
        <v>2</v>
      </c>
      <c r="AF435" s="648">
        <v>0</v>
      </c>
      <c r="AG435" s="649">
        <v>1</v>
      </c>
      <c r="AH435" s="647">
        <v>1</v>
      </c>
      <c r="AI435" s="648">
        <v>0</v>
      </c>
      <c r="AJ435" s="649">
        <v>0</v>
      </c>
      <c r="AK435" s="653">
        <v>0</v>
      </c>
      <c r="AL435" s="644">
        <v>51</v>
      </c>
      <c r="AM435" s="645">
        <v>0</v>
      </c>
      <c r="AN435" s="646">
        <v>7</v>
      </c>
      <c r="AO435" s="651">
        <v>12</v>
      </c>
      <c r="AP435" s="648">
        <v>20</v>
      </c>
      <c r="AQ435" s="646">
        <v>0</v>
      </c>
      <c r="AR435" s="647">
        <v>3</v>
      </c>
      <c r="AS435" s="648">
        <v>1</v>
      </c>
      <c r="AT435" s="646">
        <v>2</v>
      </c>
      <c r="AU435" s="647">
        <v>3</v>
      </c>
      <c r="AV435" s="650">
        <v>0</v>
      </c>
      <c r="AW435" s="646">
        <v>1</v>
      </c>
      <c r="AX435" s="651">
        <v>0</v>
      </c>
      <c r="AY435" s="642">
        <v>49</v>
      </c>
      <c r="AZ435" s="643">
        <v>0</v>
      </c>
      <c r="BA435" s="646">
        <v>13</v>
      </c>
      <c r="BB435" s="647">
        <v>4</v>
      </c>
      <c r="BC435" s="643">
        <v>35</v>
      </c>
      <c r="BD435" s="646">
        <v>3</v>
      </c>
      <c r="BE435" s="647">
        <v>3</v>
      </c>
      <c r="BF435" s="643">
        <v>6</v>
      </c>
      <c r="BG435" s="646">
        <v>5</v>
      </c>
      <c r="BH435" s="647">
        <v>1</v>
      </c>
      <c r="BI435" s="691">
        <v>0</v>
      </c>
      <c r="BJ435" s="646">
        <v>0</v>
      </c>
      <c r="BK435" s="691">
        <v>0</v>
      </c>
      <c r="BL435" s="691">
        <v>0</v>
      </c>
      <c r="BM435" s="691">
        <v>0</v>
      </c>
      <c r="BN435" s="691">
        <v>0</v>
      </c>
      <c r="BO435" s="691">
        <v>0</v>
      </c>
      <c r="BP435" s="691">
        <v>34</v>
      </c>
      <c r="BQ435" s="691">
        <v>0</v>
      </c>
      <c r="BR435" s="691">
        <v>8</v>
      </c>
      <c r="BS435" s="691">
        <v>0</v>
      </c>
      <c r="BT435" s="727">
        <v>5</v>
      </c>
      <c r="BU435" s="691">
        <v>0</v>
      </c>
      <c r="BV435" s="727">
        <v>0</v>
      </c>
      <c r="BW435" s="691">
        <v>0</v>
      </c>
      <c r="BX435" s="727">
        <v>0</v>
      </c>
      <c r="BY435" s="643">
        <v>0</v>
      </c>
      <c r="BZ435" s="728">
        <v>27</v>
      </c>
      <c r="CA435" s="643">
        <v>11</v>
      </c>
      <c r="CB435" s="728">
        <v>2</v>
      </c>
      <c r="CC435" s="643">
        <v>2</v>
      </c>
      <c r="CD435" s="728">
        <v>0</v>
      </c>
      <c r="CE435" s="643">
        <v>1</v>
      </c>
      <c r="CF435" s="728">
        <v>0</v>
      </c>
      <c r="CG435" s="643">
        <v>0</v>
      </c>
      <c r="CH435" s="728">
        <v>0</v>
      </c>
      <c r="CI435" s="728">
        <v>0</v>
      </c>
      <c r="CJ435" s="728">
        <v>0</v>
      </c>
      <c r="CK435" s="729">
        <v>0</v>
      </c>
      <c r="CL435" s="654">
        <v>6</v>
      </c>
      <c r="CM435" s="654">
        <v>22</v>
      </c>
      <c r="CN435" s="654">
        <v>1</v>
      </c>
      <c r="CO435" s="654">
        <v>0</v>
      </c>
      <c r="CP435" s="654">
        <v>4</v>
      </c>
      <c r="CQ435" s="654">
        <v>0</v>
      </c>
      <c r="CR435" s="654">
        <v>0</v>
      </c>
      <c r="CS435" s="654">
        <v>0</v>
      </c>
      <c r="CT435" s="654">
        <v>0</v>
      </c>
      <c r="CU435" s="654">
        <v>0</v>
      </c>
      <c r="CV435" s="654">
        <v>0</v>
      </c>
      <c r="CW435" s="654">
        <v>0</v>
      </c>
      <c r="CX435" s="654">
        <v>0</v>
      </c>
      <c r="CY435" s="654">
        <v>18</v>
      </c>
      <c r="CZ435" s="654">
        <v>0</v>
      </c>
      <c r="DA435" s="654">
        <v>2</v>
      </c>
      <c r="DB435" s="654">
        <v>0</v>
      </c>
      <c r="DC435" s="654">
        <v>0</v>
      </c>
      <c r="DD435" s="654">
        <v>1</v>
      </c>
      <c r="DE435" s="654">
        <v>0</v>
      </c>
      <c r="DF435" s="654">
        <v>0</v>
      </c>
      <c r="DG435" s="654">
        <v>0</v>
      </c>
      <c r="DH435" s="654">
        <v>0</v>
      </c>
      <c r="DI435" s="654">
        <v>0</v>
      </c>
      <c r="DJ435" s="654">
        <v>8</v>
      </c>
      <c r="DK435" s="654">
        <v>0</v>
      </c>
      <c r="DL435" s="654">
        <v>0</v>
      </c>
      <c r="DM435" s="654">
        <v>5</v>
      </c>
      <c r="DN435" s="654">
        <v>0</v>
      </c>
      <c r="DO435" s="654">
        <v>0</v>
      </c>
      <c r="DP435" s="654">
        <v>2</v>
      </c>
      <c r="DQ435" s="654">
        <v>0</v>
      </c>
      <c r="DR435" s="654">
        <v>0</v>
      </c>
      <c r="DS435" s="654">
        <v>0</v>
      </c>
      <c r="DT435" s="654">
        <v>0</v>
      </c>
      <c r="DU435" s="654">
        <v>0</v>
      </c>
      <c r="DV435" s="654">
        <v>10</v>
      </c>
    </row>
    <row r="436" spans="1:126" ht="21" hidden="1" customHeight="1" thickBot="1">
      <c r="A436" s="249" t="str">
        <f>DV414</f>
        <v>olkuski</v>
      </c>
      <c r="B436" s="250">
        <f>SUM(BL436:DV436)</f>
        <v>6</v>
      </c>
      <c r="C436" s="250">
        <f>SUM(BL437:DV437)</f>
        <v>806</v>
      </c>
      <c r="D436" s="250">
        <f>SUM(BL438:DV438)</f>
        <v>15</v>
      </c>
      <c r="E436" s="250">
        <f>SUM(BL439:DV439)</f>
        <v>4900</v>
      </c>
      <c r="F436" s="250">
        <f>SUM(BL440:DV440)</f>
        <v>5</v>
      </c>
      <c r="G436" s="250">
        <f>SUM(BL441:DV441)</f>
        <v>77</v>
      </c>
      <c r="H436" s="250">
        <f>SUM(BL442:DV442)</f>
        <v>3</v>
      </c>
      <c r="I436" s="250">
        <f>SUM(BL443:DV443)</f>
        <v>727</v>
      </c>
      <c r="J436" s="250"/>
      <c r="K436" s="250"/>
      <c r="L436" s="250"/>
      <c r="M436" s="738" t="s">
        <v>1724</v>
      </c>
      <c r="N436" s="656"/>
      <c r="O436" s="656"/>
      <c r="P436" s="656"/>
      <c r="Q436" s="656"/>
      <c r="R436" s="656"/>
      <c r="S436" s="656"/>
      <c r="T436" s="657"/>
      <c r="U436" s="656"/>
      <c r="V436" s="658"/>
      <c r="W436" s="659"/>
      <c r="X436" s="660"/>
      <c r="Y436" s="661"/>
      <c r="Z436" s="660"/>
      <c r="AA436" s="662"/>
      <c r="AB436" s="663"/>
      <c r="AC436" s="664"/>
      <c r="AD436" s="662"/>
      <c r="AE436" s="663"/>
      <c r="AF436" s="664"/>
      <c r="AG436" s="660"/>
      <c r="AH436" s="663"/>
      <c r="AI436" s="665"/>
      <c r="AJ436" s="662"/>
      <c r="AK436" s="666"/>
      <c r="AL436" s="661"/>
      <c r="AM436" s="660"/>
      <c r="AN436" s="662"/>
      <c r="AO436" s="663"/>
      <c r="AP436" s="664"/>
      <c r="AQ436" s="662"/>
      <c r="AR436" s="663"/>
      <c r="AS436" s="664"/>
      <c r="AT436" s="660"/>
      <c r="AU436" s="663"/>
      <c r="AV436" s="665"/>
      <c r="AW436" s="662"/>
      <c r="AX436" s="666"/>
      <c r="AY436" s="658"/>
      <c r="AZ436" s="667"/>
      <c r="BA436" s="662"/>
      <c r="BB436" s="663"/>
      <c r="BC436" s="667"/>
      <c r="BD436" s="662"/>
      <c r="BE436" s="663"/>
      <c r="BF436" s="667"/>
      <c r="BG436" s="668"/>
      <c r="BH436" s="668"/>
      <c r="BI436" s="668"/>
      <c r="BJ436" s="668"/>
      <c r="BK436" s="668"/>
      <c r="BL436" s="668"/>
      <c r="BM436" s="668"/>
      <c r="BN436" s="655">
        <v>0</v>
      </c>
      <c r="BO436" s="655">
        <v>0</v>
      </c>
      <c r="BP436" s="655">
        <v>0</v>
      </c>
      <c r="BQ436" s="655">
        <v>1</v>
      </c>
      <c r="BR436" s="655">
        <v>1</v>
      </c>
      <c r="BS436" s="655">
        <v>0</v>
      </c>
      <c r="BT436" s="655">
        <v>0</v>
      </c>
      <c r="BU436" s="655">
        <v>0</v>
      </c>
      <c r="BV436" s="655">
        <v>0</v>
      </c>
      <c r="BW436" s="655">
        <v>0</v>
      </c>
      <c r="BX436" s="655">
        <v>1</v>
      </c>
      <c r="BY436" s="655">
        <v>0</v>
      </c>
      <c r="BZ436" s="655">
        <v>0</v>
      </c>
      <c r="CA436" s="655">
        <v>0</v>
      </c>
      <c r="CB436" s="655">
        <v>0</v>
      </c>
      <c r="CC436" s="655">
        <v>0</v>
      </c>
      <c r="CD436" s="655">
        <v>0</v>
      </c>
      <c r="CE436" s="655">
        <v>0</v>
      </c>
      <c r="CF436" s="655">
        <v>0</v>
      </c>
      <c r="CG436" s="655">
        <v>0</v>
      </c>
      <c r="CH436" s="655">
        <v>0</v>
      </c>
      <c r="CI436" s="655">
        <v>0</v>
      </c>
      <c r="CJ436" s="655">
        <v>0</v>
      </c>
      <c r="CK436" s="669">
        <v>0</v>
      </c>
      <c r="CL436" s="670">
        <v>0</v>
      </c>
      <c r="CM436" s="670">
        <v>0</v>
      </c>
      <c r="CN436" s="670">
        <v>1</v>
      </c>
      <c r="CO436" s="670">
        <v>0</v>
      </c>
      <c r="CP436" s="670">
        <v>0</v>
      </c>
      <c r="CQ436" s="670">
        <v>0</v>
      </c>
      <c r="CR436" s="670">
        <v>0</v>
      </c>
      <c r="CS436" s="670">
        <v>0</v>
      </c>
      <c r="CT436" s="670">
        <v>0</v>
      </c>
      <c r="CU436" s="670">
        <v>0</v>
      </c>
      <c r="CV436" s="670">
        <v>0</v>
      </c>
      <c r="CW436" s="670">
        <v>0</v>
      </c>
      <c r="CX436" s="670">
        <v>0</v>
      </c>
      <c r="CY436" s="670">
        <v>0</v>
      </c>
      <c r="CZ436" s="670">
        <v>0</v>
      </c>
      <c r="DA436" s="670">
        <v>0</v>
      </c>
      <c r="DB436" s="670">
        <v>0</v>
      </c>
      <c r="DC436" s="670">
        <v>0</v>
      </c>
      <c r="DD436" s="670">
        <v>0</v>
      </c>
      <c r="DE436" s="670">
        <v>0</v>
      </c>
      <c r="DF436" s="670">
        <v>0</v>
      </c>
      <c r="DG436" s="670">
        <v>0</v>
      </c>
      <c r="DH436" s="670">
        <v>0</v>
      </c>
      <c r="DI436" s="670">
        <v>0</v>
      </c>
      <c r="DJ436" s="670">
        <v>0</v>
      </c>
      <c r="DK436" s="670">
        <v>0</v>
      </c>
      <c r="DL436" s="670">
        <v>0</v>
      </c>
      <c r="DM436" s="670">
        <v>0</v>
      </c>
      <c r="DN436" s="670">
        <v>1</v>
      </c>
      <c r="DO436" s="670">
        <v>1</v>
      </c>
      <c r="DP436" s="670">
        <v>0</v>
      </c>
      <c r="DQ436" s="670">
        <v>0</v>
      </c>
      <c r="DR436" s="670">
        <v>0</v>
      </c>
      <c r="DS436" s="670">
        <v>0</v>
      </c>
      <c r="DT436" s="670">
        <v>0</v>
      </c>
      <c r="DU436" s="670">
        <v>0</v>
      </c>
      <c r="DV436" s="670">
        <v>0</v>
      </c>
    </row>
    <row r="437" spans="1:126" ht="21" hidden="1" customHeight="1" thickBot="1">
      <c r="A437" s="111"/>
      <c r="M437" s="655" t="s">
        <v>1725</v>
      </c>
      <c r="N437" s="656"/>
      <c r="O437" s="656"/>
      <c r="P437" s="656"/>
      <c r="Q437" s="656"/>
      <c r="R437" s="656"/>
      <c r="S437" s="656"/>
      <c r="T437" s="657"/>
      <c r="U437" s="656"/>
      <c r="V437" s="658"/>
      <c r="W437" s="659"/>
      <c r="X437" s="660"/>
      <c r="Y437" s="661"/>
      <c r="Z437" s="660"/>
      <c r="AA437" s="662"/>
      <c r="AB437" s="663"/>
      <c r="AC437" s="664"/>
      <c r="AD437" s="662"/>
      <c r="AE437" s="663"/>
      <c r="AF437" s="664"/>
      <c r="AG437" s="660"/>
      <c r="AH437" s="663"/>
      <c r="AI437" s="665"/>
      <c r="AJ437" s="662"/>
      <c r="AK437" s="666"/>
      <c r="AL437" s="661"/>
      <c r="AM437" s="660"/>
      <c r="AN437" s="662"/>
      <c r="AO437" s="663"/>
      <c r="AP437" s="664"/>
      <c r="AQ437" s="662"/>
      <c r="AR437" s="663"/>
      <c r="AS437" s="664"/>
      <c r="AT437" s="660"/>
      <c r="AU437" s="663"/>
      <c r="AV437" s="665"/>
      <c r="AW437" s="662"/>
      <c r="AX437" s="666"/>
      <c r="AY437" s="658"/>
      <c r="AZ437" s="667"/>
      <c r="BA437" s="662"/>
      <c r="BB437" s="663"/>
      <c r="BC437" s="667"/>
      <c r="BD437" s="662"/>
      <c r="BE437" s="663"/>
      <c r="BF437" s="667"/>
      <c r="BG437" s="668"/>
      <c r="BH437" s="668"/>
      <c r="BI437" s="668"/>
      <c r="BJ437" s="668"/>
      <c r="BK437" s="668"/>
      <c r="BL437" s="668"/>
      <c r="BM437" s="668"/>
      <c r="BN437" s="655">
        <v>0</v>
      </c>
      <c r="BO437" s="655">
        <v>0</v>
      </c>
      <c r="BP437" s="655">
        <v>0</v>
      </c>
      <c r="BQ437" s="655">
        <v>2</v>
      </c>
      <c r="BR437" s="655">
        <v>1</v>
      </c>
      <c r="BS437" s="655">
        <v>0</v>
      </c>
      <c r="BT437" s="655">
        <v>0</v>
      </c>
      <c r="BU437" s="655">
        <v>0</v>
      </c>
      <c r="BV437" s="655">
        <v>0</v>
      </c>
      <c r="BW437" s="655">
        <v>0</v>
      </c>
      <c r="BX437" s="655">
        <v>1</v>
      </c>
      <c r="BY437" s="655">
        <v>0</v>
      </c>
      <c r="BZ437" s="655">
        <v>0</v>
      </c>
      <c r="CA437" s="655">
        <v>0</v>
      </c>
      <c r="CB437" s="655">
        <v>0</v>
      </c>
      <c r="CC437" s="655">
        <v>0</v>
      </c>
      <c r="CD437" s="655">
        <v>0</v>
      </c>
      <c r="CE437" s="655">
        <v>0</v>
      </c>
      <c r="CF437" s="655">
        <v>0</v>
      </c>
      <c r="CG437" s="655">
        <v>0</v>
      </c>
      <c r="CH437" s="655">
        <v>0</v>
      </c>
      <c r="CI437" s="655">
        <v>0</v>
      </c>
      <c r="CJ437" s="655">
        <v>0</v>
      </c>
      <c r="CK437" s="669">
        <v>0</v>
      </c>
      <c r="CL437" s="671">
        <v>0</v>
      </c>
      <c r="CM437" s="671">
        <v>0</v>
      </c>
      <c r="CN437" s="671">
        <v>73</v>
      </c>
      <c r="CO437" s="671">
        <v>0</v>
      </c>
      <c r="CP437" s="671">
        <v>0</v>
      </c>
      <c r="CQ437" s="671">
        <v>0</v>
      </c>
      <c r="CR437" s="671">
        <v>0</v>
      </c>
      <c r="CS437" s="671">
        <v>0</v>
      </c>
      <c r="CT437" s="671">
        <v>0</v>
      </c>
      <c r="CU437" s="671">
        <v>0</v>
      </c>
      <c r="CV437" s="671">
        <v>0</v>
      </c>
      <c r="CW437" s="671">
        <v>0</v>
      </c>
      <c r="CX437" s="671">
        <v>0</v>
      </c>
      <c r="CY437" s="671">
        <v>0</v>
      </c>
      <c r="CZ437" s="671">
        <v>0</v>
      </c>
      <c r="DA437" s="671">
        <v>0</v>
      </c>
      <c r="DB437" s="671">
        <v>0</v>
      </c>
      <c r="DC437" s="671">
        <v>0</v>
      </c>
      <c r="DD437" s="671">
        <v>0</v>
      </c>
      <c r="DE437" s="671">
        <v>0</v>
      </c>
      <c r="DF437" s="671">
        <v>0</v>
      </c>
      <c r="DG437" s="671">
        <v>0</v>
      </c>
      <c r="DH437" s="671">
        <v>0</v>
      </c>
      <c r="DI437" s="671">
        <v>0</v>
      </c>
      <c r="DJ437" s="671">
        <v>0</v>
      </c>
      <c r="DK437" s="671">
        <v>0</v>
      </c>
      <c r="DL437" s="671">
        <v>0</v>
      </c>
      <c r="DM437" s="671">
        <v>0</v>
      </c>
      <c r="DN437" s="671">
        <v>654</v>
      </c>
      <c r="DO437" s="671">
        <v>75</v>
      </c>
      <c r="DP437" s="671">
        <v>0</v>
      </c>
      <c r="DQ437" s="671">
        <v>0</v>
      </c>
      <c r="DR437" s="671">
        <v>0</v>
      </c>
      <c r="DS437" s="671">
        <v>0</v>
      </c>
      <c r="DT437" s="671">
        <v>0</v>
      </c>
      <c r="DU437" s="671">
        <v>0</v>
      </c>
      <c r="DV437" s="671">
        <v>0</v>
      </c>
    </row>
    <row r="438" spans="1:126" ht="21" hidden="1" customHeight="1" thickBot="1">
      <c r="A438" s="111"/>
      <c r="M438" s="672" t="s">
        <v>1726</v>
      </c>
      <c r="N438" s="656"/>
      <c r="O438" s="656"/>
      <c r="P438" s="656"/>
      <c r="Q438" s="656"/>
      <c r="R438" s="656"/>
      <c r="S438" s="656"/>
      <c r="T438" s="657"/>
      <c r="U438" s="656"/>
      <c r="V438" s="658"/>
      <c r="W438" s="659"/>
      <c r="X438" s="660"/>
      <c r="Y438" s="661"/>
      <c r="Z438" s="660"/>
      <c r="AA438" s="662"/>
      <c r="AB438" s="663"/>
      <c r="AC438" s="664"/>
      <c r="AD438" s="662"/>
      <c r="AE438" s="663"/>
      <c r="AF438" s="664"/>
      <c r="AG438" s="660"/>
      <c r="AH438" s="663"/>
      <c r="AI438" s="665"/>
      <c r="AJ438" s="662"/>
      <c r="AK438" s="666"/>
      <c r="AL438" s="661"/>
      <c r="AM438" s="660"/>
      <c r="AN438" s="662"/>
      <c r="AO438" s="663"/>
      <c r="AP438" s="664"/>
      <c r="AQ438" s="662"/>
      <c r="AR438" s="663"/>
      <c r="AS438" s="664"/>
      <c r="AT438" s="660"/>
      <c r="AU438" s="663"/>
      <c r="AV438" s="665"/>
      <c r="AW438" s="662"/>
      <c r="AX438" s="666"/>
      <c r="AY438" s="658"/>
      <c r="AZ438" s="667"/>
      <c r="BA438" s="662"/>
      <c r="BB438" s="663"/>
      <c r="BC438" s="667"/>
      <c r="BD438" s="662"/>
      <c r="BE438" s="663"/>
      <c r="BF438" s="667"/>
      <c r="BG438" s="668"/>
      <c r="BH438" s="668"/>
      <c r="BI438" s="668"/>
      <c r="BJ438" s="668"/>
      <c r="BK438" s="668"/>
      <c r="BL438" s="668"/>
      <c r="BM438" s="668"/>
      <c r="BN438" s="672">
        <v>0</v>
      </c>
      <c r="BO438" s="672">
        <v>0</v>
      </c>
      <c r="BP438" s="672">
        <v>0</v>
      </c>
      <c r="BQ438" s="672">
        <v>0</v>
      </c>
      <c r="BR438" s="672">
        <v>1</v>
      </c>
      <c r="BS438" s="672">
        <v>0</v>
      </c>
      <c r="BT438" s="672">
        <v>0</v>
      </c>
      <c r="BU438" s="672">
        <v>0</v>
      </c>
      <c r="BV438" s="672">
        <v>0</v>
      </c>
      <c r="BW438" s="672">
        <v>0</v>
      </c>
      <c r="BX438" s="672">
        <v>1</v>
      </c>
      <c r="BY438" s="672">
        <v>0</v>
      </c>
      <c r="BZ438" s="672">
        <v>0</v>
      </c>
      <c r="CA438" s="672">
        <v>0</v>
      </c>
      <c r="CB438" s="672">
        <v>0</v>
      </c>
      <c r="CC438" s="672">
        <v>0</v>
      </c>
      <c r="CD438" s="672">
        <v>0</v>
      </c>
      <c r="CE438" s="672">
        <v>0</v>
      </c>
      <c r="CF438" s="672">
        <v>0</v>
      </c>
      <c r="CG438" s="672">
        <v>0</v>
      </c>
      <c r="CH438" s="672">
        <v>0</v>
      </c>
      <c r="CI438" s="672">
        <v>0</v>
      </c>
      <c r="CJ438" s="672">
        <v>0</v>
      </c>
      <c r="CK438" s="673">
        <v>0</v>
      </c>
      <c r="CL438" s="674">
        <v>0</v>
      </c>
      <c r="CM438" s="674">
        <v>0</v>
      </c>
      <c r="CN438" s="674">
        <v>1</v>
      </c>
      <c r="CO438" s="674">
        <v>1</v>
      </c>
      <c r="CP438" s="674">
        <v>1</v>
      </c>
      <c r="CQ438" s="674">
        <v>1</v>
      </c>
      <c r="CR438" s="674">
        <v>0</v>
      </c>
      <c r="CS438" s="674">
        <v>0</v>
      </c>
      <c r="CT438" s="674">
        <v>0</v>
      </c>
      <c r="CU438" s="674">
        <v>0</v>
      </c>
      <c r="CV438" s="674">
        <v>0</v>
      </c>
      <c r="CW438" s="674">
        <v>0</v>
      </c>
      <c r="CX438" s="674">
        <v>0</v>
      </c>
      <c r="CY438" s="674">
        <v>0</v>
      </c>
      <c r="CZ438" s="674">
        <v>0</v>
      </c>
      <c r="DA438" s="674">
        <v>0</v>
      </c>
      <c r="DB438" s="674">
        <v>0</v>
      </c>
      <c r="DC438" s="674">
        <v>0</v>
      </c>
      <c r="DD438" s="674">
        <v>0</v>
      </c>
      <c r="DE438" s="674">
        <v>0</v>
      </c>
      <c r="DF438" s="674">
        <v>0</v>
      </c>
      <c r="DG438" s="674">
        <v>0</v>
      </c>
      <c r="DH438" s="674">
        <v>0</v>
      </c>
      <c r="DI438" s="674">
        <v>0</v>
      </c>
      <c r="DJ438" s="674">
        <v>0</v>
      </c>
      <c r="DK438" s="674">
        <v>0</v>
      </c>
      <c r="DL438" s="674">
        <v>0</v>
      </c>
      <c r="DM438" s="674">
        <v>0</v>
      </c>
      <c r="DN438" s="674">
        <v>1</v>
      </c>
      <c r="DO438" s="674">
        <v>2</v>
      </c>
      <c r="DP438" s="674">
        <v>2</v>
      </c>
      <c r="DQ438" s="674">
        <v>1</v>
      </c>
      <c r="DR438" s="674">
        <v>1</v>
      </c>
      <c r="DS438" s="674">
        <v>1</v>
      </c>
      <c r="DT438" s="674">
        <v>1</v>
      </c>
      <c r="DU438" s="674">
        <v>0</v>
      </c>
      <c r="DV438" s="674">
        <v>0</v>
      </c>
    </row>
    <row r="439" spans="1:126" ht="21" hidden="1" customHeight="1" thickBot="1">
      <c r="A439" s="111"/>
      <c r="M439" s="672" t="s">
        <v>1727</v>
      </c>
      <c r="N439" s="656"/>
      <c r="O439" s="656"/>
      <c r="P439" s="656"/>
      <c r="Q439" s="656"/>
      <c r="R439" s="656"/>
      <c r="S439" s="656"/>
      <c r="T439" s="657"/>
      <c r="U439" s="656"/>
      <c r="V439" s="658"/>
      <c r="W439" s="659"/>
      <c r="X439" s="660"/>
      <c r="Y439" s="661"/>
      <c r="Z439" s="660"/>
      <c r="AA439" s="662"/>
      <c r="AB439" s="663"/>
      <c r="AC439" s="664"/>
      <c r="AD439" s="662"/>
      <c r="AE439" s="663"/>
      <c r="AF439" s="664"/>
      <c r="AG439" s="660"/>
      <c r="AH439" s="663"/>
      <c r="AI439" s="665"/>
      <c r="AJ439" s="662"/>
      <c r="AK439" s="666"/>
      <c r="AL439" s="661"/>
      <c r="AM439" s="660"/>
      <c r="AN439" s="662"/>
      <c r="AO439" s="663"/>
      <c r="AP439" s="664"/>
      <c r="AQ439" s="662"/>
      <c r="AR439" s="663"/>
      <c r="AS439" s="664"/>
      <c r="AT439" s="660"/>
      <c r="AU439" s="663"/>
      <c r="AV439" s="665"/>
      <c r="AW439" s="662"/>
      <c r="AX439" s="666"/>
      <c r="AY439" s="658"/>
      <c r="AZ439" s="667"/>
      <c r="BA439" s="662"/>
      <c r="BB439" s="663"/>
      <c r="BC439" s="667"/>
      <c r="BD439" s="662"/>
      <c r="BE439" s="663"/>
      <c r="BF439" s="667"/>
      <c r="BG439" s="668"/>
      <c r="BH439" s="668"/>
      <c r="BI439" s="668"/>
      <c r="BJ439" s="668"/>
      <c r="BK439" s="668"/>
      <c r="BL439" s="668"/>
      <c r="BM439" s="668"/>
      <c r="BN439" s="672">
        <v>0</v>
      </c>
      <c r="BO439" s="672">
        <v>0</v>
      </c>
      <c r="BP439" s="672">
        <v>0</v>
      </c>
      <c r="BQ439" s="672">
        <v>0</v>
      </c>
      <c r="BR439" s="672">
        <v>1</v>
      </c>
      <c r="BS439" s="672">
        <v>0</v>
      </c>
      <c r="BT439" s="672">
        <v>0</v>
      </c>
      <c r="BU439" s="672">
        <v>0</v>
      </c>
      <c r="BV439" s="672">
        <v>0</v>
      </c>
      <c r="BW439" s="672">
        <v>0</v>
      </c>
      <c r="BX439" s="672">
        <v>1</v>
      </c>
      <c r="BY439" s="672">
        <v>0</v>
      </c>
      <c r="BZ439" s="672">
        <v>0</v>
      </c>
      <c r="CA439" s="672">
        <v>0</v>
      </c>
      <c r="CB439" s="672">
        <v>0</v>
      </c>
      <c r="CC439" s="672">
        <v>0</v>
      </c>
      <c r="CD439" s="672">
        <v>0</v>
      </c>
      <c r="CE439" s="672">
        <v>0</v>
      </c>
      <c r="CF439" s="672">
        <v>0</v>
      </c>
      <c r="CG439" s="672">
        <v>0</v>
      </c>
      <c r="CH439" s="672">
        <v>0</v>
      </c>
      <c r="CI439" s="672">
        <v>0</v>
      </c>
      <c r="CJ439" s="672">
        <v>0</v>
      </c>
      <c r="CK439" s="673">
        <v>0</v>
      </c>
      <c r="CL439" s="674">
        <v>0</v>
      </c>
      <c r="CM439" s="674">
        <v>0</v>
      </c>
      <c r="CN439" s="674">
        <v>73</v>
      </c>
      <c r="CO439" s="674">
        <v>73</v>
      </c>
      <c r="CP439" s="674">
        <v>12</v>
      </c>
      <c r="CQ439" s="674">
        <v>12</v>
      </c>
      <c r="CR439" s="674">
        <v>0</v>
      </c>
      <c r="CS439" s="674">
        <v>0</v>
      </c>
      <c r="CT439" s="674">
        <v>0</v>
      </c>
      <c r="CU439" s="674">
        <v>0</v>
      </c>
      <c r="CV439" s="674">
        <v>0</v>
      </c>
      <c r="CW439" s="674">
        <v>0</v>
      </c>
      <c r="CX439" s="674">
        <v>0</v>
      </c>
      <c r="CY439" s="674">
        <v>0</v>
      </c>
      <c r="CZ439" s="674">
        <v>0</v>
      </c>
      <c r="DA439" s="674">
        <v>0</v>
      </c>
      <c r="DB439" s="674">
        <v>0</v>
      </c>
      <c r="DC439" s="674">
        <v>0</v>
      </c>
      <c r="DD439" s="674">
        <v>0</v>
      </c>
      <c r="DE439" s="674">
        <v>0</v>
      </c>
      <c r="DF439" s="674">
        <v>0</v>
      </c>
      <c r="DG439" s="674">
        <v>0</v>
      </c>
      <c r="DH439" s="674">
        <v>0</v>
      </c>
      <c r="DI439" s="674">
        <v>0</v>
      </c>
      <c r="DJ439" s="674">
        <v>0</v>
      </c>
      <c r="DK439" s="674">
        <v>0</v>
      </c>
      <c r="DL439" s="674">
        <v>0</v>
      </c>
      <c r="DM439" s="674">
        <v>0</v>
      </c>
      <c r="DN439" s="674">
        <v>654</v>
      </c>
      <c r="DO439" s="674">
        <v>729</v>
      </c>
      <c r="DP439" s="674">
        <v>729</v>
      </c>
      <c r="DQ439" s="674">
        <v>654</v>
      </c>
      <c r="DR439" s="674">
        <v>654</v>
      </c>
      <c r="DS439" s="674">
        <v>654</v>
      </c>
      <c r="DT439" s="674">
        <v>654</v>
      </c>
      <c r="DU439" s="674">
        <v>0</v>
      </c>
      <c r="DV439" s="674">
        <v>0</v>
      </c>
    </row>
    <row r="440" spans="1:126" ht="21" hidden="1" customHeight="1" thickBot="1">
      <c r="A440" s="249"/>
      <c r="M440" s="675" t="s">
        <v>1397</v>
      </c>
      <c r="N440" s="656"/>
      <c r="O440" s="656"/>
      <c r="P440" s="656"/>
      <c r="Q440" s="656"/>
      <c r="R440" s="656"/>
      <c r="S440" s="656"/>
      <c r="T440" s="657"/>
      <c r="U440" s="656"/>
      <c r="V440" s="658"/>
      <c r="W440" s="659"/>
      <c r="X440" s="660"/>
      <c r="Y440" s="661"/>
      <c r="Z440" s="660"/>
      <c r="AA440" s="662"/>
      <c r="AB440" s="663"/>
      <c r="AC440" s="664"/>
      <c r="AD440" s="662"/>
      <c r="AE440" s="663"/>
      <c r="AF440" s="664"/>
      <c r="AG440" s="660"/>
      <c r="AH440" s="663"/>
      <c r="AI440" s="665"/>
      <c r="AJ440" s="662"/>
      <c r="AK440" s="666"/>
      <c r="AL440" s="661"/>
      <c r="AM440" s="660"/>
      <c r="AN440" s="662"/>
      <c r="AO440" s="663"/>
      <c r="AP440" s="664"/>
      <c r="AQ440" s="662"/>
      <c r="AR440" s="663"/>
      <c r="AS440" s="664"/>
      <c r="AT440" s="660"/>
      <c r="AU440" s="663"/>
      <c r="AV440" s="665"/>
      <c r="AW440" s="662"/>
      <c r="AX440" s="666"/>
      <c r="AY440" s="658"/>
      <c r="AZ440" s="667"/>
      <c r="BA440" s="662"/>
      <c r="BB440" s="663"/>
      <c r="BC440" s="667"/>
      <c r="BD440" s="662"/>
      <c r="BE440" s="663"/>
      <c r="BF440" s="667"/>
      <c r="BG440" s="668"/>
      <c r="BH440" s="668"/>
      <c r="BI440" s="668"/>
      <c r="BJ440" s="668"/>
      <c r="BK440" s="668"/>
      <c r="BL440" s="668"/>
      <c r="BM440" s="668"/>
      <c r="BN440" s="675">
        <v>0</v>
      </c>
      <c r="BO440" s="675">
        <v>0</v>
      </c>
      <c r="BP440" s="675">
        <v>0</v>
      </c>
      <c r="BQ440" s="675">
        <v>1</v>
      </c>
      <c r="BR440" s="675">
        <v>0</v>
      </c>
      <c r="BS440" s="675">
        <v>1</v>
      </c>
      <c r="BT440" s="675">
        <v>0</v>
      </c>
      <c r="BU440" s="675">
        <v>0</v>
      </c>
      <c r="BV440" s="675">
        <v>0</v>
      </c>
      <c r="BW440" s="675">
        <v>0</v>
      </c>
      <c r="BX440" s="675">
        <v>0</v>
      </c>
      <c r="BY440" s="675">
        <v>1</v>
      </c>
      <c r="BZ440" s="675">
        <v>0</v>
      </c>
      <c r="CA440" s="675">
        <v>0</v>
      </c>
      <c r="CB440" s="675">
        <v>0</v>
      </c>
      <c r="CC440" s="675">
        <v>0</v>
      </c>
      <c r="CD440" s="675">
        <v>0</v>
      </c>
      <c r="CE440" s="675">
        <v>0</v>
      </c>
      <c r="CF440" s="675">
        <v>0</v>
      </c>
      <c r="CG440" s="675">
        <v>0</v>
      </c>
      <c r="CH440" s="675">
        <v>0</v>
      </c>
      <c r="CI440" s="675">
        <v>0</v>
      </c>
      <c r="CJ440" s="675">
        <v>0</v>
      </c>
      <c r="CK440" s="676">
        <v>0</v>
      </c>
      <c r="CL440" s="677">
        <v>0</v>
      </c>
      <c r="CM440" s="677">
        <v>0</v>
      </c>
      <c r="CN440" s="677">
        <v>0</v>
      </c>
      <c r="CO440" s="677">
        <v>0</v>
      </c>
      <c r="CP440" s="677">
        <v>1</v>
      </c>
      <c r="CQ440" s="677">
        <v>0</v>
      </c>
      <c r="CR440" s="677">
        <v>1</v>
      </c>
      <c r="CS440" s="677">
        <v>0</v>
      </c>
      <c r="CT440" s="677">
        <v>0</v>
      </c>
      <c r="CU440" s="677">
        <v>0</v>
      </c>
      <c r="CV440" s="677">
        <v>0</v>
      </c>
      <c r="CW440" s="677">
        <v>0</v>
      </c>
      <c r="CX440" s="677">
        <v>0</v>
      </c>
      <c r="CY440" s="677">
        <v>0</v>
      </c>
      <c r="CZ440" s="677">
        <v>0</v>
      </c>
      <c r="DA440" s="677">
        <v>0</v>
      </c>
      <c r="DB440" s="677">
        <v>0</v>
      </c>
      <c r="DC440" s="677">
        <v>0</v>
      </c>
      <c r="DD440" s="677">
        <v>0</v>
      </c>
      <c r="DE440" s="677">
        <v>0</v>
      </c>
      <c r="DF440" s="677">
        <v>0</v>
      </c>
      <c r="DG440" s="677">
        <v>0</v>
      </c>
      <c r="DH440" s="677">
        <v>0</v>
      </c>
      <c r="DI440" s="677">
        <v>0</v>
      </c>
      <c r="DJ440" s="677">
        <v>0</v>
      </c>
      <c r="DK440" s="677">
        <v>0</v>
      </c>
      <c r="DL440" s="677">
        <v>0</v>
      </c>
      <c r="DM440" s="677">
        <v>0</v>
      </c>
      <c r="DN440" s="677">
        <v>0</v>
      </c>
      <c r="DO440" s="677">
        <v>0</v>
      </c>
      <c r="DP440" s="677">
        <v>0</v>
      </c>
      <c r="DQ440" s="677">
        <v>0</v>
      </c>
      <c r="DR440" s="677">
        <v>0</v>
      </c>
      <c r="DS440" s="677">
        <v>0</v>
      </c>
      <c r="DT440" s="677">
        <v>0</v>
      </c>
      <c r="DU440" s="677">
        <v>0</v>
      </c>
      <c r="DV440" s="677">
        <v>0</v>
      </c>
    </row>
    <row r="441" spans="1:126" ht="21" hidden="1" customHeight="1" thickBot="1">
      <c r="A441" s="249"/>
      <c r="M441" s="675" t="s">
        <v>1398</v>
      </c>
      <c r="N441" s="656"/>
      <c r="O441" s="656"/>
      <c r="P441" s="656"/>
      <c r="Q441" s="656"/>
      <c r="R441" s="656"/>
      <c r="S441" s="656"/>
      <c r="T441" s="657"/>
      <c r="U441" s="656"/>
      <c r="V441" s="658"/>
      <c r="W441" s="659"/>
      <c r="X441" s="660"/>
      <c r="Y441" s="661"/>
      <c r="Z441" s="660"/>
      <c r="AA441" s="662"/>
      <c r="AB441" s="663"/>
      <c r="AC441" s="664"/>
      <c r="AD441" s="662"/>
      <c r="AE441" s="663"/>
      <c r="AF441" s="664"/>
      <c r="AG441" s="660"/>
      <c r="AH441" s="663"/>
      <c r="AI441" s="665"/>
      <c r="AJ441" s="662"/>
      <c r="AK441" s="666"/>
      <c r="AL441" s="661"/>
      <c r="AM441" s="660"/>
      <c r="AN441" s="662"/>
      <c r="AO441" s="663"/>
      <c r="AP441" s="664"/>
      <c r="AQ441" s="662"/>
      <c r="AR441" s="663"/>
      <c r="AS441" s="664"/>
      <c r="AT441" s="660"/>
      <c r="AU441" s="663"/>
      <c r="AV441" s="665"/>
      <c r="AW441" s="662"/>
      <c r="AX441" s="666"/>
      <c r="AY441" s="658"/>
      <c r="AZ441" s="667"/>
      <c r="BA441" s="662"/>
      <c r="BB441" s="663"/>
      <c r="BC441" s="667"/>
      <c r="BD441" s="662"/>
      <c r="BE441" s="663"/>
      <c r="BF441" s="667"/>
      <c r="BG441" s="668"/>
      <c r="BH441" s="668"/>
      <c r="BI441" s="668"/>
      <c r="BJ441" s="668"/>
      <c r="BK441" s="668"/>
      <c r="BL441" s="668"/>
      <c r="BM441" s="668"/>
      <c r="BN441" s="675">
        <v>0</v>
      </c>
      <c r="BO441" s="675">
        <v>0</v>
      </c>
      <c r="BP441" s="675">
        <v>0</v>
      </c>
      <c r="BQ441" s="675">
        <v>2</v>
      </c>
      <c r="BR441" s="675">
        <v>0</v>
      </c>
      <c r="BS441" s="675">
        <v>1</v>
      </c>
      <c r="BT441" s="675">
        <v>0</v>
      </c>
      <c r="BU441" s="675">
        <v>0</v>
      </c>
      <c r="BV441" s="675">
        <v>0</v>
      </c>
      <c r="BW441" s="675">
        <v>0</v>
      </c>
      <c r="BX441" s="675">
        <v>0</v>
      </c>
      <c r="BY441" s="675">
        <v>1</v>
      </c>
      <c r="BZ441" s="675">
        <v>0</v>
      </c>
      <c r="CA441" s="675">
        <v>0</v>
      </c>
      <c r="CB441" s="675">
        <v>0</v>
      </c>
      <c r="CC441" s="675">
        <v>0</v>
      </c>
      <c r="CD441" s="675">
        <v>0</v>
      </c>
      <c r="CE441" s="675">
        <v>0</v>
      </c>
      <c r="CF441" s="675">
        <v>0</v>
      </c>
      <c r="CG441" s="675">
        <v>0</v>
      </c>
      <c r="CH441" s="675">
        <v>0</v>
      </c>
      <c r="CI441" s="675">
        <v>0</v>
      </c>
      <c r="CJ441" s="675">
        <v>0</v>
      </c>
      <c r="CK441" s="676">
        <v>0</v>
      </c>
      <c r="CL441" s="677">
        <v>0</v>
      </c>
      <c r="CM441" s="677">
        <v>0</v>
      </c>
      <c r="CN441" s="677">
        <v>0</v>
      </c>
      <c r="CO441" s="677">
        <v>0</v>
      </c>
      <c r="CP441" s="677">
        <v>61</v>
      </c>
      <c r="CQ441" s="677">
        <v>0</v>
      </c>
      <c r="CR441" s="677">
        <v>12</v>
      </c>
      <c r="CS441" s="677">
        <v>0</v>
      </c>
      <c r="CT441" s="677">
        <v>0</v>
      </c>
      <c r="CU441" s="677">
        <v>0</v>
      </c>
      <c r="CV441" s="677">
        <v>0</v>
      </c>
      <c r="CW441" s="677">
        <v>0</v>
      </c>
      <c r="CX441" s="677">
        <v>0</v>
      </c>
      <c r="CY441" s="677">
        <v>0</v>
      </c>
      <c r="CZ441" s="677">
        <v>0</v>
      </c>
      <c r="DA441" s="677">
        <v>0</v>
      </c>
      <c r="DB441" s="677">
        <v>0</v>
      </c>
      <c r="DC441" s="677">
        <v>0</v>
      </c>
      <c r="DD441" s="677">
        <v>0</v>
      </c>
      <c r="DE441" s="677">
        <v>0</v>
      </c>
      <c r="DF441" s="677">
        <v>0</v>
      </c>
      <c r="DG441" s="677">
        <v>0</v>
      </c>
      <c r="DH441" s="677">
        <v>0</v>
      </c>
      <c r="DI441" s="677">
        <v>0</v>
      </c>
      <c r="DJ441" s="677">
        <v>0</v>
      </c>
      <c r="DK441" s="677">
        <v>0</v>
      </c>
      <c r="DL441" s="677">
        <v>0</v>
      </c>
      <c r="DM441" s="677">
        <v>0</v>
      </c>
      <c r="DN441" s="677">
        <v>0</v>
      </c>
      <c r="DO441" s="677">
        <v>0</v>
      </c>
      <c r="DP441" s="677">
        <v>0</v>
      </c>
      <c r="DQ441" s="677">
        <v>0</v>
      </c>
      <c r="DR441" s="677">
        <v>0</v>
      </c>
      <c r="DS441" s="677">
        <v>0</v>
      </c>
      <c r="DT441" s="677">
        <v>0</v>
      </c>
      <c r="DU441" s="677">
        <v>0</v>
      </c>
      <c r="DV441" s="677">
        <v>0</v>
      </c>
    </row>
    <row r="442" spans="1:126" ht="21" hidden="1" customHeight="1" thickBot="1">
      <c r="A442" s="249"/>
      <c r="M442" s="678" t="s">
        <v>1399</v>
      </c>
      <c r="N442" s="656"/>
      <c r="O442" s="656"/>
      <c r="P442" s="656"/>
      <c r="Q442" s="656"/>
      <c r="R442" s="656"/>
      <c r="S442" s="656"/>
      <c r="T442" s="657"/>
      <c r="U442" s="656"/>
      <c r="V442" s="658"/>
      <c r="W442" s="659"/>
      <c r="X442" s="660"/>
      <c r="Y442" s="661"/>
      <c r="Z442" s="660"/>
      <c r="AA442" s="662"/>
      <c r="AB442" s="663"/>
      <c r="AC442" s="664"/>
      <c r="AD442" s="662"/>
      <c r="AE442" s="663"/>
      <c r="AF442" s="664"/>
      <c r="AG442" s="660"/>
      <c r="AH442" s="663"/>
      <c r="AI442" s="665"/>
      <c r="AJ442" s="662"/>
      <c r="AK442" s="666"/>
      <c r="AL442" s="661"/>
      <c r="AM442" s="660"/>
      <c r="AN442" s="662"/>
      <c r="AO442" s="663"/>
      <c r="AP442" s="664"/>
      <c r="AQ442" s="662"/>
      <c r="AR442" s="663"/>
      <c r="AS442" s="664"/>
      <c r="AT442" s="660"/>
      <c r="AU442" s="663"/>
      <c r="AV442" s="665"/>
      <c r="AW442" s="662"/>
      <c r="AX442" s="666"/>
      <c r="AY442" s="658"/>
      <c r="AZ442" s="667"/>
      <c r="BA442" s="662"/>
      <c r="BB442" s="663"/>
      <c r="BC442" s="667"/>
      <c r="BD442" s="662"/>
      <c r="BE442" s="663"/>
      <c r="BF442" s="667"/>
      <c r="BG442" s="668"/>
      <c r="BH442" s="668"/>
      <c r="BI442" s="668"/>
      <c r="BJ442" s="668"/>
      <c r="BK442" s="668"/>
      <c r="BL442" s="668"/>
      <c r="BM442" s="668"/>
      <c r="BN442" s="678">
        <v>0</v>
      </c>
      <c r="BO442" s="678">
        <v>0</v>
      </c>
      <c r="BP442" s="678">
        <v>0</v>
      </c>
      <c r="BQ442" s="678">
        <v>0</v>
      </c>
      <c r="BR442" s="678">
        <v>0</v>
      </c>
      <c r="BS442" s="678">
        <v>0</v>
      </c>
      <c r="BT442" s="678">
        <v>0</v>
      </c>
      <c r="BU442" s="678">
        <v>0</v>
      </c>
      <c r="BV442" s="678">
        <v>0</v>
      </c>
      <c r="BW442" s="678">
        <v>0</v>
      </c>
      <c r="BX442" s="678">
        <v>0</v>
      </c>
      <c r="BY442" s="678">
        <v>0</v>
      </c>
      <c r="BZ442" s="678">
        <v>0</v>
      </c>
      <c r="CA442" s="678">
        <v>0</v>
      </c>
      <c r="CB442" s="678">
        <v>0</v>
      </c>
      <c r="CC442" s="678">
        <v>0</v>
      </c>
      <c r="CD442" s="678">
        <v>0</v>
      </c>
      <c r="CE442" s="678">
        <v>0</v>
      </c>
      <c r="CF442" s="678">
        <v>0</v>
      </c>
      <c r="CG442" s="678">
        <v>0</v>
      </c>
      <c r="CH442" s="678">
        <v>0</v>
      </c>
      <c r="CI442" s="678">
        <v>0</v>
      </c>
      <c r="CJ442" s="678">
        <v>0</v>
      </c>
      <c r="CK442" s="679">
        <v>0</v>
      </c>
      <c r="CL442" s="680">
        <v>0</v>
      </c>
      <c r="CM442" s="680">
        <v>0</v>
      </c>
      <c r="CN442" s="680">
        <v>0</v>
      </c>
      <c r="CO442" s="680">
        <v>0</v>
      </c>
      <c r="CP442" s="680">
        <v>1</v>
      </c>
      <c r="CQ442" s="680">
        <v>0</v>
      </c>
      <c r="CR442" s="680">
        <v>1</v>
      </c>
      <c r="CS442" s="680">
        <v>0</v>
      </c>
      <c r="CT442" s="680">
        <v>0</v>
      </c>
      <c r="CU442" s="680">
        <v>0</v>
      </c>
      <c r="CV442" s="680">
        <v>0</v>
      </c>
      <c r="CW442" s="680">
        <v>0</v>
      </c>
      <c r="CX442" s="680">
        <v>0</v>
      </c>
      <c r="CY442" s="680">
        <v>0</v>
      </c>
      <c r="CZ442" s="680">
        <v>0</v>
      </c>
      <c r="DA442" s="680">
        <v>0</v>
      </c>
      <c r="DB442" s="680">
        <v>0</v>
      </c>
      <c r="DC442" s="680">
        <v>0</v>
      </c>
      <c r="DD442" s="680">
        <v>0</v>
      </c>
      <c r="DE442" s="680">
        <v>0</v>
      </c>
      <c r="DF442" s="680">
        <v>0</v>
      </c>
      <c r="DG442" s="680">
        <v>0</v>
      </c>
      <c r="DH442" s="680">
        <v>0</v>
      </c>
      <c r="DI442" s="680">
        <v>0</v>
      </c>
      <c r="DJ442" s="680">
        <v>0</v>
      </c>
      <c r="DK442" s="680">
        <v>0</v>
      </c>
      <c r="DL442" s="680">
        <v>0</v>
      </c>
      <c r="DM442" s="680">
        <v>0</v>
      </c>
      <c r="DN442" s="680">
        <v>0</v>
      </c>
      <c r="DO442" s="680">
        <v>0</v>
      </c>
      <c r="DP442" s="680">
        <v>0</v>
      </c>
      <c r="DQ442" s="680">
        <v>0</v>
      </c>
      <c r="DR442" s="680">
        <v>0</v>
      </c>
      <c r="DS442" s="680">
        <v>0</v>
      </c>
      <c r="DT442" s="680">
        <v>1</v>
      </c>
      <c r="DU442" s="680">
        <v>0</v>
      </c>
      <c r="DV442" s="680">
        <v>0</v>
      </c>
    </row>
    <row r="443" spans="1:126" ht="21" hidden="1" customHeight="1" thickBot="1">
      <c r="A443" s="249"/>
      <c r="M443" s="678" t="s">
        <v>1400</v>
      </c>
      <c r="N443" s="656"/>
      <c r="O443" s="656"/>
      <c r="P443" s="656"/>
      <c r="Q443" s="656"/>
      <c r="R443" s="656"/>
      <c r="S443" s="656"/>
      <c r="T443" s="657"/>
      <c r="U443" s="656"/>
      <c r="V443" s="658"/>
      <c r="W443" s="659"/>
      <c r="X443" s="660"/>
      <c r="Y443" s="661"/>
      <c r="Z443" s="660"/>
      <c r="AA443" s="662"/>
      <c r="AB443" s="663"/>
      <c r="AC443" s="664"/>
      <c r="AD443" s="662"/>
      <c r="AE443" s="663"/>
      <c r="AF443" s="664"/>
      <c r="AG443" s="660"/>
      <c r="AH443" s="663"/>
      <c r="AI443" s="665"/>
      <c r="AJ443" s="662"/>
      <c r="AK443" s="666"/>
      <c r="AL443" s="661"/>
      <c r="AM443" s="660"/>
      <c r="AN443" s="662"/>
      <c r="AO443" s="663"/>
      <c r="AP443" s="664"/>
      <c r="AQ443" s="662"/>
      <c r="AR443" s="663"/>
      <c r="AS443" s="664"/>
      <c r="AT443" s="660"/>
      <c r="AU443" s="663"/>
      <c r="AV443" s="665"/>
      <c r="AW443" s="662"/>
      <c r="AX443" s="666"/>
      <c r="AY443" s="658"/>
      <c r="AZ443" s="667"/>
      <c r="BA443" s="662"/>
      <c r="BB443" s="663"/>
      <c r="BC443" s="667"/>
      <c r="BD443" s="662"/>
      <c r="BE443" s="663"/>
      <c r="BF443" s="667"/>
      <c r="BG443" s="668"/>
      <c r="BH443" s="668"/>
      <c r="BI443" s="668"/>
      <c r="BJ443" s="668"/>
      <c r="BK443" s="668"/>
      <c r="BL443" s="668"/>
      <c r="BM443" s="668"/>
      <c r="BN443" s="678">
        <v>0</v>
      </c>
      <c r="BO443" s="678">
        <v>0</v>
      </c>
      <c r="BP443" s="678">
        <v>0</v>
      </c>
      <c r="BQ443" s="678">
        <v>0</v>
      </c>
      <c r="BR443" s="678">
        <v>0</v>
      </c>
      <c r="BS443" s="678">
        <v>0</v>
      </c>
      <c r="BT443" s="678">
        <v>0</v>
      </c>
      <c r="BU443" s="678">
        <v>0</v>
      </c>
      <c r="BV443" s="678">
        <v>0</v>
      </c>
      <c r="BW443" s="678">
        <v>0</v>
      </c>
      <c r="BX443" s="678">
        <v>0</v>
      </c>
      <c r="BY443" s="678">
        <v>0</v>
      </c>
      <c r="BZ443" s="678">
        <v>0</v>
      </c>
      <c r="CA443" s="678">
        <v>0</v>
      </c>
      <c r="CB443" s="678">
        <v>0</v>
      </c>
      <c r="CC443" s="678">
        <v>0</v>
      </c>
      <c r="CD443" s="678">
        <v>0</v>
      </c>
      <c r="CE443" s="678">
        <v>0</v>
      </c>
      <c r="CF443" s="678">
        <v>0</v>
      </c>
      <c r="CG443" s="678">
        <v>0</v>
      </c>
      <c r="CH443" s="678">
        <v>0</v>
      </c>
      <c r="CI443" s="678">
        <v>0</v>
      </c>
      <c r="CJ443" s="678">
        <v>0</v>
      </c>
      <c r="CK443" s="679">
        <v>0</v>
      </c>
      <c r="CL443" s="681">
        <v>0</v>
      </c>
      <c r="CM443" s="681">
        <v>0</v>
      </c>
      <c r="CN443" s="681">
        <v>0</v>
      </c>
      <c r="CO443" s="681">
        <v>0</v>
      </c>
      <c r="CP443" s="681">
        <v>61</v>
      </c>
      <c r="CQ443" s="681">
        <v>0</v>
      </c>
      <c r="CR443" s="681">
        <v>12</v>
      </c>
      <c r="CS443" s="681">
        <v>0</v>
      </c>
      <c r="CT443" s="681">
        <v>0</v>
      </c>
      <c r="CU443" s="681">
        <v>0</v>
      </c>
      <c r="CV443" s="681">
        <v>0</v>
      </c>
      <c r="CW443" s="681">
        <v>0</v>
      </c>
      <c r="CX443" s="681">
        <v>0</v>
      </c>
      <c r="CY443" s="681">
        <v>0</v>
      </c>
      <c r="CZ443" s="681">
        <v>0</v>
      </c>
      <c r="DA443" s="681">
        <v>0</v>
      </c>
      <c r="DB443" s="681">
        <v>0</v>
      </c>
      <c r="DC443" s="681">
        <v>0</v>
      </c>
      <c r="DD443" s="681">
        <v>0</v>
      </c>
      <c r="DE443" s="681">
        <v>0</v>
      </c>
      <c r="DF443" s="681">
        <v>0</v>
      </c>
      <c r="DG443" s="681">
        <v>0</v>
      </c>
      <c r="DH443" s="681">
        <v>0</v>
      </c>
      <c r="DI443" s="681">
        <v>0</v>
      </c>
      <c r="DJ443" s="681">
        <v>0</v>
      </c>
      <c r="DK443" s="681">
        <v>0</v>
      </c>
      <c r="DL443" s="681">
        <v>0</v>
      </c>
      <c r="DM443" s="681">
        <v>0</v>
      </c>
      <c r="DN443" s="681">
        <v>0</v>
      </c>
      <c r="DO443" s="681">
        <v>0</v>
      </c>
      <c r="DP443" s="681">
        <v>0</v>
      </c>
      <c r="DQ443" s="681">
        <v>0</v>
      </c>
      <c r="DR443" s="681">
        <v>0</v>
      </c>
      <c r="DS443" s="681">
        <v>0</v>
      </c>
      <c r="DT443" s="681">
        <v>654</v>
      </c>
      <c r="DU443" s="681">
        <v>0</v>
      </c>
      <c r="DV443" s="681"/>
    </row>
    <row r="444" spans="1:126" ht="21" thickBot="1">
      <c r="A444" s="249"/>
      <c r="M444" s="1713" t="s">
        <v>1265</v>
      </c>
      <c r="N444" s="535"/>
      <c r="O444" s="535"/>
      <c r="P444" s="535"/>
      <c r="Q444" s="535"/>
      <c r="R444" s="535"/>
      <c r="S444" s="535"/>
      <c r="T444" s="740"/>
      <c r="U444" s="740"/>
      <c r="V444" s="742"/>
      <c r="W444" s="742"/>
      <c r="X444" s="659"/>
      <c r="Y444" s="659"/>
      <c r="Z444" s="662"/>
      <c r="AA444" s="662"/>
      <c r="AB444" s="662"/>
      <c r="AC444" s="662"/>
      <c r="AD444" s="662"/>
      <c r="AE444" s="662"/>
      <c r="AF444" s="662"/>
      <c r="AG444" s="662"/>
      <c r="AH444" s="662"/>
      <c r="AI444" s="662"/>
      <c r="AJ444" s="662"/>
      <c r="AK444" s="540"/>
      <c r="AL444" s="539"/>
      <c r="AM444" s="540"/>
      <c r="AN444" s="543"/>
      <c r="AO444" s="543"/>
      <c r="AP444" s="543"/>
      <c r="AQ444" s="543"/>
      <c r="AR444" s="543"/>
      <c r="AS444" s="543"/>
      <c r="AT444" s="543"/>
      <c r="AU444" s="543"/>
      <c r="AV444" s="543"/>
      <c r="AW444" s="543"/>
      <c r="AX444" s="541"/>
      <c r="AY444" s="539"/>
      <c r="AZ444" s="543"/>
      <c r="BA444" s="543"/>
      <c r="BB444" s="540"/>
      <c r="BC444" s="543"/>
      <c r="BD444" s="543"/>
      <c r="BE444" s="540"/>
      <c r="BF444" s="543"/>
      <c r="BG444" s="543"/>
      <c r="BH444" s="543"/>
      <c r="BI444" s="543"/>
      <c r="BJ444" s="543"/>
      <c r="BK444" s="543"/>
      <c r="BL444" s="543"/>
      <c r="BM444" s="543"/>
      <c r="BN444" s="544" t="s">
        <v>1385</v>
      </c>
      <c r="BO444" s="544" t="s">
        <v>1385</v>
      </c>
      <c r="BP444" s="544" t="s">
        <v>1385</v>
      </c>
      <c r="BQ444" s="544" t="s">
        <v>1385</v>
      </c>
      <c r="BR444" s="544" t="s">
        <v>1385</v>
      </c>
      <c r="BS444" s="544" t="s">
        <v>1385</v>
      </c>
      <c r="BT444" s="544" t="s">
        <v>1385</v>
      </c>
      <c r="BU444" s="544" t="s">
        <v>1385</v>
      </c>
      <c r="BV444" s="544" t="s">
        <v>1385</v>
      </c>
      <c r="BW444" s="544" t="s">
        <v>1385</v>
      </c>
      <c r="BX444" s="544" t="s">
        <v>1385</v>
      </c>
      <c r="BY444" s="545" t="s">
        <v>1385</v>
      </c>
      <c r="BZ444" s="545" t="s">
        <v>1385</v>
      </c>
      <c r="CA444" s="545" t="s">
        <v>1385</v>
      </c>
      <c r="CB444" s="545" t="s">
        <v>1385</v>
      </c>
      <c r="CC444" s="545" t="s">
        <v>1385</v>
      </c>
      <c r="CD444" s="545" t="s">
        <v>1385</v>
      </c>
      <c r="CE444" s="545" t="s">
        <v>1385</v>
      </c>
      <c r="CF444" s="545" t="s">
        <v>1385</v>
      </c>
      <c r="CG444" s="545" t="s">
        <v>1385</v>
      </c>
      <c r="CH444" s="545" t="s">
        <v>1385</v>
      </c>
      <c r="CI444" s="545" t="s">
        <v>1385</v>
      </c>
      <c r="CJ444" s="545" t="s">
        <v>1385</v>
      </c>
      <c r="CK444" s="545" t="s">
        <v>1385</v>
      </c>
      <c r="CL444" s="545" t="s">
        <v>1385</v>
      </c>
      <c r="CM444" s="545" t="s">
        <v>1385</v>
      </c>
      <c r="CN444" s="545" t="s">
        <v>1385</v>
      </c>
      <c r="CO444" s="545" t="s">
        <v>1385</v>
      </c>
      <c r="CP444" s="545" t="s">
        <v>1385</v>
      </c>
      <c r="CQ444" s="545" t="s">
        <v>1385</v>
      </c>
      <c r="CR444" s="545" t="s">
        <v>1385</v>
      </c>
      <c r="CS444" s="545" t="s">
        <v>1385</v>
      </c>
      <c r="CT444" s="545" t="s">
        <v>1385</v>
      </c>
      <c r="CU444" s="545" t="s">
        <v>1385</v>
      </c>
      <c r="CV444" s="545" t="s">
        <v>1385</v>
      </c>
      <c r="CW444" s="545" t="s">
        <v>1385</v>
      </c>
      <c r="CX444" s="545" t="s">
        <v>1385</v>
      </c>
      <c r="CY444" s="545" t="s">
        <v>1385</v>
      </c>
      <c r="CZ444" s="545" t="s">
        <v>1385</v>
      </c>
      <c r="DA444" s="545" t="s">
        <v>1385</v>
      </c>
      <c r="DB444" s="545" t="s">
        <v>1385</v>
      </c>
      <c r="DC444" s="545" t="s">
        <v>1385</v>
      </c>
      <c r="DD444" s="545" t="s">
        <v>1385</v>
      </c>
      <c r="DE444" s="545" t="s">
        <v>1385</v>
      </c>
      <c r="DF444" s="545" t="s">
        <v>1385</v>
      </c>
      <c r="DG444" s="545" t="s">
        <v>1385</v>
      </c>
      <c r="DH444" s="545" t="s">
        <v>1385</v>
      </c>
      <c r="DI444" s="545" t="s">
        <v>1385</v>
      </c>
      <c r="DJ444" s="545" t="s">
        <v>1385</v>
      </c>
      <c r="DK444" s="545" t="s">
        <v>1385</v>
      </c>
      <c r="DL444" s="545" t="s">
        <v>1385</v>
      </c>
      <c r="DM444" s="545" t="s">
        <v>1385</v>
      </c>
      <c r="DN444" s="545" t="s">
        <v>1385</v>
      </c>
      <c r="DO444" s="545" t="s">
        <v>1385</v>
      </c>
      <c r="DP444" s="545" t="s">
        <v>1385</v>
      </c>
      <c r="DQ444" s="545" t="s">
        <v>1385</v>
      </c>
      <c r="DR444" s="545" t="s">
        <v>1385</v>
      </c>
      <c r="DS444" s="545" t="s">
        <v>1385</v>
      </c>
      <c r="DT444" s="545" t="s">
        <v>1385</v>
      </c>
      <c r="DU444" s="545" t="s">
        <v>1385</v>
      </c>
      <c r="DV444" s="545" t="s">
        <v>1385</v>
      </c>
    </row>
    <row r="445" spans="1:126" ht="21" thickBot="1">
      <c r="A445" s="249"/>
      <c r="B445" s="111" t="str">
        <f>M444</f>
        <v>14. PUP OŚWIĘCIM</v>
      </c>
      <c r="C445" s="244">
        <f>DV447</f>
        <v>6.9</v>
      </c>
      <c r="D445" s="111"/>
      <c r="E445" s="249">
        <f>DV445</f>
        <v>3626</v>
      </c>
      <c r="F445" s="249">
        <f>DV448</f>
        <v>2054</v>
      </c>
      <c r="G445" s="249">
        <f>DV453</f>
        <v>340</v>
      </c>
      <c r="H445" s="249">
        <f>DV455</f>
        <v>463</v>
      </c>
      <c r="I445" s="111"/>
      <c r="J445" s="1759">
        <f>DV450</f>
        <v>919</v>
      </c>
      <c r="K445" s="1759">
        <f>DV452</f>
        <v>921</v>
      </c>
      <c r="L445" s="1760">
        <f>DV454</f>
        <v>419</v>
      </c>
      <c r="M445" s="1714" t="s">
        <v>74</v>
      </c>
      <c r="N445" s="860">
        <v>10886</v>
      </c>
      <c r="O445" s="546">
        <v>10738</v>
      </c>
      <c r="P445" s="546">
        <v>10866</v>
      </c>
      <c r="Q445" s="546">
        <v>10028</v>
      </c>
      <c r="R445" s="546">
        <v>9316</v>
      </c>
      <c r="S445" s="547">
        <v>7734</v>
      </c>
      <c r="T445" s="548">
        <v>5603</v>
      </c>
      <c r="U445" s="699">
        <v>4751</v>
      </c>
      <c r="V445" s="546">
        <v>5728</v>
      </c>
      <c r="W445" s="546">
        <v>6531</v>
      </c>
      <c r="X445" s="861">
        <v>6673</v>
      </c>
      <c r="Y445" s="546">
        <v>7117</v>
      </c>
      <c r="Z445" s="551">
        <v>7733</v>
      </c>
      <c r="AA445" s="552">
        <v>8011</v>
      </c>
      <c r="AB445" s="553">
        <v>7847</v>
      </c>
      <c r="AC445" s="554">
        <v>7632</v>
      </c>
      <c r="AD445" s="552">
        <v>7261</v>
      </c>
      <c r="AE445" s="557">
        <v>7034</v>
      </c>
      <c r="AF445" s="554">
        <v>6999</v>
      </c>
      <c r="AG445" s="555">
        <v>6922</v>
      </c>
      <c r="AH445" s="553">
        <v>6844</v>
      </c>
      <c r="AI445" s="554">
        <v>6731</v>
      </c>
      <c r="AJ445" s="555">
        <v>6931</v>
      </c>
      <c r="AK445" s="559">
        <v>7153</v>
      </c>
      <c r="AL445" s="546">
        <v>7153</v>
      </c>
      <c r="AM445" s="551">
        <v>7494</v>
      </c>
      <c r="AN445" s="552">
        <v>7395</v>
      </c>
      <c r="AO445" s="557">
        <v>7022</v>
      </c>
      <c r="AP445" s="554">
        <v>6549</v>
      </c>
      <c r="AQ445" s="552">
        <v>6144</v>
      </c>
      <c r="AR445" s="553">
        <v>5928</v>
      </c>
      <c r="AS445" s="554">
        <v>5754</v>
      </c>
      <c r="AT445" s="552">
        <v>5718</v>
      </c>
      <c r="AU445" s="553">
        <v>5692</v>
      </c>
      <c r="AV445" s="556">
        <v>5648</v>
      </c>
      <c r="AW445" s="552">
        <v>5665</v>
      </c>
      <c r="AX445" s="557">
        <v>5768</v>
      </c>
      <c r="AY445" s="547">
        <v>5768</v>
      </c>
      <c r="AZ445" s="550">
        <v>5985</v>
      </c>
      <c r="BA445" s="552">
        <v>5953</v>
      </c>
      <c r="BB445" s="553">
        <v>5767</v>
      </c>
      <c r="BC445" s="550">
        <v>5421</v>
      </c>
      <c r="BD445" s="552">
        <v>5162</v>
      </c>
      <c r="BE445" s="553">
        <v>4905</v>
      </c>
      <c r="BF445" s="550">
        <v>4854</v>
      </c>
      <c r="BG445" s="552">
        <v>4845</v>
      </c>
      <c r="BH445" s="553">
        <v>4664</v>
      </c>
      <c r="BI445" s="683">
        <v>4509</v>
      </c>
      <c r="BJ445" s="552">
        <v>4622</v>
      </c>
      <c r="BK445" s="683">
        <v>4737</v>
      </c>
      <c r="BL445" s="683">
        <v>5059</v>
      </c>
      <c r="BM445" s="683">
        <v>5027</v>
      </c>
      <c r="BN445" s="683">
        <v>4793</v>
      </c>
      <c r="BO445" s="683">
        <v>4476</v>
      </c>
      <c r="BP445" s="683">
        <v>4328</v>
      </c>
      <c r="BQ445" s="683">
        <v>4175</v>
      </c>
      <c r="BR445" s="683">
        <v>4103</v>
      </c>
      <c r="BS445" s="683">
        <v>4022</v>
      </c>
      <c r="BT445" s="700">
        <v>3918</v>
      </c>
      <c r="BU445" s="683">
        <v>3848</v>
      </c>
      <c r="BV445" s="700">
        <v>3878</v>
      </c>
      <c r="BW445" s="683">
        <v>3920</v>
      </c>
      <c r="BX445" s="700">
        <v>4122</v>
      </c>
      <c r="BY445" s="550">
        <v>4161</v>
      </c>
      <c r="BZ445" s="560">
        <v>3931</v>
      </c>
      <c r="CA445" s="550">
        <v>3706</v>
      </c>
      <c r="CB445" s="560">
        <v>3539</v>
      </c>
      <c r="CC445" s="550">
        <v>3368</v>
      </c>
      <c r="CD445" s="560">
        <v>3342</v>
      </c>
      <c r="CE445" s="550">
        <v>3303</v>
      </c>
      <c r="CF445" s="560">
        <v>3229</v>
      </c>
      <c r="CG445" s="550">
        <v>3115</v>
      </c>
      <c r="CH445" s="560">
        <v>3127</v>
      </c>
      <c r="CI445" s="560">
        <v>3121</v>
      </c>
      <c r="CJ445" s="560">
        <v>3295</v>
      </c>
      <c r="CK445" s="701">
        <v>3299</v>
      </c>
      <c r="CL445" s="560">
        <v>3212</v>
      </c>
      <c r="CM445" s="560">
        <v>2988</v>
      </c>
      <c r="CN445" s="560">
        <v>2904</v>
      </c>
      <c r="CO445" s="560">
        <v>2734</v>
      </c>
      <c r="CP445" s="560">
        <v>2799</v>
      </c>
      <c r="CQ445" s="560">
        <v>2825</v>
      </c>
      <c r="CR445" s="560">
        <v>2774</v>
      </c>
      <c r="CS445" s="560">
        <v>2757</v>
      </c>
      <c r="CT445" s="560">
        <v>2824</v>
      </c>
      <c r="CU445" s="560">
        <v>2900</v>
      </c>
      <c r="CV445" s="560">
        <v>3028</v>
      </c>
      <c r="CW445" s="560">
        <v>3024</v>
      </c>
      <c r="CX445" s="560">
        <v>2961</v>
      </c>
      <c r="CY445" s="560">
        <v>2846</v>
      </c>
      <c r="CZ445" s="560">
        <v>2756</v>
      </c>
      <c r="DA445" s="560">
        <v>2673</v>
      </c>
      <c r="DB445" s="560">
        <v>2718</v>
      </c>
      <c r="DC445" s="560">
        <v>2709</v>
      </c>
      <c r="DD445" s="560">
        <v>2658</v>
      </c>
      <c r="DE445" s="560">
        <v>2586</v>
      </c>
      <c r="DF445" s="560">
        <v>2654</v>
      </c>
      <c r="DG445" s="560">
        <v>2653</v>
      </c>
      <c r="DH445" s="560">
        <v>2880</v>
      </c>
      <c r="DI445" s="560">
        <v>2892</v>
      </c>
      <c r="DJ445" s="560">
        <v>2922</v>
      </c>
      <c r="DK445" s="560">
        <v>3232</v>
      </c>
      <c r="DL445" s="560">
        <v>3481</v>
      </c>
      <c r="DM445" s="560">
        <v>3570</v>
      </c>
      <c r="DN445" s="560">
        <v>3563</v>
      </c>
      <c r="DO445" s="560">
        <v>3560</v>
      </c>
      <c r="DP445" s="560">
        <v>3540</v>
      </c>
      <c r="DQ445" s="560">
        <v>3450</v>
      </c>
      <c r="DR445" s="560">
        <v>3514</v>
      </c>
      <c r="DS445" s="560">
        <v>3504</v>
      </c>
      <c r="DT445" s="560">
        <v>3707</v>
      </c>
      <c r="DU445" s="560">
        <v>3705</v>
      </c>
      <c r="DV445" s="560">
        <v>3626</v>
      </c>
    </row>
    <row r="446" spans="1:126" ht="20.25">
      <c r="A446" s="249"/>
      <c r="B446" s="111"/>
      <c r="C446" s="244"/>
      <c r="D446" s="111"/>
      <c r="E446" s="111"/>
      <c r="F446" s="111"/>
      <c r="G446" s="111"/>
      <c r="H446" s="111"/>
      <c r="I446" s="111" t="s">
        <v>1362</v>
      </c>
      <c r="J446" s="111"/>
      <c r="K446" s="111"/>
      <c r="L446" s="111"/>
      <c r="M446" s="1715" t="s">
        <v>18</v>
      </c>
      <c r="N446" s="761">
        <v>104</v>
      </c>
      <c r="O446" s="561">
        <v>103.49879518072289</v>
      </c>
      <c r="P446" s="561">
        <v>104.82346131584023</v>
      </c>
      <c r="Q446" s="561">
        <v>92.287870421498255</v>
      </c>
      <c r="R446" s="561">
        <v>102.23880597014924</v>
      </c>
      <c r="S446" s="562">
        <v>103.54799839335922</v>
      </c>
      <c r="T446" s="563">
        <v>96.703486365205379</v>
      </c>
      <c r="U446" s="702">
        <v>105.67170818505338</v>
      </c>
      <c r="V446" s="561">
        <v>105.99555884529978</v>
      </c>
      <c r="W446" s="561">
        <v>104.76419634263716</v>
      </c>
      <c r="X446" s="561">
        <v>103.77916018662519</v>
      </c>
      <c r="Y446" s="561">
        <v>105.28106508875739</v>
      </c>
      <c r="Z446" s="566">
        <f t="shared" ref="Z446:AK446" si="91">(Z445/Y445)*100</f>
        <v>108.65533230293663</v>
      </c>
      <c r="AA446" s="567">
        <f t="shared" si="91"/>
        <v>103.59498254235095</v>
      </c>
      <c r="AB446" s="703">
        <f t="shared" si="91"/>
        <v>97.952814879540625</v>
      </c>
      <c r="AC446" s="569">
        <f t="shared" si="91"/>
        <v>97.260099401044982</v>
      </c>
      <c r="AD446" s="567">
        <f t="shared" si="91"/>
        <v>95.138888888888886</v>
      </c>
      <c r="AE446" s="568">
        <f t="shared" si="91"/>
        <v>96.873708855529543</v>
      </c>
      <c r="AF446" s="569">
        <f t="shared" si="91"/>
        <v>99.502416832527715</v>
      </c>
      <c r="AG446" s="567">
        <f t="shared" si="91"/>
        <v>98.899842834690659</v>
      </c>
      <c r="AH446" s="568">
        <f t="shared" si="91"/>
        <v>98.873158046807291</v>
      </c>
      <c r="AI446" s="569">
        <f t="shared" si="91"/>
        <v>98.348918760958497</v>
      </c>
      <c r="AJ446" s="567">
        <f t="shared" si="91"/>
        <v>102.97132669737037</v>
      </c>
      <c r="AK446" s="570">
        <f t="shared" si="91"/>
        <v>103.20300100995527</v>
      </c>
      <c r="AL446" s="561">
        <v>103.20300100995527</v>
      </c>
      <c r="AM446" s="566">
        <f t="shared" ref="AM446:AX446" si="92">(AM445/AL445)*100</f>
        <v>104.76723053264365</v>
      </c>
      <c r="AN446" s="567">
        <f t="shared" si="92"/>
        <v>98.678943154523623</v>
      </c>
      <c r="AO446" s="568">
        <f t="shared" si="92"/>
        <v>94.956051386071678</v>
      </c>
      <c r="AP446" s="569">
        <f t="shared" si="92"/>
        <v>93.264027342637419</v>
      </c>
      <c r="AQ446" s="567">
        <f t="shared" si="92"/>
        <v>93.815849748053139</v>
      </c>
      <c r="AR446" s="568">
        <f t="shared" si="92"/>
        <v>96.484375</v>
      </c>
      <c r="AS446" s="569">
        <f t="shared" si="92"/>
        <v>97.064777327935232</v>
      </c>
      <c r="AT446" s="567">
        <f t="shared" si="92"/>
        <v>99.374348279457763</v>
      </c>
      <c r="AU446" s="568">
        <f t="shared" si="92"/>
        <v>99.545295557887371</v>
      </c>
      <c r="AV446" s="569">
        <f t="shared" si="92"/>
        <v>99.226985242445537</v>
      </c>
      <c r="AW446" s="567">
        <f t="shared" si="92"/>
        <v>100.30099150141642</v>
      </c>
      <c r="AX446" s="568">
        <f t="shared" si="92"/>
        <v>101.81818181818181</v>
      </c>
      <c r="AY446" s="562">
        <v>101.81818181818181</v>
      </c>
      <c r="AZ446" s="565">
        <f>(AZ445/AX445)*100</f>
        <v>103.7621359223301</v>
      </c>
      <c r="BA446" s="567">
        <f t="shared" ref="BA446:BP446" si="93">(BA445/AZ445)*100</f>
        <v>99.465329991645774</v>
      </c>
      <c r="BB446" s="568">
        <f t="shared" si="93"/>
        <v>96.875524945405672</v>
      </c>
      <c r="BC446" s="565">
        <f t="shared" si="93"/>
        <v>94.000346800762955</v>
      </c>
      <c r="BD446" s="567">
        <f t="shared" si="93"/>
        <v>95.222283711492338</v>
      </c>
      <c r="BE446" s="568">
        <f t="shared" si="93"/>
        <v>95.021309569934132</v>
      </c>
      <c r="BF446" s="565">
        <f t="shared" si="93"/>
        <v>98.960244648318039</v>
      </c>
      <c r="BG446" s="567">
        <f>(BG445/BF445)*100</f>
        <v>99.814585908529054</v>
      </c>
      <c r="BH446" s="568">
        <f t="shared" si="93"/>
        <v>96.264189886480906</v>
      </c>
      <c r="BI446" s="568">
        <f t="shared" si="93"/>
        <v>96.676672384219557</v>
      </c>
      <c r="BJ446" s="568">
        <f t="shared" si="93"/>
        <v>102.50609891328455</v>
      </c>
      <c r="BK446" s="568">
        <f t="shared" si="93"/>
        <v>102.48810038944181</v>
      </c>
      <c r="BL446" s="568">
        <f t="shared" si="93"/>
        <v>106.79755119273801</v>
      </c>
      <c r="BM446" s="568">
        <f t="shared" si="93"/>
        <v>99.367463925677015</v>
      </c>
      <c r="BN446" s="568">
        <f t="shared" si="93"/>
        <v>95.345136264173462</v>
      </c>
      <c r="BO446" s="568">
        <f t="shared" si="93"/>
        <v>93.386188191112041</v>
      </c>
      <c r="BP446" s="568">
        <f t="shared" si="93"/>
        <v>96.693476318141208</v>
      </c>
      <c r="BQ446" s="568">
        <f t="shared" ref="BQ446:CE446" si="94">(BQ445/BP445)*100</f>
        <v>96.464879852125691</v>
      </c>
      <c r="BR446" s="568">
        <f t="shared" si="94"/>
        <v>98.275449101796411</v>
      </c>
      <c r="BS446" s="570">
        <f t="shared" si="94"/>
        <v>98.025834755057275</v>
      </c>
      <c r="BT446" s="571">
        <f t="shared" si="94"/>
        <v>97.414221780208848</v>
      </c>
      <c r="BU446" s="565">
        <f t="shared" si="94"/>
        <v>98.213374170495143</v>
      </c>
      <c r="BV446" s="571">
        <f t="shared" si="94"/>
        <v>100.77962577962577</v>
      </c>
      <c r="BW446" s="565">
        <f t="shared" si="94"/>
        <v>101.08303249097472</v>
      </c>
      <c r="BX446" s="571">
        <f t="shared" si="94"/>
        <v>105.15306122448979</v>
      </c>
      <c r="BY446" s="565">
        <f t="shared" si="94"/>
        <v>100.94614264919942</v>
      </c>
      <c r="BZ446" s="571">
        <f t="shared" si="94"/>
        <v>94.472482576303776</v>
      </c>
      <c r="CA446" s="565">
        <f t="shared" si="94"/>
        <v>94.27626558127703</v>
      </c>
      <c r="CB446" s="571">
        <f t="shared" si="94"/>
        <v>95.493793847814359</v>
      </c>
      <c r="CC446" s="565">
        <f t="shared" si="94"/>
        <v>95.168126589432049</v>
      </c>
      <c r="CD446" s="571">
        <f t="shared" si="94"/>
        <v>99.228028503562953</v>
      </c>
      <c r="CE446" s="565">
        <f t="shared" si="94"/>
        <v>98.833034111310596</v>
      </c>
      <c r="CF446" s="571">
        <f t="shared" ref="CF446:CP446" si="95">(CF445/CE445)*100</f>
        <v>97.759612473508923</v>
      </c>
      <c r="CG446" s="565">
        <f t="shared" si="95"/>
        <v>96.469495199752245</v>
      </c>
      <c r="CH446" s="571">
        <f t="shared" si="95"/>
        <v>100.38523274478331</v>
      </c>
      <c r="CI446" s="565">
        <f t="shared" si="95"/>
        <v>99.808122801407094</v>
      </c>
      <c r="CJ446" s="571">
        <f t="shared" si="95"/>
        <v>105.5751361743031</v>
      </c>
      <c r="CK446" s="565">
        <f t="shared" si="95"/>
        <v>100.12139605462822</v>
      </c>
      <c r="CL446" s="571">
        <f t="shared" si="95"/>
        <v>97.36283722340103</v>
      </c>
      <c r="CM446" s="571">
        <f t="shared" si="95"/>
        <v>93.02615193026152</v>
      </c>
      <c r="CN446" s="571">
        <f t="shared" si="95"/>
        <v>97.188755020080322</v>
      </c>
      <c r="CO446" s="571">
        <f t="shared" si="95"/>
        <v>94.146005509641867</v>
      </c>
      <c r="CP446" s="571">
        <f t="shared" si="95"/>
        <v>102.37746891002195</v>
      </c>
      <c r="CQ446" s="571">
        <f t="shared" ref="CQ446:DI446" si="96">(CQ445/CP445)*100</f>
        <v>100.92890317970704</v>
      </c>
      <c r="CR446" s="571">
        <f t="shared" si="96"/>
        <v>98.194690265486727</v>
      </c>
      <c r="CS446" s="571">
        <f t="shared" si="96"/>
        <v>99.387166546503252</v>
      </c>
      <c r="CT446" s="571">
        <f t="shared" si="96"/>
        <v>102.43017772941603</v>
      </c>
      <c r="CU446" s="571">
        <f t="shared" si="96"/>
        <v>102.69121813031161</v>
      </c>
      <c r="CV446" s="571">
        <f t="shared" si="96"/>
        <v>104.41379310344827</v>
      </c>
      <c r="CW446" s="571">
        <f t="shared" si="96"/>
        <v>99.867899603698802</v>
      </c>
      <c r="CX446" s="571">
        <f t="shared" si="96"/>
        <v>97.916666666666657</v>
      </c>
      <c r="CY446" s="571">
        <f t="shared" si="96"/>
        <v>96.11617696724079</v>
      </c>
      <c r="CZ446" s="571">
        <f t="shared" si="96"/>
        <v>96.837666900913561</v>
      </c>
      <c r="DA446" s="571">
        <f t="shared" si="96"/>
        <v>96.98838896952104</v>
      </c>
      <c r="DB446" s="571">
        <f t="shared" si="96"/>
        <v>101.68350168350169</v>
      </c>
      <c r="DC446" s="571">
        <f t="shared" si="96"/>
        <v>99.668874172185426</v>
      </c>
      <c r="DD446" s="571">
        <f t="shared" si="96"/>
        <v>98.117386489479514</v>
      </c>
      <c r="DE446" s="571">
        <f t="shared" si="96"/>
        <v>97.291196388261852</v>
      </c>
      <c r="DF446" s="571">
        <f t="shared" si="96"/>
        <v>102.62954369682909</v>
      </c>
      <c r="DG446" s="571">
        <f t="shared" si="96"/>
        <v>99.962321024868132</v>
      </c>
      <c r="DH446" s="571">
        <f t="shared" si="96"/>
        <v>108.55635130041463</v>
      </c>
      <c r="DI446" s="571">
        <f t="shared" si="96"/>
        <v>100.41666666666667</v>
      </c>
      <c r="DJ446" s="571">
        <f t="shared" ref="DJ446:DV446" si="97">(DJ445/DI445)*100</f>
        <v>101.03734439834025</v>
      </c>
      <c r="DK446" s="571">
        <f t="shared" si="97"/>
        <v>110.60917180013689</v>
      </c>
      <c r="DL446" s="571">
        <f t="shared" si="97"/>
        <v>107.70420792079207</v>
      </c>
      <c r="DM446" s="571">
        <f t="shared" si="97"/>
        <v>102.55673656995117</v>
      </c>
      <c r="DN446" s="571">
        <f t="shared" si="97"/>
        <v>99.803921568627459</v>
      </c>
      <c r="DO446" s="571">
        <f t="shared" si="97"/>
        <v>99.915801291046876</v>
      </c>
      <c r="DP446" s="571">
        <f t="shared" si="97"/>
        <v>99.438202247191015</v>
      </c>
      <c r="DQ446" s="571">
        <f t="shared" si="97"/>
        <v>97.457627118644069</v>
      </c>
      <c r="DR446" s="571">
        <f t="shared" si="97"/>
        <v>101.85507246376812</v>
      </c>
      <c r="DS446" s="571">
        <f t="shared" si="97"/>
        <v>99.715424018212858</v>
      </c>
      <c r="DT446" s="571">
        <f t="shared" si="97"/>
        <v>105.7933789954338</v>
      </c>
      <c r="DU446" s="571">
        <f t="shared" si="97"/>
        <v>99.94604801726463</v>
      </c>
      <c r="DV446" s="571">
        <f t="shared" si="97"/>
        <v>97.867746288798912</v>
      </c>
    </row>
    <row r="447" spans="1:126" ht="20.25">
      <c r="A447" s="249"/>
      <c r="I447" s="111" t="s">
        <v>1362</v>
      </c>
      <c r="J447" s="111"/>
      <c r="K447" s="111"/>
      <c r="L447" s="111"/>
      <c r="M447" s="1716" t="s">
        <v>76</v>
      </c>
      <c r="N447" s="774">
        <v>17.600000000000001</v>
      </c>
      <c r="O447" s="572">
        <v>17.399999999999999</v>
      </c>
      <c r="P447" s="572">
        <v>17.7</v>
      </c>
      <c r="Q447" s="572">
        <v>18.2</v>
      </c>
      <c r="R447" s="692">
        <v>16.8</v>
      </c>
      <c r="S447" s="572">
        <v>14.1</v>
      </c>
      <c r="T447" s="572">
        <v>10.6</v>
      </c>
      <c r="U447" s="572">
        <v>8.9880625815849715</v>
      </c>
      <c r="V447" s="705">
        <v>10.9</v>
      </c>
      <c r="W447" s="705">
        <v>12.4</v>
      </c>
      <c r="X447" s="574">
        <v>12.5</v>
      </c>
      <c r="Y447" s="574">
        <v>13.7</v>
      </c>
      <c r="Z447" s="576">
        <f>'zestawienie stopa na powiaty'!FB18</f>
        <v>14.7</v>
      </c>
      <c r="AA447" s="577">
        <f>'zestawienie stopa na powiaty'!FC18</f>
        <v>15.1</v>
      </c>
      <c r="AB447" s="578">
        <f>'zestawienie stopa na powiaty'!FD18</f>
        <v>14.9</v>
      </c>
      <c r="AC447" s="576">
        <f>'zestawienie stopa na powiaty'!FE18</f>
        <v>14.5</v>
      </c>
      <c r="AD447" s="577">
        <f>'zestawienie stopa na powiaty'!FF18</f>
        <v>13.9</v>
      </c>
      <c r="AE447" s="578">
        <f>'zestawienie stopa na powiaty'!FG18</f>
        <v>13.5</v>
      </c>
      <c r="AF447" s="579">
        <f>'zestawienie stopa na powiaty'!FH18</f>
        <v>13.5</v>
      </c>
      <c r="AG447" s="577">
        <f>'zestawienie stopa na powiaty'!FI18</f>
        <v>13.3</v>
      </c>
      <c r="AH447" s="578">
        <f>'zestawienie stopa na powiaty'!FJ18</f>
        <v>13.2</v>
      </c>
      <c r="AI447" s="579">
        <f>'zestawienie stopa na powiaty'!FK18</f>
        <v>13</v>
      </c>
      <c r="AJ447" s="577">
        <f>'zestawienie stopa na powiaty'!FL18</f>
        <v>13.4</v>
      </c>
      <c r="AK447" s="580">
        <f>'zestawienie stopa na powiaty'!FM18</f>
        <v>13.9</v>
      </c>
      <c r="AL447" s="574">
        <v>13.9</v>
      </c>
      <c r="AM447" s="576">
        <f>'zestawienie stopa na powiaty'!FO18</f>
        <v>14.5</v>
      </c>
      <c r="AN447" s="577">
        <f>'zestawienie stopa na powiaty'!FP18</f>
        <v>14.3</v>
      </c>
      <c r="AO447" s="578">
        <f>'zestawienie stopa na powiaty'!FQ18</f>
        <v>13.6</v>
      </c>
      <c r="AP447" s="576">
        <f>'zestawienie stopa na powiaty'!FR18</f>
        <v>12.8</v>
      </c>
      <c r="AQ447" s="577">
        <f>'zestawienie stopa na powiaty'!FS18</f>
        <v>12.2</v>
      </c>
      <c r="AR447" s="578">
        <f>'zestawienie stopa na powiaty'!FT18</f>
        <v>11.8</v>
      </c>
      <c r="AS447" s="579">
        <f>'zestawienie stopa na powiaty'!FU18</f>
        <v>11.5</v>
      </c>
      <c r="AT447" s="577">
        <f>'zestawienie stopa na powiaty'!FV18</f>
        <v>11.4</v>
      </c>
      <c r="AU447" s="578">
        <f>'zestawienie stopa na powiaty'!FW18</f>
        <v>11.3</v>
      </c>
      <c r="AV447" s="579">
        <f>'zestawienie stopa na powiaty'!FX18</f>
        <v>11.3</v>
      </c>
      <c r="AW447" s="577">
        <f>'zestawienie stopa na powiaty'!FY18</f>
        <v>11.3</v>
      </c>
      <c r="AX447" s="578">
        <f>'zestawienie stopa na powiaty'!FZ18</f>
        <v>11.4</v>
      </c>
      <c r="AY447" s="574">
        <v>11.5</v>
      </c>
      <c r="AZ447" s="575">
        <f>'zestawienie stopa na powiaty'!GA18</f>
        <v>11.8</v>
      </c>
      <c r="BA447" s="577">
        <f>'zestawienie stopa na powiaty'!GB18</f>
        <v>11.7</v>
      </c>
      <c r="BB447" s="578">
        <f>'zestawienie stopa na powiaty'!GC18</f>
        <v>11.4</v>
      </c>
      <c r="BC447" s="575">
        <f>'zestawienie stopa na powiaty'!GD18</f>
        <v>10.8</v>
      </c>
      <c r="BD447" s="577">
        <f>'zestawienie stopa na powiaty'!GE18</f>
        <v>10.3</v>
      </c>
      <c r="BE447" s="578">
        <f>'zestawienie stopa na powiaty'!GF18</f>
        <v>9.8000000000000007</v>
      </c>
      <c r="BF447" s="575">
        <f>'zestawienie stopa na powiaty'!GG18</f>
        <v>9.6999999999999993</v>
      </c>
      <c r="BG447" s="577">
        <f>'zestawienie stopa na powiaty'!GH18</f>
        <v>9.6999999999999993</v>
      </c>
      <c r="BH447" s="578">
        <f>'zestawienie stopa na powiaty'!GI18</f>
        <v>9.4</v>
      </c>
      <c r="BI447" s="578">
        <f>'zestawienie stopa na powiaty'!GJ18</f>
        <v>9.1</v>
      </c>
      <c r="BJ447" s="578">
        <f>'zestawienie stopa na powiaty'!GK18</f>
        <v>9.3000000000000007</v>
      </c>
      <c r="BK447" s="578">
        <f>'zestawienie stopa na powiaty'!GL18</f>
        <v>9.5</v>
      </c>
      <c r="BL447" s="578">
        <f>'zestawienie stopa na powiaty'!GM18</f>
        <v>10.1</v>
      </c>
      <c r="BM447" s="578">
        <f>'zestawienie stopa na powiaty'!GN18</f>
        <v>10</v>
      </c>
      <c r="BN447" s="578">
        <f>'zestawienie stopa na powiaty'!GO18</f>
        <v>9.6</v>
      </c>
      <c r="BO447" s="578">
        <f>'zestawienie stopa na powiaty'!GP18</f>
        <v>9</v>
      </c>
      <c r="BP447" s="578">
        <f>'zestawienie stopa na powiaty'!GQ18</f>
        <v>8.6999999999999993</v>
      </c>
      <c r="BQ447" s="578">
        <f>'zestawienie stopa na powiaty'!GR18</f>
        <v>8.4</v>
      </c>
      <c r="BR447" s="578">
        <f>'zestawienie stopa na powiaty'!GS18</f>
        <v>8.3000000000000007</v>
      </c>
      <c r="BS447" s="580">
        <f>'zestawienie stopa na powiaty'!GT18</f>
        <v>8.1</v>
      </c>
      <c r="BT447" s="706">
        <f>'zestawienie stopa na powiaty'!GU18</f>
        <v>7.9</v>
      </c>
      <c r="BU447" s="575">
        <f>'zestawienie stopa na powiaty'!GV18</f>
        <v>7.8</v>
      </c>
      <c r="BV447" s="706">
        <f>'zestawienie stopa na powiaty'!GW18</f>
        <v>7.8</v>
      </c>
      <c r="BW447" s="575">
        <f>'zestawienie stopa na powiaty'!GX18</f>
        <v>7.9</v>
      </c>
      <c r="BX447" s="706">
        <f>'zestawienie stopa na powiaty'!GY18</f>
        <v>8.1999999999999993</v>
      </c>
      <c r="BY447" s="575">
        <f>'zestawienie stopa na powiaty'!GZ18</f>
        <v>8.3000000000000007</v>
      </c>
      <c r="BZ447" s="706">
        <f>'zestawienie stopa na powiaty'!HA18</f>
        <v>7.8</v>
      </c>
      <c r="CA447" s="575">
        <f>'zestawienie stopa na powiaty'!HB18</f>
        <v>7.4</v>
      </c>
      <c r="CB447" s="706">
        <f>'zestawienie stopa na powiaty'!HC18</f>
        <v>7.1</v>
      </c>
      <c r="CC447" s="575">
        <f>'zestawienie stopa na powiaty'!HD18</f>
        <v>6.8</v>
      </c>
      <c r="CD447" s="706">
        <f>'zestawienie stopa na powiaty'!HE18</f>
        <v>6.7</v>
      </c>
      <c r="CE447" s="575">
        <f>'zestawienie stopa na powiaty'!HF18</f>
        <v>6.6</v>
      </c>
      <c r="CF447" s="706">
        <f>'zestawienie stopa na powiaty'!HG18</f>
        <v>6.3</v>
      </c>
      <c r="CG447" s="706">
        <f>'zestawienie stopa na powiaty'!HH18</f>
        <v>6.1</v>
      </c>
      <c r="CH447" s="706">
        <f>'zestawienie stopa na powiaty'!HI18</f>
        <v>6.1</v>
      </c>
      <c r="CI447" s="706">
        <f>'zestawienie stopa na powiaty'!HJ18</f>
        <v>6.2</v>
      </c>
      <c r="CJ447" s="706">
        <f>'zestawienie stopa na powiaty'!HK18</f>
        <v>6.4</v>
      </c>
      <c r="CK447" s="706">
        <f>'zestawienie stopa na powiaty'!HL18</f>
        <v>6.4</v>
      </c>
      <c r="CL447" s="778">
        <f>'zestawienie stopa na powiaty'!HM18</f>
        <v>6.3</v>
      </c>
      <c r="CM447" s="778">
        <f>'zestawienie stopa na powiaty'!HN18</f>
        <v>5.9</v>
      </c>
      <c r="CN447" s="778">
        <f>'zestawienie stopa na powiaty'!HO18</f>
        <v>5.7</v>
      </c>
      <c r="CO447" s="778">
        <f>'zestawienie stopa na powiaty'!HP18</f>
        <v>5.4</v>
      </c>
      <c r="CP447" s="778">
        <f>'zestawienie stopa na powiaty'!HQ18</f>
        <v>5.5</v>
      </c>
      <c r="CQ447" s="778">
        <f>'zestawienie stopa na powiaty'!HR18</f>
        <v>5.5</v>
      </c>
      <c r="CR447" s="778">
        <f>'zestawienie stopa na powiaty'!HS18</f>
        <v>5.4</v>
      </c>
      <c r="CS447" s="778">
        <f>'zestawienie stopa na powiaty'!HT18</f>
        <v>5.4</v>
      </c>
      <c r="CT447" s="778">
        <f>'zestawienie stopa na powiaty'!HU18</f>
        <v>5.5</v>
      </c>
      <c r="CU447" s="778">
        <f>'zestawienie stopa na powiaty'!HV18</f>
        <v>5.6</v>
      </c>
      <c r="CV447" s="778">
        <f>'zestawienie stopa na powiaty'!HW18</f>
        <v>5.8</v>
      </c>
      <c r="CW447" s="778">
        <f>'zestawienie stopa na powiaty'!HX18</f>
        <v>5.8</v>
      </c>
      <c r="CX447" s="778">
        <f>'zestawienie stopa na powiaty'!HY18</f>
        <v>5.6</v>
      </c>
      <c r="CY447" s="778">
        <f>'zestawienie stopa na powiaty'!HZ18</f>
        <v>5.4</v>
      </c>
      <c r="CZ447" s="778">
        <f>'zestawienie stopa na powiaty'!IA18</f>
        <v>5.3</v>
      </c>
      <c r="DA447" s="778">
        <f>'zestawienie stopa na powiaty'!IB18</f>
        <v>5.0999999999999996</v>
      </c>
      <c r="DB447" s="778">
        <f>'zestawienie stopa na powiaty'!IC18</f>
        <v>5.2</v>
      </c>
      <c r="DC447" s="778">
        <f>'zestawienie stopa na powiaty'!ID18</f>
        <v>5.3</v>
      </c>
      <c r="DD447" s="778">
        <f>'zestawienie stopa na powiaty'!IE18</f>
        <v>5.0999999999999996</v>
      </c>
      <c r="DE447" s="778">
        <f>'zestawienie stopa na powiaty'!IF18</f>
        <v>5</v>
      </c>
      <c r="DF447" s="778">
        <f>'zestawienie stopa na powiaty'!IG18</f>
        <v>5.0999999999999996</v>
      </c>
      <c r="DG447" s="778">
        <f>'zestawienie stopa na powiaty'!IH18</f>
        <v>5.0999999999999996</v>
      </c>
      <c r="DH447" s="778">
        <f>'zestawienie stopa na powiaty'!II18</f>
        <v>5.5</v>
      </c>
      <c r="DI447" s="778">
        <f>'zestawienie stopa na powiaty'!IJ18</f>
        <v>5.6</v>
      </c>
      <c r="DJ447" s="778">
        <f>'zestawienie stopa na powiaty'!IK18</f>
        <v>5.6</v>
      </c>
      <c r="DK447" s="778">
        <f>'zestawienie stopa na powiaty'!IL18</f>
        <v>6.2</v>
      </c>
      <c r="DL447" s="778">
        <f>'zestawienie stopa na powiaty'!IM18</f>
        <v>6.7</v>
      </c>
      <c r="DM447" s="778">
        <f>'zestawienie stopa na powiaty'!IN18</f>
        <v>6.8</v>
      </c>
      <c r="DN447" s="778">
        <f>'zestawienie stopa na powiaty'!IO18</f>
        <v>6.8</v>
      </c>
      <c r="DO447" s="778">
        <f>'zestawienie stopa na powiaty'!IP18</f>
        <v>6.8</v>
      </c>
      <c r="DP447" s="778">
        <f>'zestawienie stopa na powiaty'!IQ18</f>
        <v>6.8</v>
      </c>
      <c r="DQ447" s="778">
        <f>'zestawienie stopa na powiaty'!IR18</f>
        <v>6.6</v>
      </c>
      <c r="DR447" s="778">
        <f>'zestawienie stopa na powiaty'!IS18</f>
        <v>6.7</v>
      </c>
      <c r="DS447" s="778">
        <f>'zestawienie stopa na powiaty'!IT18</f>
        <v>6.7</v>
      </c>
      <c r="DT447" s="778">
        <f>'zestawienie stopa na powiaty'!IU18</f>
        <v>7.1</v>
      </c>
      <c r="DU447" s="778">
        <f>'zestawienie stopa na powiaty'!IV18</f>
        <v>7.1</v>
      </c>
      <c r="DV447" s="778">
        <f>'zestawienie stopa na powiaty'!IW18</f>
        <v>6.9</v>
      </c>
    </row>
    <row r="448" spans="1:126" ht="21" thickBot="1">
      <c r="A448" s="249" t="str">
        <f>DV444</f>
        <v>oświęcimski</v>
      </c>
      <c r="B448" s="249">
        <f>DV466</f>
        <v>0</v>
      </c>
      <c r="C448" s="249">
        <f>DV467</f>
        <v>0</v>
      </c>
      <c r="D448" s="249">
        <f>DV468</f>
        <v>1</v>
      </c>
      <c r="E448" s="249">
        <f>DV469</f>
        <v>3</v>
      </c>
      <c r="F448" s="249">
        <f>DV470</f>
        <v>0</v>
      </c>
      <c r="G448" s="249">
        <f>DV471</f>
        <v>0</v>
      </c>
      <c r="H448" s="249">
        <f>DV472</f>
        <v>0</v>
      </c>
      <c r="I448" s="249">
        <f>DV473</f>
        <v>0</v>
      </c>
      <c r="J448" s="249"/>
      <c r="K448" s="249"/>
      <c r="L448" s="249"/>
      <c r="M448" s="1717" t="s">
        <v>20</v>
      </c>
      <c r="N448" s="779">
        <v>6247</v>
      </c>
      <c r="O448" s="582">
        <v>6155</v>
      </c>
      <c r="P448" s="582">
        <v>6268</v>
      </c>
      <c r="Q448" s="582">
        <v>5860</v>
      </c>
      <c r="R448" s="582">
        <v>5759</v>
      </c>
      <c r="S448" s="583">
        <v>5060</v>
      </c>
      <c r="T448" s="584">
        <v>3816</v>
      </c>
      <c r="U448" s="708">
        <v>3111</v>
      </c>
      <c r="V448" s="582">
        <v>3264</v>
      </c>
      <c r="W448" s="582">
        <v>3841</v>
      </c>
      <c r="X448" s="863">
        <v>4053</v>
      </c>
      <c r="Y448" s="582">
        <v>4148</v>
      </c>
      <c r="Z448" s="587">
        <v>4416</v>
      </c>
      <c r="AA448" s="588">
        <v>4532</v>
      </c>
      <c r="AB448" s="589">
        <v>4372</v>
      </c>
      <c r="AC448" s="590">
        <v>4276</v>
      </c>
      <c r="AD448" s="588">
        <v>4077</v>
      </c>
      <c r="AE448" s="593">
        <v>4050</v>
      </c>
      <c r="AF448" s="590">
        <v>4087</v>
      </c>
      <c r="AG448" s="591">
        <v>4043</v>
      </c>
      <c r="AH448" s="589">
        <v>3970</v>
      </c>
      <c r="AI448" s="590">
        <v>3899</v>
      </c>
      <c r="AJ448" s="591">
        <v>3956</v>
      </c>
      <c r="AK448" s="595">
        <v>3986</v>
      </c>
      <c r="AL448" s="582">
        <v>3986</v>
      </c>
      <c r="AM448" s="587">
        <v>4158</v>
      </c>
      <c r="AN448" s="588">
        <v>4099</v>
      </c>
      <c r="AO448" s="593">
        <v>3884</v>
      </c>
      <c r="AP448" s="590">
        <v>3658</v>
      </c>
      <c r="AQ448" s="588">
        <v>3481</v>
      </c>
      <c r="AR448" s="589">
        <v>3401</v>
      </c>
      <c r="AS448" s="590">
        <v>3353</v>
      </c>
      <c r="AT448" s="588">
        <v>3358</v>
      </c>
      <c r="AU448" s="589">
        <v>3320</v>
      </c>
      <c r="AV448" s="592">
        <v>3310</v>
      </c>
      <c r="AW448" s="588">
        <v>3282</v>
      </c>
      <c r="AX448" s="593">
        <v>3292</v>
      </c>
      <c r="AY448" s="583">
        <v>3292</v>
      </c>
      <c r="AZ448" s="586">
        <v>3384</v>
      </c>
      <c r="BA448" s="588">
        <v>3320</v>
      </c>
      <c r="BB448" s="589">
        <v>3260</v>
      </c>
      <c r="BC448" s="586">
        <v>3083</v>
      </c>
      <c r="BD448" s="588">
        <v>2952</v>
      </c>
      <c r="BE448" s="589">
        <v>2842</v>
      </c>
      <c r="BF448" s="586">
        <v>2882</v>
      </c>
      <c r="BG448" s="588">
        <v>2906</v>
      </c>
      <c r="BH448" s="589">
        <v>2778</v>
      </c>
      <c r="BI448" s="686">
        <v>2671</v>
      </c>
      <c r="BJ448" s="588">
        <v>2700</v>
      </c>
      <c r="BK448" s="686">
        <v>2763</v>
      </c>
      <c r="BL448" s="686">
        <v>2933</v>
      </c>
      <c r="BM448" s="686">
        <v>2912</v>
      </c>
      <c r="BN448" s="686">
        <v>2746</v>
      </c>
      <c r="BO448" s="686">
        <v>2595</v>
      </c>
      <c r="BP448" s="686">
        <v>2507</v>
      </c>
      <c r="BQ448" s="686">
        <v>2453</v>
      </c>
      <c r="BR448" s="686">
        <v>2460</v>
      </c>
      <c r="BS448" s="686">
        <v>2432</v>
      </c>
      <c r="BT448" s="709">
        <v>2342</v>
      </c>
      <c r="BU448" s="686">
        <v>2302</v>
      </c>
      <c r="BV448" s="709">
        <v>2304</v>
      </c>
      <c r="BW448" s="686">
        <v>2319</v>
      </c>
      <c r="BX448" s="709">
        <v>2427</v>
      </c>
      <c r="BY448" s="586">
        <v>2447</v>
      </c>
      <c r="BZ448" s="596">
        <v>2304</v>
      </c>
      <c r="CA448" s="586">
        <v>2184</v>
      </c>
      <c r="CB448" s="596">
        <v>2124</v>
      </c>
      <c r="CC448" s="586">
        <v>2062</v>
      </c>
      <c r="CD448" s="596">
        <v>2057</v>
      </c>
      <c r="CE448" s="586">
        <v>2056</v>
      </c>
      <c r="CF448" s="596">
        <v>1978</v>
      </c>
      <c r="CG448" s="586">
        <v>1901</v>
      </c>
      <c r="CH448" s="596">
        <v>1891</v>
      </c>
      <c r="CI448" s="596">
        <v>1889</v>
      </c>
      <c r="CJ448" s="596">
        <v>1962</v>
      </c>
      <c r="CK448" s="710">
        <v>1937</v>
      </c>
      <c r="CL448" s="596">
        <v>1891</v>
      </c>
      <c r="CM448" s="596">
        <v>1832</v>
      </c>
      <c r="CN448" s="596">
        <v>1773</v>
      </c>
      <c r="CO448" s="596">
        <v>1715</v>
      </c>
      <c r="CP448" s="596">
        <v>1742</v>
      </c>
      <c r="CQ448" s="596">
        <v>1772</v>
      </c>
      <c r="CR448" s="596">
        <v>1742</v>
      </c>
      <c r="CS448" s="596">
        <v>1720</v>
      </c>
      <c r="CT448" s="596">
        <v>1778</v>
      </c>
      <c r="CU448" s="596">
        <v>1809</v>
      </c>
      <c r="CV448" s="596">
        <v>1826</v>
      </c>
      <c r="CW448" s="596">
        <v>1822</v>
      </c>
      <c r="CX448" s="596">
        <v>1794</v>
      </c>
      <c r="CY448" s="596">
        <v>1727</v>
      </c>
      <c r="CZ448" s="596">
        <v>1683</v>
      </c>
      <c r="DA448" s="596">
        <v>1661</v>
      </c>
      <c r="DB448" s="596">
        <v>1671</v>
      </c>
      <c r="DC448" s="596">
        <v>1675</v>
      </c>
      <c r="DD448" s="596">
        <v>1609</v>
      </c>
      <c r="DE448" s="596">
        <v>1587</v>
      </c>
      <c r="DF448" s="596">
        <v>1616</v>
      </c>
      <c r="DG448" s="596">
        <v>1578</v>
      </c>
      <c r="DH448" s="596">
        <v>1678</v>
      </c>
      <c r="DI448" s="596">
        <v>1677</v>
      </c>
      <c r="DJ448" s="596">
        <v>1697</v>
      </c>
      <c r="DK448" s="596">
        <v>1851</v>
      </c>
      <c r="DL448" s="596">
        <v>1991</v>
      </c>
      <c r="DM448" s="596">
        <v>2018</v>
      </c>
      <c r="DN448" s="596">
        <v>2029</v>
      </c>
      <c r="DO448" s="596">
        <v>2047</v>
      </c>
      <c r="DP448" s="596">
        <v>2020</v>
      </c>
      <c r="DQ448" s="596">
        <v>1963</v>
      </c>
      <c r="DR448" s="596">
        <v>2002</v>
      </c>
      <c r="DS448" s="596">
        <v>2033</v>
      </c>
      <c r="DT448" s="596">
        <v>2141</v>
      </c>
      <c r="DU448" s="596">
        <v>2124</v>
      </c>
      <c r="DV448" s="596">
        <v>2054</v>
      </c>
    </row>
    <row r="449" spans="1:126" ht="21" thickBot="1">
      <c r="A449" s="111"/>
      <c r="B449" s="1753" t="s">
        <v>1366</v>
      </c>
      <c r="C449" s="1754" t="s">
        <v>1366</v>
      </c>
      <c r="D449" s="1755" t="s">
        <v>1367</v>
      </c>
      <c r="E449" s="1755" t="s">
        <v>1367</v>
      </c>
      <c r="F449" s="1756" t="s">
        <v>1368</v>
      </c>
      <c r="G449" s="1756" t="s">
        <v>1368</v>
      </c>
      <c r="H449" s="1757" t="s">
        <v>1369</v>
      </c>
      <c r="I449" s="1687" t="s">
        <v>1369</v>
      </c>
      <c r="J449" s="1709"/>
      <c r="K449" s="1709"/>
      <c r="L449" s="1709"/>
      <c r="M449" s="1717" t="s">
        <v>22</v>
      </c>
      <c r="N449" s="779">
        <v>1880</v>
      </c>
      <c r="O449" s="582">
        <v>1151</v>
      </c>
      <c r="P449" s="582">
        <v>1053</v>
      </c>
      <c r="Q449" s="582">
        <v>935</v>
      </c>
      <c r="R449" s="582">
        <v>1037</v>
      </c>
      <c r="S449" s="583">
        <v>939</v>
      </c>
      <c r="T449" s="584">
        <v>749</v>
      </c>
      <c r="U449" s="708">
        <v>937</v>
      </c>
      <c r="V449" s="582">
        <v>1064</v>
      </c>
      <c r="W449" s="582">
        <v>1072</v>
      </c>
      <c r="X449" s="863">
        <v>1244</v>
      </c>
      <c r="Y449" s="582">
        <v>1219</v>
      </c>
      <c r="Z449" s="587">
        <v>1470</v>
      </c>
      <c r="AA449" s="588">
        <v>1573</v>
      </c>
      <c r="AB449" s="589">
        <v>1567</v>
      </c>
      <c r="AC449" s="590">
        <v>1465</v>
      </c>
      <c r="AD449" s="588">
        <v>1297</v>
      </c>
      <c r="AE449" s="593">
        <v>1241</v>
      </c>
      <c r="AF449" s="590">
        <v>1204</v>
      </c>
      <c r="AG449" s="591">
        <v>1116</v>
      </c>
      <c r="AH449" s="589">
        <v>1019</v>
      </c>
      <c r="AI449" s="590">
        <v>958</v>
      </c>
      <c r="AJ449" s="591">
        <v>977</v>
      </c>
      <c r="AK449" s="595">
        <v>1020</v>
      </c>
      <c r="AL449" s="582">
        <v>1020</v>
      </c>
      <c r="AM449" s="587">
        <v>1119</v>
      </c>
      <c r="AN449" s="588">
        <v>1064</v>
      </c>
      <c r="AO449" s="593">
        <v>970</v>
      </c>
      <c r="AP449" s="590">
        <v>898</v>
      </c>
      <c r="AQ449" s="588">
        <v>839</v>
      </c>
      <c r="AR449" s="589">
        <v>807</v>
      </c>
      <c r="AS449" s="590">
        <v>755</v>
      </c>
      <c r="AT449" s="588">
        <v>728</v>
      </c>
      <c r="AU449" s="589">
        <v>737</v>
      </c>
      <c r="AV449" s="592">
        <v>732</v>
      </c>
      <c r="AW449" s="588">
        <v>739</v>
      </c>
      <c r="AX449" s="593">
        <v>782</v>
      </c>
      <c r="AY449" s="583">
        <v>782</v>
      </c>
      <c r="AZ449" s="586">
        <v>864</v>
      </c>
      <c r="BA449" s="588">
        <v>883</v>
      </c>
      <c r="BB449" s="589">
        <v>860</v>
      </c>
      <c r="BC449" s="586">
        <v>832</v>
      </c>
      <c r="BD449" s="588">
        <v>774</v>
      </c>
      <c r="BE449" s="589">
        <v>767</v>
      </c>
      <c r="BF449" s="586">
        <v>775</v>
      </c>
      <c r="BG449" s="588">
        <v>775</v>
      </c>
      <c r="BH449" s="589">
        <v>732</v>
      </c>
      <c r="BI449" s="686">
        <v>741</v>
      </c>
      <c r="BJ449" s="588">
        <v>783</v>
      </c>
      <c r="BK449" s="686">
        <v>820</v>
      </c>
      <c r="BL449" s="686">
        <v>871</v>
      </c>
      <c r="BM449" s="686">
        <v>823</v>
      </c>
      <c r="BN449" s="686">
        <v>749</v>
      </c>
      <c r="BO449" s="686">
        <v>658</v>
      </c>
      <c r="BP449" s="686">
        <v>675</v>
      </c>
      <c r="BQ449" s="686">
        <v>652</v>
      </c>
      <c r="BR449" s="686">
        <v>642</v>
      </c>
      <c r="BS449" s="686">
        <v>620</v>
      </c>
      <c r="BT449" s="709">
        <v>593</v>
      </c>
      <c r="BU449" s="686">
        <v>601</v>
      </c>
      <c r="BV449" s="709">
        <v>614</v>
      </c>
      <c r="BW449" s="686">
        <v>602</v>
      </c>
      <c r="BX449" s="709">
        <v>698</v>
      </c>
      <c r="BY449" s="586">
        <v>706</v>
      </c>
      <c r="BZ449" s="596">
        <v>644</v>
      </c>
      <c r="CA449" s="586">
        <v>618</v>
      </c>
      <c r="CB449" s="596">
        <v>593</v>
      </c>
      <c r="CC449" s="586">
        <v>595</v>
      </c>
      <c r="CD449" s="596">
        <v>566</v>
      </c>
      <c r="CE449" s="586">
        <v>553</v>
      </c>
      <c r="CF449" s="596">
        <v>502</v>
      </c>
      <c r="CG449" s="586">
        <v>504</v>
      </c>
      <c r="CH449" s="596">
        <v>503</v>
      </c>
      <c r="CI449" s="596">
        <v>522</v>
      </c>
      <c r="CJ449" s="596">
        <v>562</v>
      </c>
      <c r="CK449" s="710">
        <v>573</v>
      </c>
      <c r="CL449" s="596">
        <v>520</v>
      </c>
      <c r="CM449" s="596">
        <v>509</v>
      </c>
      <c r="CN449" s="596">
        <v>506</v>
      </c>
      <c r="CO449" s="596">
        <v>486</v>
      </c>
      <c r="CP449" s="596">
        <v>487</v>
      </c>
      <c r="CQ449" s="596">
        <v>476</v>
      </c>
      <c r="CR449" s="596">
        <v>449</v>
      </c>
      <c r="CS449" s="596">
        <v>451</v>
      </c>
      <c r="CT449" s="596">
        <v>505</v>
      </c>
      <c r="CU449" s="596">
        <v>519</v>
      </c>
      <c r="CV449" s="596">
        <v>563</v>
      </c>
      <c r="CW449" s="596">
        <v>546</v>
      </c>
      <c r="CX449" s="596">
        <v>487</v>
      </c>
      <c r="CY449" s="596">
        <v>501</v>
      </c>
      <c r="CZ449" s="596">
        <v>465</v>
      </c>
      <c r="DA449" s="596">
        <v>460</v>
      </c>
      <c r="DB449" s="596">
        <v>502</v>
      </c>
      <c r="DC449" s="596">
        <v>508</v>
      </c>
      <c r="DD449" s="596">
        <v>478</v>
      </c>
      <c r="DE449" s="596">
        <v>473</v>
      </c>
      <c r="DF449" s="596">
        <v>469</v>
      </c>
      <c r="DG449" s="596">
        <v>479</v>
      </c>
      <c r="DH449" s="596">
        <v>559</v>
      </c>
      <c r="DI449" s="596">
        <v>556</v>
      </c>
      <c r="DJ449" s="596">
        <v>518</v>
      </c>
      <c r="DK449" s="596">
        <v>645</v>
      </c>
      <c r="DL449" s="596">
        <v>722</v>
      </c>
      <c r="DM449" s="596">
        <v>732</v>
      </c>
      <c r="DN449" s="596">
        <v>706</v>
      </c>
      <c r="DO449" s="596">
        <v>699</v>
      </c>
      <c r="DP449" s="596">
        <v>691</v>
      </c>
      <c r="DQ449" s="596">
        <v>646</v>
      </c>
      <c r="DR449" s="596">
        <v>615</v>
      </c>
      <c r="DS449" s="596">
        <v>609</v>
      </c>
      <c r="DT449" s="596">
        <v>602</v>
      </c>
      <c r="DU449" s="596">
        <v>563</v>
      </c>
      <c r="DV449" s="596">
        <v>493</v>
      </c>
    </row>
    <row r="450" spans="1:126" ht="20.25">
      <c r="A450" s="244"/>
      <c r="M450" s="1717" t="s">
        <v>1317</v>
      </c>
      <c r="N450" s="794"/>
      <c r="O450" s="597"/>
      <c r="P450" s="597"/>
      <c r="Q450" s="597"/>
      <c r="R450" s="597"/>
      <c r="S450" s="598"/>
      <c r="T450" s="599"/>
      <c r="U450" s="711"/>
      <c r="V450" s="597"/>
      <c r="W450" s="597"/>
      <c r="X450" s="863"/>
      <c r="Y450" s="582"/>
      <c r="Z450" s="587"/>
      <c r="AA450" s="588"/>
      <c r="AB450" s="589"/>
      <c r="AC450" s="590"/>
      <c r="AD450" s="588"/>
      <c r="AE450" s="593"/>
      <c r="AF450" s="590"/>
      <c r="AG450" s="591"/>
      <c r="AH450" s="589"/>
      <c r="AI450" s="590"/>
      <c r="AJ450" s="591"/>
      <c r="AK450" s="595"/>
      <c r="AL450" s="582"/>
      <c r="AM450" s="587"/>
      <c r="AN450" s="588"/>
      <c r="AO450" s="593"/>
      <c r="AP450" s="590"/>
      <c r="AQ450" s="588"/>
      <c r="AR450" s="589"/>
      <c r="AS450" s="590"/>
      <c r="AT450" s="588"/>
      <c r="AU450" s="589"/>
      <c r="AV450" s="592"/>
      <c r="AW450" s="588"/>
      <c r="AX450" s="593"/>
      <c r="AY450" s="583" t="s">
        <v>55</v>
      </c>
      <c r="AZ450" s="586">
        <v>1847</v>
      </c>
      <c r="BA450" s="588">
        <v>1828</v>
      </c>
      <c r="BB450" s="589">
        <v>1710</v>
      </c>
      <c r="BC450" s="586">
        <v>1601</v>
      </c>
      <c r="BD450" s="588">
        <v>1468</v>
      </c>
      <c r="BE450" s="589">
        <v>1325</v>
      </c>
      <c r="BF450" s="586">
        <v>1259</v>
      </c>
      <c r="BG450" s="588">
        <v>1282</v>
      </c>
      <c r="BH450" s="589">
        <v>1251</v>
      </c>
      <c r="BI450" s="686">
        <v>1110</v>
      </c>
      <c r="BJ450" s="588">
        <v>1162</v>
      </c>
      <c r="BK450" s="686">
        <v>1239</v>
      </c>
      <c r="BL450" s="686">
        <v>1421</v>
      </c>
      <c r="BM450" s="686">
        <v>1397</v>
      </c>
      <c r="BN450" s="686">
        <v>1295</v>
      </c>
      <c r="BO450" s="686">
        <v>1196</v>
      </c>
      <c r="BP450" s="686">
        <v>1124</v>
      </c>
      <c r="BQ450" s="686">
        <v>1080</v>
      </c>
      <c r="BR450" s="686">
        <v>1062</v>
      </c>
      <c r="BS450" s="686">
        <v>1063</v>
      </c>
      <c r="BT450" s="709">
        <v>1074</v>
      </c>
      <c r="BU450" s="686">
        <v>1023</v>
      </c>
      <c r="BV450" s="709">
        <v>1016</v>
      </c>
      <c r="BW450" s="686">
        <v>991</v>
      </c>
      <c r="BX450" s="709">
        <v>1052</v>
      </c>
      <c r="BY450" s="586">
        <v>1058</v>
      </c>
      <c r="BZ450" s="596">
        <v>1003</v>
      </c>
      <c r="CA450" s="586">
        <v>919</v>
      </c>
      <c r="CB450" s="596">
        <v>880</v>
      </c>
      <c r="CC450" s="586">
        <v>817</v>
      </c>
      <c r="CD450" s="596">
        <v>813</v>
      </c>
      <c r="CE450" s="586">
        <v>803</v>
      </c>
      <c r="CF450" s="596">
        <v>831</v>
      </c>
      <c r="CG450" s="586">
        <v>782</v>
      </c>
      <c r="CH450" s="596">
        <v>764</v>
      </c>
      <c r="CI450" s="596">
        <v>714</v>
      </c>
      <c r="CJ450" s="596">
        <v>809</v>
      </c>
      <c r="CK450" s="710">
        <v>807</v>
      </c>
      <c r="CL450" s="596">
        <v>781</v>
      </c>
      <c r="CM450" s="596">
        <v>714</v>
      </c>
      <c r="CN450" s="596">
        <v>689</v>
      </c>
      <c r="CO450" s="596">
        <v>649</v>
      </c>
      <c r="CP450" s="596">
        <v>654</v>
      </c>
      <c r="CQ450" s="596">
        <v>668</v>
      </c>
      <c r="CR450" s="596">
        <v>680</v>
      </c>
      <c r="CS450" s="596">
        <v>683</v>
      </c>
      <c r="CT450" s="596">
        <v>695</v>
      </c>
      <c r="CU450" s="596">
        <v>708</v>
      </c>
      <c r="CV450" s="596">
        <v>764</v>
      </c>
      <c r="CW450" s="596">
        <v>763</v>
      </c>
      <c r="CX450" s="596">
        <v>734</v>
      </c>
      <c r="CY450" s="596">
        <v>674</v>
      </c>
      <c r="CZ450" s="596">
        <v>643</v>
      </c>
      <c r="DA450" s="596">
        <v>610</v>
      </c>
      <c r="DB450" s="596">
        <v>648</v>
      </c>
      <c r="DC450" s="596">
        <v>659</v>
      </c>
      <c r="DD450" s="596">
        <v>676</v>
      </c>
      <c r="DE450" s="596">
        <v>639</v>
      </c>
      <c r="DF450" s="596">
        <v>657</v>
      </c>
      <c r="DG450" s="596">
        <v>640</v>
      </c>
      <c r="DH450" s="596">
        <v>722</v>
      </c>
      <c r="DI450" s="596">
        <v>739</v>
      </c>
      <c r="DJ450" s="596">
        <v>758</v>
      </c>
      <c r="DK450" s="596">
        <v>891</v>
      </c>
      <c r="DL450" s="596">
        <v>1013</v>
      </c>
      <c r="DM450" s="596">
        <v>1039</v>
      </c>
      <c r="DN450" s="596">
        <v>1014</v>
      </c>
      <c r="DO450" s="596">
        <v>976</v>
      </c>
      <c r="DP450" s="596">
        <v>982</v>
      </c>
      <c r="DQ450" s="596">
        <v>932</v>
      </c>
      <c r="DR450" s="596">
        <v>940</v>
      </c>
      <c r="DS450" s="596">
        <v>903</v>
      </c>
      <c r="DT450" s="596">
        <v>980</v>
      </c>
      <c r="DU450" s="596">
        <v>946</v>
      </c>
      <c r="DV450" s="596">
        <v>919</v>
      </c>
    </row>
    <row r="451" spans="1:126" ht="20.25">
      <c r="A451" s="244"/>
      <c r="M451" s="1717" t="s">
        <v>871</v>
      </c>
      <c r="N451" s="798" t="s">
        <v>55</v>
      </c>
      <c r="O451" s="601" t="s">
        <v>55</v>
      </c>
      <c r="P451" s="601" t="s">
        <v>55</v>
      </c>
      <c r="Q451" s="601" t="s">
        <v>55</v>
      </c>
      <c r="R451" s="601">
        <v>2719</v>
      </c>
      <c r="S451" s="601">
        <v>1961</v>
      </c>
      <c r="T451" s="602">
        <v>1140</v>
      </c>
      <c r="U451" s="712">
        <v>1155</v>
      </c>
      <c r="V451" s="713">
        <v>1398</v>
      </c>
      <c r="W451" s="713">
        <v>1636</v>
      </c>
      <c r="X451" s="693">
        <v>1444</v>
      </c>
      <c r="Y451" s="583">
        <v>1530</v>
      </c>
      <c r="Z451" s="605">
        <v>1672</v>
      </c>
      <c r="AA451" s="606">
        <v>1720</v>
      </c>
      <c r="AB451" s="607">
        <v>1671</v>
      </c>
      <c r="AC451" s="608">
        <v>1619</v>
      </c>
      <c r="AD451" s="606">
        <v>1551</v>
      </c>
      <c r="AE451" s="611">
        <v>1481</v>
      </c>
      <c r="AF451" s="608">
        <v>1453</v>
      </c>
      <c r="AG451" s="609">
        <v>1408</v>
      </c>
      <c r="AH451" s="607">
        <v>1450</v>
      </c>
      <c r="AI451" s="608">
        <v>1413</v>
      </c>
      <c r="AJ451" s="609">
        <v>1420</v>
      </c>
      <c r="AK451" s="613">
        <v>1405</v>
      </c>
      <c r="AL451" s="583">
        <v>1405</v>
      </c>
      <c r="AM451" s="605">
        <v>1497</v>
      </c>
      <c r="AN451" s="606">
        <v>1422</v>
      </c>
      <c r="AO451" s="611">
        <v>1309</v>
      </c>
      <c r="AP451" s="608">
        <v>1175</v>
      </c>
      <c r="AQ451" s="606">
        <v>1064</v>
      </c>
      <c r="AR451" s="607">
        <v>1008</v>
      </c>
      <c r="AS451" s="608">
        <v>963</v>
      </c>
      <c r="AT451" s="606">
        <v>966</v>
      </c>
      <c r="AU451" s="607">
        <v>996</v>
      </c>
      <c r="AV451" s="610">
        <v>959</v>
      </c>
      <c r="AW451" s="606">
        <v>914</v>
      </c>
      <c r="AX451" s="611">
        <v>908</v>
      </c>
      <c r="AY451" s="583">
        <v>908</v>
      </c>
      <c r="AZ451" s="604">
        <v>977</v>
      </c>
      <c r="BA451" s="606">
        <v>947</v>
      </c>
      <c r="BB451" s="607">
        <v>870</v>
      </c>
      <c r="BC451" s="604">
        <v>807</v>
      </c>
      <c r="BD451" s="606">
        <v>729</v>
      </c>
      <c r="BE451" s="607">
        <v>659</v>
      </c>
      <c r="BF451" s="604">
        <v>623</v>
      </c>
      <c r="BG451" s="606">
        <v>643</v>
      </c>
      <c r="BH451" s="607">
        <v>662</v>
      </c>
      <c r="BI451" s="687">
        <v>585</v>
      </c>
      <c r="BJ451" s="606">
        <v>608</v>
      </c>
      <c r="BK451" s="687">
        <v>660</v>
      </c>
      <c r="BL451" s="687">
        <v>731</v>
      </c>
      <c r="BM451" s="687">
        <v>703</v>
      </c>
      <c r="BN451" s="687">
        <v>607</v>
      </c>
      <c r="BO451" s="687">
        <v>561</v>
      </c>
      <c r="BP451" s="687">
        <v>542</v>
      </c>
      <c r="BQ451" s="687">
        <v>520</v>
      </c>
      <c r="BR451" s="687">
        <v>520</v>
      </c>
      <c r="BS451" s="687">
        <v>529</v>
      </c>
      <c r="BT451" s="714">
        <v>559</v>
      </c>
      <c r="BU451" s="687">
        <v>513</v>
      </c>
      <c r="BV451" s="714">
        <v>508</v>
      </c>
      <c r="BW451" s="687">
        <v>491</v>
      </c>
      <c r="BX451" s="714">
        <v>519</v>
      </c>
      <c r="BY451" s="604">
        <v>501</v>
      </c>
      <c r="BZ451" s="614">
        <v>470</v>
      </c>
      <c r="CA451" s="604">
        <v>424</v>
      </c>
      <c r="CB451" s="614">
        <v>402</v>
      </c>
      <c r="CC451" s="604">
        <v>363</v>
      </c>
      <c r="CD451" s="614">
        <v>366</v>
      </c>
      <c r="CE451" s="604">
        <v>374</v>
      </c>
      <c r="CF451" s="614">
        <v>418</v>
      </c>
      <c r="CG451" s="604">
        <v>396</v>
      </c>
      <c r="CH451" s="614">
        <v>369</v>
      </c>
      <c r="CI451" s="614">
        <v>341</v>
      </c>
      <c r="CJ451" s="614">
        <v>400</v>
      </c>
      <c r="CK451" s="715">
        <v>389</v>
      </c>
      <c r="CL451" s="614">
        <v>364</v>
      </c>
      <c r="CM451" s="614">
        <v>321</v>
      </c>
      <c r="CN451" s="614">
        <v>306</v>
      </c>
      <c r="CO451" s="614">
        <v>286</v>
      </c>
      <c r="CP451" s="614">
        <v>299</v>
      </c>
      <c r="CQ451" s="614">
        <v>310</v>
      </c>
      <c r="CR451" s="614">
        <v>327</v>
      </c>
      <c r="CS451" s="614">
        <v>317</v>
      </c>
      <c r="CT451" s="614">
        <v>315</v>
      </c>
      <c r="CU451" s="614">
        <v>312</v>
      </c>
      <c r="CV451" s="614">
        <v>349</v>
      </c>
      <c r="CW451" s="614">
        <v>347</v>
      </c>
      <c r="CX451" s="614">
        <v>327</v>
      </c>
      <c r="CY451" s="614">
        <v>302</v>
      </c>
      <c r="CZ451" s="614">
        <v>277</v>
      </c>
      <c r="DA451" s="614">
        <v>273</v>
      </c>
      <c r="DB451" s="614">
        <v>286</v>
      </c>
      <c r="DC451" s="614">
        <v>294</v>
      </c>
      <c r="DD451" s="614">
        <v>333</v>
      </c>
      <c r="DE451" s="614">
        <v>308</v>
      </c>
      <c r="DF451" s="614">
        <v>322</v>
      </c>
      <c r="DG451" s="614">
        <v>319</v>
      </c>
      <c r="DH451" s="614">
        <v>352</v>
      </c>
      <c r="DI451" s="614">
        <v>365</v>
      </c>
      <c r="DJ451" s="614">
        <v>364</v>
      </c>
      <c r="DK451" s="614">
        <v>440</v>
      </c>
      <c r="DL451" s="614">
        <v>506</v>
      </c>
      <c r="DM451" s="614">
        <v>529</v>
      </c>
      <c r="DN451" s="614">
        <v>521</v>
      </c>
      <c r="DO451" s="614">
        <v>497</v>
      </c>
      <c r="DP451" s="614">
        <v>510</v>
      </c>
      <c r="DQ451" s="614">
        <v>481</v>
      </c>
      <c r="DR451" s="614">
        <v>484</v>
      </c>
      <c r="DS451" s="614">
        <v>450</v>
      </c>
      <c r="DT451" s="614">
        <v>497</v>
      </c>
      <c r="DU451" s="614">
        <v>480</v>
      </c>
      <c r="DV451" s="614">
        <v>460</v>
      </c>
    </row>
    <row r="452" spans="1:126" ht="21" thickBot="1">
      <c r="A452" s="244"/>
      <c r="M452" s="1722" t="s">
        <v>1836</v>
      </c>
      <c r="N452" s="1721"/>
      <c r="O452" s="1666"/>
      <c r="P452" s="1667"/>
      <c r="Q452" s="1683"/>
      <c r="R452" s="1666"/>
      <c r="S452" s="1669"/>
      <c r="T452" s="1670"/>
      <c r="U452" s="1671"/>
      <c r="V452" s="1685"/>
      <c r="W452" s="1685"/>
      <c r="X452" s="1672"/>
      <c r="Y452" s="1666"/>
      <c r="Z452" s="1673"/>
      <c r="AA452" s="1674"/>
      <c r="AB452" s="1675"/>
      <c r="AC452" s="1676"/>
      <c r="AD452" s="1674"/>
      <c r="AE452" s="1677"/>
      <c r="AF452" s="1676"/>
      <c r="AG452" s="1678"/>
      <c r="AH452" s="1675"/>
      <c r="AI452" s="1676"/>
      <c r="AJ452" s="1678"/>
      <c r="AK452" s="1677"/>
      <c r="AL452" s="1666"/>
      <c r="AM452" s="1673"/>
      <c r="AN452" s="1674"/>
      <c r="AO452" s="1677"/>
      <c r="AP452" s="1676"/>
      <c r="AQ452" s="1674"/>
      <c r="AR452" s="1675"/>
      <c r="AS452" s="1676"/>
      <c r="AT452" s="1674"/>
      <c r="AU452" s="1675"/>
      <c r="AV452" s="1679"/>
      <c r="AW452" s="1674"/>
      <c r="AX452" s="1677"/>
      <c r="AY452" s="1666"/>
      <c r="AZ452" s="1680"/>
      <c r="BA452" s="1674"/>
      <c r="BB452" s="1675"/>
      <c r="BC452" s="1680"/>
      <c r="BD452" s="1674"/>
      <c r="BE452" s="1675"/>
      <c r="BF452" s="1680"/>
      <c r="BG452" s="1674"/>
      <c r="BH452" s="1675"/>
      <c r="BI452" s="1675"/>
      <c r="BJ452" s="1676"/>
      <c r="BK452" s="1681"/>
      <c r="BL452" s="1681"/>
      <c r="BM452" s="1681"/>
      <c r="BN452" s="1681"/>
      <c r="BO452" s="1681"/>
      <c r="BP452" s="1681"/>
      <c r="BQ452" s="1681"/>
      <c r="BR452" s="1681"/>
      <c r="BS452" s="1681"/>
      <c r="BT452" s="1681"/>
      <c r="BU452" s="1681"/>
      <c r="BV452" s="1681"/>
      <c r="BW452" s="1681"/>
      <c r="BX452" s="1681"/>
      <c r="BY452" s="1682"/>
      <c r="BZ452" s="1682"/>
      <c r="CA452" s="1682"/>
      <c r="CB452" s="1682"/>
      <c r="CC452" s="1682"/>
      <c r="CD452" s="1682"/>
      <c r="CE452" s="1682"/>
      <c r="CF452" s="1682"/>
      <c r="CG452" s="1682"/>
      <c r="CH452" s="1682"/>
      <c r="CI452" s="1682"/>
      <c r="CJ452" s="1682"/>
      <c r="CK452" s="1680"/>
      <c r="CL452" s="1665"/>
      <c r="CM452" s="1665"/>
      <c r="CN452" s="1665"/>
      <c r="CO452" s="1665"/>
      <c r="CP452" s="1665"/>
      <c r="CQ452" s="1665"/>
      <c r="CR452" s="1665"/>
      <c r="CS452" s="1665"/>
      <c r="CT452" s="1665"/>
      <c r="CU452" s="1665"/>
      <c r="CV452" s="1665"/>
      <c r="CW452" s="1665"/>
      <c r="CX452" s="1665"/>
      <c r="CY452" s="1665"/>
      <c r="CZ452" s="1665"/>
      <c r="DA452" s="1665"/>
      <c r="DB452" s="1665"/>
      <c r="DC452" s="1665"/>
      <c r="DD452" s="1665"/>
      <c r="DE452" s="1665"/>
      <c r="DF452" s="1665"/>
      <c r="DG452" s="1665"/>
      <c r="DH452" s="1665"/>
      <c r="DI452" s="1665"/>
      <c r="DJ452" s="1665"/>
      <c r="DK452" s="1665"/>
      <c r="DL452" s="1665"/>
      <c r="DM452" s="1665"/>
      <c r="DN452" s="1665"/>
      <c r="DO452" s="1665"/>
      <c r="DP452" s="1665"/>
      <c r="DQ452" s="1665"/>
      <c r="DR452" s="1665"/>
      <c r="DS452" s="1665"/>
      <c r="DT452" s="1665"/>
      <c r="DU452" s="1665">
        <v>932</v>
      </c>
      <c r="DV452" s="1665">
        <v>921</v>
      </c>
    </row>
    <row r="453" spans="1:126" ht="20.25">
      <c r="A453" s="111"/>
      <c r="M453" s="1718" t="s">
        <v>77</v>
      </c>
      <c r="N453" s="820" t="s">
        <v>85</v>
      </c>
      <c r="O453" s="616" t="s">
        <v>86</v>
      </c>
      <c r="P453" s="616" t="s">
        <v>691</v>
      </c>
      <c r="Q453" s="635">
        <v>10490</v>
      </c>
      <c r="R453" s="616" t="s">
        <v>995</v>
      </c>
      <c r="S453" s="616">
        <v>10266</v>
      </c>
      <c r="T453" s="617">
        <v>9329</v>
      </c>
      <c r="U453" s="864">
        <v>9160</v>
      </c>
      <c r="V453" s="717">
        <v>11571</v>
      </c>
      <c r="W453" s="717">
        <v>11323</v>
      </c>
      <c r="X453" s="621">
        <v>9701</v>
      </c>
      <c r="Y453" s="621">
        <v>9821</v>
      </c>
      <c r="Z453" s="622">
        <v>1262</v>
      </c>
      <c r="AA453" s="623">
        <v>914</v>
      </c>
      <c r="AB453" s="624">
        <v>776</v>
      </c>
      <c r="AC453" s="625">
        <v>742</v>
      </c>
      <c r="AD453" s="623">
        <v>645</v>
      </c>
      <c r="AE453" s="628">
        <v>701</v>
      </c>
      <c r="AF453" s="625">
        <v>894</v>
      </c>
      <c r="AG453" s="626">
        <v>702</v>
      </c>
      <c r="AH453" s="624">
        <v>890</v>
      </c>
      <c r="AI453" s="625">
        <v>896</v>
      </c>
      <c r="AJ453" s="626">
        <v>883</v>
      </c>
      <c r="AK453" s="631">
        <v>831</v>
      </c>
      <c r="AL453" s="621">
        <v>10136</v>
      </c>
      <c r="AM453" s="622">
        <v>971</v>
      </c>
      <c r="AN453" s="623">
        <v>654</v>
      </c>
      <c r="AO453" s="628">
        <v>593</v>
      </c>
      <c r="AP453" s="625">
        <v>542</v>
      </c>
      <c r="AQ453" s="623">
        <v>504</v>
      </c>
      <c r="AR453" s="624">
        <v>514</v>
      </c>
      <c r="AS453" s="625">
        <v>760</v>
      </c>
      <c r="AT453" s="623">
        <v>717</v>
      </c>
      <c r="AU453" s="624">
        <v>874</v>
      </c>
      <c r="AV453" s="627">
        <v>823</v>
      </c>
      <c r="AW453" s="623">
        <v>705</v>
      </c>
      <c r="AX453" s="628">
        <v>851</v>
      </c>
      <c r="AY453" s="629">
        <v>8508</v>
      </c>
      <c r="AZ453" s="620">
        <v>761</v>
      </c>
      <c r="BA453" s="623">
        <v>619</v>
      </c>
      <c r="BB453" s="624">
        <v>711</v>
      </c>
      <c r="BC453" s="620">
        <v>555</v>
      </c>
      <c r="BD453" s="623">
        <v>505</v>
      </c>
      <c r="BE453" s="624">
        <v>516</v>
      </c>
      <c r="BF453" s="620">
        <v>782</v>
      </c>
      <c r="BG453" s="623">
        <v>632</v>
      </c>
      <c r="BH453" s="624">
        <v>777</v>
      </c>
      <c r="BI453" s="689">
        <v>800</v>
      </c>
      <c r="BJ453" s="623">
        <v>780</v>
      </c>
      <c r="BK453" s="689">
        <v>737</v>
      </c>
      <c r="BL453" s="689">
        <v>843</v>
      </c>
      <c r="BM453" s="689">
        <v>686</v>
      </c>
      <c r="BN453" s="689">
        <v>583</v>
      </c>
      <c r="BO453" s="689">
        <v>546</v>
      </c>
      <c r="BP453" s="689">
        <v>555</v>
      </c>
      <c r="BQ453" s="689">
        <v>501</v>
      </c>
      <c r="BR453" s="689">
        <v>555</v>
      </c>
      <c r="BS453" s="689">
        <v>511</v>
      </c>
      <c r="BT453" s="718">
        <v>702</v>
      </c>
      <c r="BU453" s="689">
        <v>582</v>
      </c>
      <c r="BV453" s="718">
        <v>573</v>
      </c>
      <c r="BW453" s="689">
        <v>584</v>
      </c>
      <c r="BX453" s="718">
        <v>671</v>
      </c>
      <c r="BY453" s="620">
        <v>533</v>
      </c>
      <c r="BZ453" s="632">
        <v>492</v>
      </c>
      <c r="CA453" s="620">
        <v>423</v>
      </c>
      <c r="CB453" s="632">
        <v>467</v>
      </c>
      <c r="CC453" s="620">
        <v>419</v>
      </c>
      <c r="CD453" s="632">
        <v>522</v>
      </c>
      <c r="CE453" s="620">
        <v>490</v>
      </c>
      <c r="CF453" s="632">
        <v>617</v>
      </c>
      <c r="CG453" s="620">
        <v>573</v>
      </c>
      <c r="CH453" s="632">
        <v>482</v>
      </c>
      <c r="CI453" s="632">
        <v>479</v>
      </c>
      <c r="CJ453" s="632">
        <v>580</v>
      </c>
      <c r="CK453" s="719">
        <v>425</v>
      </c>
      <c r="CL453" s="632">
        <v>436</v>
      </c>
      <c r="CM453" s="632">
        <v>404</v>
      </c>
      <c r="CN453" s="632">
        <v>393</v>
      </c>
      <c r="CO453" s="632">
        <v>371</v>
      </c>
      <c r="CP453" s="632">
        <v>440</v>
      </c>
      <c r="CQ453" s="632">
        <v>424</v>
      </c>
      <c r="CR453" s="632">
        <v>435</v>
      </c>
      <c r="CS453" s="632">
        <v>447</v>
      </c>
      <c r="CT453" s="632">
        <v>439</v>
      </c>
      <c r="CU453" s="632">
        <v>439</v>
      </c>
      <c r="CV453" s="632">
        <v>508</v>
      </c>
      <c r="CW453" s="632">
        <v>426</v>
      </c>
      <c r="CX453" s="632">
        <v>396</v>
      </c>
      <c r="CY453" s="632">
        <v>355</v>
      </c>
      <c r="CZ453" s="632">
        <v>351</v>
      </c>
      <c r="DA453" s="632">
        <v>279</v>
      </c>
      <c r="DB453" s="632">
        <v>437</v>
      </c>
      <c r="DC453" s="632">
        <v>363</v>
      </c>
      <c r="DD453" s="632">
        <v>424</v>
      </c>
      <c r="DE453" s="632">
        <v>436</v>
      </c>
      <c r="DF453" s="632">
        <v>392</v>
      </c>
      <c r="DG453" s="632">
        <v>335</v>
      </c>
      <c r="DH453" s="632">
        <v>521</v>
      </c>
      <c r="DI453" s="632">
        <v>366</v>
      </c>
      <c r="DJ453" s="632">
        <v>358</v>
      </c>
      <c r="DK453" s="632">
        <v>446</v>
      </c>
      <c r="DL453" s="632">
        <v>447</v>
      </c>
      <c r="DM453" s="632">
        <v>395</v>
      </c>
      <c r="DN453" s="632">
        <v>382</v>
      </c>
      <c r="DO453" s="632">
        <v>305</v>
      </c>
      <c r="DP453" s="632">
        <v>461</v>
      </c>
      <c r="DQ453" s="632">
        <v>337</v>
      </c>
      <c r="DR453" s="632">
        <v>301</v>
      </c>
      <c r="DS453" s="632">
        <v>345</v>
      </c>
      <c r="DT453" s="632">
        <v>478</v>
      </c>
      <c r="DU453" s="632">
        <v>333</v>
      </c>
      <c r="DV453" s="632">
        <v>340</v>
      </c>
    </row>
    <row r="454" spans="1:126" ht="20.25">
      <c r="A454" s="111"/>
      <c r="M454" s="1718" t="s">
        <v>89</v>
      </c>
      <c r="N454" s="637" t="s">
        <v>96</v>
      </c>
      <c r="O454" s="629" t="s">
        <v>97</v>
      </c>
      <c r="P454" s="629" t="s">
        <v>692</v>
      </c>
      <c r="Q454" s="619">
        <v>11328</v>
      </c>
      <c r="R454" s="629" t="s">
        <v>996</v>
      </c>
      <c r="S454" s="616">
        <v>11848</v>
      </c>
      <c r="T454" s="617">
        <v>11460</v>
      </c>
      <c r="U454" s="617">
        <v>10012</v>
      </c>
      <c r="V454" s="635">
        <v>10594</v>
      </c>
      <c r="W454" s="635">
        <v>10520</v>
      </c>
      <c r="X454" s="621">
        <v>9559</v>
      </c>
      <c r="Y454" s="619">
        <v>9377</v>
      </c>
      <c r="Z454" s="622">
        <v>646</v>
      </c>
      <c r="AA454" s="623">
        <v>636</v>
      </c>
      <c r="AB454" s="624">
        <v>940</v>
      </c>
      <c r="AC454" s="625">
        <v>957</v>
      </c>
      <c r="AD454" s="623">
        <v>1016</v>
      </c>
      <c r="AE454" s="628">
        <v>928</v>
      </c>
      <c r="AF454" s="625">
        <v>929</v>
      </c>
      <c r="AG454" s="626">
        <v>779</v>
      </c>
      <c r="AH454" s="624">
        <v>968</v>
      </c>
      <c r="AI454" s="625">
        <v>1009</v>
      </c>
      <c r="AJ454" s="626">
        <v>683</v>
      </c>
      <c r="AK454" s="631">
        <v>609</v>
      </c>
      <c r="AL454" s="619">
        <v>10100</v>
      </c>
      <c r="AM454" s="622">
        <v>630</v>
      </c>
      <c r="AN454" s="623">
        <v>753</v>
      </c>
      <c r="AO454" s="628">
        <v>966</v>
      </c>
      <c r="AP454" s="625">
        <v>1015</v>
      </c>
      <c r="AQ454" s="623">
        <v>909</v>
      </c>
      <c r="AR454" s="624">
        <v>730</v>
      </c>
      <c r="AS454" s="625">
        <v>934</v>
      </c>
      <c r="AT454" s="623">
        <v>753</v>
      </c>
      <c r="AU454" s="624">
        <v>900</v>
      </c>
      <c r="AV454" s="627">
        <v>867</v>
      </c>
      <c r="AW454" s="623">
        <v>688</v>
      </c>
      <c r="AX454" s="628">
        <v>748</v>
      </c>
      <c r="AY454" s="629">
        <v>9893</v>
      </c>
      <c r="AZ454" s="620">
        <v>544</v>
      </c>
      <c r="BA454" s="623">
        <v>651</v>
      </c>
      <c r="BB454" s="624">
        <v>897</v>
      </c>
      <c r="BC454" s="620">
        <v>901</v>
      </c>
      <c r="BD454" s="623">
        <v>764</v>
      </c>
      <c r="BE454" s="624">
        <v>773</v>
      </c>
      <c r="BF454" s="620">
        <v>833</v>
      </c>
      <c r="BG454" s="623">
        <v>641</v>
      </c>
      <c r="BH454" s="624">
        <v>958</v>
      </c>
      <c r="BI454" s="689">
        <v>955</v>
      </c>
      <c r="BJ454" s="623">
        <v>667</v>
      </c>
      <c r="BK454" s="689">
        <v>622</v>
      </c>
      <c r="BL454" s="689">
        <v>521</v>
      </c>
      <c r="BM454" s="689">
        <v>718</v>
      </c>
      <c r="BN454" s="689">
        <v>817</v>
      </c>
      <c r="BO454" s="689">
        <v>863</v>
      </c>
      <c r="BP454" s="689">
        <v>703</v>
      </c>
      <c r="BQ454" s="689">
        <v>654</v>
      </c>
      <c r="BR454" s="689">
        <v>627</v>
      </c>
      <c r="BS454" s="689">
        <v>592</v>
      </c>
      <c r="BT454" s="718">
        <v>806</v>
      </c>
      <c r="BU454" s="689">
        <v>652</v>
      </c>
      <c r="BV454" s="718">
        <v>543</v>
      </c>
      <c r="BW454" s="689">
        <v>542</v>
      </c>
      <c r="BX454" s="718">
        <v>469</v>
      </c>
      <c r="BY454" s="620">
        <v>494</v>
      </c>
      <c r="BZ454" s="632">
        <v>722</v>
      </c>
      <c r="CA454" s="620">
        <v>648</v>
      </c>
      <c r="CB454" s="632">
        <v>634</v>
      </c>
      <c r="CC454" s="620">
        <v>590</v>
      </c>
      <c r="CD454" s="632">
        <v>548</v>
      </c>
      <c r="CE454" s="620">
        <v>529</v>
      </c>
      <c r="CF454" s="632">
        <v>691</v>
      </c>
      <c r="CG454" s="620">
        <v>687</v>
      </c>
      <c r="CH454" s="632">
        <v>470</v>
      </c>
      <c r="CI454" s="632">
        <v>485</v>
      </c>
      <c r="CJ454" s="632">
        <v>406</v>
      </c>
      <c r="CK454" s="719">
        <v>421</v>
      </c>
      <c r="CL454" s="632">
        <v>523</v>
      </c>
      <c r="CM454" s="632">
        <v>628</v>
      </c>
      <c r="CN454" s="632">
        <v>477</v>
      </c>
      <c r="CO454" s="632">
        <v>541</v>
      </c>
      <c r="CP454" s="632">
        <v>375</v>
      </c>
      <c r="CQ454" s="632">
        <v>398</v>
      </c>
      <c r="CR454" s="632">
        <v>486</v>
      </c>
      <c r="CS454" s="632">
        <v>464</v>
      </c>
      <c r="CT454" s="632">
        <v>372</v>
      </c>
      <c r="CU454" s="632">
        <v>363</v>
      </c>
      <c r="CV454" s="632">
        <v>380</v>
      </c>
      <c r="CW454" s="632">
        <v>430</v>
      </c>
      <c r="CX454" s="632">
        <v>459</v>
      </c>
      <c r="CY454" s="632">
        <v>470</v>
      </c>
      <c r="CZ454" s="632">
        <v>441</v>
      </c>
      <c r="DA454" s="632">
        <v>362</v>
      </c>
      <c r="DB454" s="632">
        <v>392</v>
      </c>
      <c r="DC454" s="632">
        <v>372</v>
      </c>
      <c r="DD454" s="632">
        <v>475</v>
      </c>
      <c r="DE454" s="632">
        <v>508</v>
      </c>
      <c r="DF454" s="632">
        <v>324</v>
      </c>
      <c r="DG454" s="632">
        <v>336</v>
      </c>
      <c r="DH454" s="632">
        <v>294</v>
      </c>
      <c r="DI454" s="632">
        <v>354</v>
      </c>
      <c r="DJ454" s="632">
        <v>328</v>
      </c>
      <c r="DK454" s="632">
        <v>136</v>
      </c>
      <c r="DL454" s="632">
        <v>198</v>
      </c>
      <c r="DM454" s="632">
        <v>306</v>
      </c>
      <c r="DN454" s="632">
        <v>389</v>
      </c>
      <c r="DO454" s="632">
        <v>308</v>
      </c>
      <c r="DP454" s="632">
        <v>481</v>
      </c>
      <c r="DQ454" s="632">
        <v>427</v>
      </c>
      <c r="DR454" s="632">
        <v>237</v>
      </c>
      <c r="DS454" s="632">
        <v>355</v>
      </c>
      <c r="DT454" s="632">
        <v>275</v>
      </c>
      <c r="DU454" s="632">
        <v>335</v>
      </c>
      <c r="DV454" s="632">
        <v>419</v>
      </c>
    </row>
    <row r="455" spans="1:126" ht="20.25">
      <c r="A455" s="111"/>
      <c r="M455" s="1718" t="s">
        <v>100</v>
      </c>
      <c r="N455" s="637" t="s">
        <v>107</v>
      </c>
      <c r="O455" s="629" t="s">
        <v>108</v>
      </c>
      <c r="P455" s="629" t="s">
        <v>693</v>
      </c>
      <c r="Q455" s="619">
        <v>2522</v>
      </c>
      <c r="R455" s="629" t="s">
        <v>997</v>
      </c>
      <c r="S455" s="616">
        <v>2388</v>
      </c>
      <c r="T455" s="617">
        <v>3581</v>
      </c>
      <c r="U455" s="617">
        <v>4016</v>
      </c>
      <c r="V455" s="635">
        <v>2949</v>
      </c>
      <c r="W455" s="635">
        <v>2740</v>
      </c>
      <c r="X455" s="621">
        <v>2843</v>
      </c>
      <c r="Y455" s="619">
        <v>2824</v>
      </c>
      <c r="Z455" s="622">
        <v>130</v>
      </c>
      <c r="AA455" s="623">
        <v>271</v>
      </c>
      <c r="AB455" s="624">
        <v>438</v>
      </c>
      <c r="AC455" s="625">
        <v>289</v>
      </c>
      <c r="AD455" s="623">
        <v>277</v>
      </c>
      <c r="AE455" s="628">
        <v>297</v>
      </c>
      <c r="AF455" s="625">
        <v>304</v>
      </c>
      <c r="AG455" s="626">
        <v>234</v>
      </c>
      <c r="AH455" s="624">
        <v>291</v>
      </c>
      <c r="AI455" s="625">
        <v>281</v>
      </c>
      <c r="AJ455" s="626">
        <v>223</v>
      </c>
      <c r="AK455" s="631">
        <v>141</v>
      </c>
      <c r="AL455" s="619">
        <v>3176</v>
      </c>
      <c r="AM455" s="622">
        <v>181</v>
      </c>
      <c r="AN455" s="623">
        <v>275</v>
      </c>
      <c r="AO455" s="628">
        <v>472</v>
      </c>
      <c r="AP455" s="625">
        <v>289</v>
      </c>
      <c r="AQ455" s="623">
        <v>304</v>
      </c>
      <c r="AR455" s="624">
        <v>286</v>
      </c>
      <c r="AS455" s="625">
        <v>352</v>
      </c>
      <c r="AT455" s="623">
        <v>376</v>
      </c>
      <c r="AU455" s="624">
        <v>274</v>
      </c>
      <c r="AV455" s="627">
        <v>325</v>
      </c>
      <c r="AW455" s="623">
        <v>275</v>
      </c>
      <c r="AX455" s="628">
        <v>138</v>
      </c>
      <c r="AY455" s="629">
        <v>3547</v>
      </c>
      <c r="AZ455" s="620">
        <v>155</v>
      </c>
      <c r="BA455" s="623">
        <v>240</v>
      </c>
      <c r="BB455" s="624">
        <v>499</v>
      </c>
      <c r="BC455" s="620">
        <v>345</v>
      </c>
      <c r="BD455" s="623">
        <v>347</v>
      </c>
      <c r="BE455" s="624">
        <v>317</v>
      </c>
      <c r="BF455" s="620">
        <v>356</v>
      </c>
      <c r="BG455" s="623">
        <v>368</v>
      </c>
      <c r="BH455" s="624">
        <v>493</v>
      </c>
      <c r="BI455" s="689">
        <v>333</v>
      </c>
      <c r="BJ455" s="623">
        <v>356</v>
      </c>
      <c r="BK455" s="689">
        <v>171</v>
      </c>
      <c r="BL455" s="689">
        <v>217</v>
      </c>
      <c r="BM455" s="689">
        <v>402</v>
      </c>
      <c r="BN455" s="689">
        <v>431</v>
      </c>
      <c r="BO455" s="689">
        <v>493</v>
      </c>
      <c r="BP455" s="689">
        <v>349</v>
      </c>
      <c r="BQ455" s="689">
        <v>355</v>
      </c>
      <c r="BR455" s="689">
        <v>397</v>
      </c>
      <c r="BS455" s="689">
        <v>400</v>
      </c>
      <c r="BT455" s="718">
        <v>392</v>
      </c>
      <c r="BU455" s="689">
        <v>330</v>
      </c>
      <c r="BV455" s="718">
        <v>192</v>
      </c>
      <c r="BW455" s="689">
        <v>200</v>
      </c>
      <c r="BX455" s="718">
        <v>254</v>
      </c>
      <c r="BY455" s="620">
        <v>269</v>
      </c>
      <c r="BZ455" s="632">
        <v>551</v>
      </c>
      <c r="CA455" s="620">
        <v>361</v>
      </c>
      <c r="CB455" s="632">
        <v>343</v>
      </c>
      <c r="CC455" s="620">
        <v>376</v>
      </c>
      <c r="CD455" s="632">
        <v>439</v>
      </c>
      <c r="CE455" s="620">
        <v>429</v>
      </c>
      <c r="CF455" s="632">
        <v>392</v>
      </c>
      <c r="CG455" s="620">
        <v>477</v>
      </c>
      <c r="CH455" s="632">
        <v>281</v>
      </c>
      <c r="CI455" s="632">
        <v>184</v>
      </c>
      <c r="CJ455" s="632">
        <v>399</v>
      </c>
      <c r="CK455" s="719">
        <v>330</v>
      </c>
      <c r="CL455" s="632">
        <v>483</v>
      </c>
      <c r="CM455" s="632">
        <v>436</v>
      </c>
      <c r="CN455" s="632">
        <v>712</v>
      </c>
      <c r="CO455" s="632">
        <v>334</v>
      </c>
      <c r="CP455" s="632">
        <v>218</v>
      </c>
      <c r="CQ455" s="632">
        <v>406</v>
      </c>
      <c r="CR455" s="632">
        <v>321</v>
      </c>
      <c r="CS455" s="632">
        <v>254</v>
      </c>
      <c r="CT455" s="632">
        <v>149</v>
      </c>
      <c r="CU455" s="632">
        <v>142</v>
      </c>
      <c r="CV455" s="632">
        <v>307</v>
      </c>
      <c r="CW455" s="632">
        <v>214</v>
      </c>
      <c r="CX455" s="632">
        <v>314</v>
      </c>
      <c r="CY455" s="632">
        <v>328</v>
      </c>
      <c r="CZ455" s="632">
        <v>262</v>
      </c>
      <c r="DA455" s="632">
        <v>286</v>
      </c>
      <c r="DB455" s="632">
        <v>232</v>
      </c>
      <c r="DC455" s="632">
        <v>173</v>
      </c>
      <c r="DD455" s="632">
        <v>215</v>
      </c>
      <c r="DE455" s="632">
        <v>263</v>
      </c>
      <c r="DF455" s="632">
        <v>133</v>
      </c>
      <c r="DG455" s="632">
        <v>104</v>
      </c>
      <c r="DH455" s="632">
        <v>148</v>
      </c>
      <c r="DI455" s="632">
        <v>225</v>
      </c>
      <c r="DJ455" s="632">
        <v>147</v>
      </c>
      <c r="DK455" s="632">
        <v>59</v>
      </c>
      <c r="DL455" s="632">
        <v>211</v>
      </c>
      <c r="DM455" s="632">
        <v>111</v>
      </c>
      <c r="DN455" s="632">
        <v>345</v>
      </c>
      <c r="DO455" s="632">
        <v>233</v>
      </c>
      <c r="DP455" s="632">
        <v>193</v>
      </c>
      <c r="DQ455" s="632">
        <v>375</v>
      </c>
      <c r="DR455" s="632">
        <v>120</v>
      </c>
      <c r="DS455" s="632">
        <v>325</v>
      </c>
      <c r="DT455" s="632">
        <v>178</v>
      </c>
      <c r="DU455" s="632">
        <v>309</v>
      </c>
      <c r="DV455" s="632">
        <v>463</v>
      </c>
    </row>
    <row r="456" spans="1:126" ht="20.25">
      <c r="A456" s="111"/>
      <c r="M456" s="1718" t="s">
        <v>782</v>
      </c>
      <c r="N456" s="637" t="s">
        <v>117</v>
      </c>
      <c r="O456" s="629" t="s">
        <v>118</v>
      </c>
      <c r="P456" s="629" t="s">
        <v>694</v>
      </c>
      <c r="Q456" s="619">
        <v>5557</v>
      </c>
      <c r="R456" s="629" t="s">
        <v>998</v>
      </c>
      <c r="S456" s="616">
        <v>5626</v>
      </c>
      <c r="T456" s="617">
        <v>5201</v>
      </c>
      <c r="U456" s="617">
        <v>4088</v>
      </c>
      <c r="V456" s="635">
        <v>4199</v>
      </c>
      <c r="W456" s="635">
        <v>4217</v>
      </c>
      <c r="X456" s="621">
        <v>4632</v>
      </c>
      <c r="Y456" s="619">
        <v>4386</v>
      </c>
      <c r="Z456" s="622">
        <v>354</v>
      </c>
      <c r="AA456" s="623">
        <v>338</v>
      </c>
      <c r="AB456" s="624">
        <v>437</v>
      </c>
      <c r="AC456" s="625">
        <v>484</v>
      </c>
      <c r="AD456" s="623">
        <v>517</v>
      </c>
      <c r="AE456" s="628">
        <v>425</v>
      </c>
      <c r="AF456" s="625">
        <v>437</v>
      </c>
      <c r="AG456" s="626">
        <v>394</v>
      </c>
      <c r="AH456" s="624">
        <v>584</v>
      </c>
      <c r="AI456" s="625">
        <v>483</v>
      </c>
      <c r="AJ456" s="626">
        <v>391</v>
      </c>
      <c r="AK456" s="631">
        <v>347</v>
      </c>
      <c r="AL456" s="619">
        <v>5191</v>
      </c>
      <c r="AM456" s="622">
        <v>386</v>
      </c>
      <c r="AN456" s="623">
        <v>419</v>
      </c>
      <c r="AO456" s="628">
        <v>514</v>
      </c>
      <c r="AP456" s="625">
        <v>500</v>
      </c>
      <c r="AQ456" s="623">
        <v>467</v>
      </c>
      <c r="AR456" s="624">
        <v>343</v>
      </c>
      <c r="AS456" s="625">
        <v>434</v>
      </c>
      <c r="AT456" s="623">
        <v>338</v>
      </c>
      <c r="AU456" s="624">
        <v>488</v>
      </c>
      <c r="AV456" s="627">
        <v>440</v>
      </c>
      <c r="AW456" s="623">
        <v>351</v>
      </c>
      <c r="AX456" s="628">
        <v>467</v>
      </c>
      <c r="AY456" s="629">
        <v>5147</v>
      </c>
      <c r="AZ456" s="620">
        <v>317</v>
      </c>
      <c r="BA456" s="623">
        <v>346</v>
      </c>
      <c r="BB456" s="624">
        <v>472</v>
      </c>
      <c r="BC456" s="620">
        <v>536</v>
      </c>
      <c r="BD456" s="623">
        <v>407</v>
      </c>
      <c r="BE456" s="624">
        <v>374</v>
      </c>
      <c r="BF456" s="620">
        <v>421</v>
      </c>
      <c r="BG456" s="623">
        <v>324</v>
      </c>
      <c r="BH456" s="624">
        <v>503</v>
      </c>
      <c r="BI456" s="689">
        <v>389</v>
      </c>
      <c r="BJ456" s="623">
        <v>358</v>
      </c>
      <c r="BK456" s="689">
        <v>381</v>
      </c>
      <c r="BL456" s="689">
        <v>333</v>
      </c>
      <c r="BM456" s="689">
        <v>446</v>
      </c>
      <c r="BN456" s="689">
        <v>398</v>
      </c>
      <c r="BO456" s="689">
        <v>414</v>
      </c>
      <c r="BP456" s="689">
        <v>350</v>
      </c>
      <c r="BQ456" s="689">
        <v>316</v>
      </c>
      <c r="BR456" s="689">
        <v>263</v>
      </c>
      <c r="BS456" s="689">
        <v>264</v>
      </c>
      <c r="BT456" s="718">
        <v>428</v>
      </c>
      <c r="BU456" s="689">
        <v>365</v>
      </c>
      <c r="BV456" s="718">
        <v>294</v>
      </c>
      <c r="BW456" s="689">
        <v>335</v>
      </c>
      <c r="BX456" s="718">
        <v>274</v>
      </c>
      <c r="BY456" s="620">
        <v>287</v>
      </c>
      <c r="BZ456" s="632">
        <v>391</v>
      </c>
      <c r="CA456" s="620">
        <v>325</v>
      </c>
      <c r="CB456" s="632">
        <v>345</v>
      </c>
      <c r="CC456" s="620">
        <v>256</v>
      </c>
      <c r="CD456" s="632">
        <v>239</v>
      </c>
      <c r="CE456" s="620">
        <v>226</v>
      </c>
      <c r="CF456" s="632">
        <v>384</v>
      </c>
      <c r="CG456" s="620">
        <v>342</v>
      </c>
      <c r="CH456" s="632">
        <v>265</v>
      </c>
      <c r="CI456" s="632">
        <v>284</v>
      </c>
      <c r="CJ456" s="632">
        <v>242</v>
      </c>
      <c r="CK456" s="719">
        <v>242</v>
      </c>
      <c r="CL456" s="632">
        <v>295</v>
      </c>
      <c r="CM456" s="632">
        <v>323</v>
      </c>
      <c r="CN456" s="632">
        <v>244</v>
      </c>
      <c r="CO456" s="632">
        <v>241</v>
      </c>
      <c r="CP456" s="632">
        <v>189</v>
      </c>
      <c r="CQ456" s="632">
        <v>166</v>
      </c>
      <c r="CR456" s="632">
        <v>300</v>
      </c>
      <c r="CS456" s="632">
        <v>259</v>
      </c>
      <c r="CT456" s="632">
        <v>206</v>
      </c>
      <c r="CU456" s="632">
        <v>232</v>
      </c>
      <c r="CV456" s="632">
        <v>236</v>
      </c>
      <c r="CW456" s="632">
        <v>225</v>
      </c>
      <c r="CX456" s="632">
        <v>252</v>
      </c>
      <c r="CY456" s="632">
        <v>282</v>
      </c>
      <c r="CZ456" s="632">
        <v>229</v>
      </c>
      <c r="DA456" s="632">
        <v>168</v>
      </c>
      <c r="DB456" s="632">
        <v>191</v>
      </c>
      <c r="DC456" s="632">
        <v>170</v>
      </c>
      <c r="DD456" s="632">
        <v>252</v>
      </c>
      <c r="DE456" s="632">
        <v>275</v>
      </c>
      <c r="DF456" s="632">
        <v>196</v>
      </c>
      <c r="DG456" s="632">
        <v>214</v>
      </c>
      <c r="DH456" s="632">
        <v>182</v>
      </c>
      <c r="DI456" s="632">
        <v>218</v>
      </c>
      <c r="DJ456" s="632">
        <v>231</v>
      </c>
      <c r="DK456" s="632">
        <v>99</v>
      </c>
      <c r="DL456" s="632">
        <v>105</v>
      </c>
      <c r="DM456" s="632">
        <v>238</v>
      </c>
      <c r="DN456" s="632">
        <v>268</v>
      </c>
      <c r="DO456" s="632">
        <v>216</v>
      </c>
      <c r="DP456" s="632">
        <v>371</v>
      </c>
      <c r="DQ456" s="632">
        <v>298</v>
      </c>
      <c r="DR456" s="632">
        <v>175</v>
      </c>
      <c r="DS456" s="632">
        <v>229</v>
      </c>
      <c r="DT456" s="632">
        <v>203</v>
      </c>
      <c r="DU456" s="632">
        <v>235</v>
      </c>
      <c r="DV456" s="632">
        <v>263</v>
      </c>
    </row>
    <row r="457" spans="1:126" ht="20.25">
      <c r="A457" s="111"/>
      <c r="M457" s="1718" t="s">
        <v>121</v>
      </c>
      <c r="N457" s="637" t="s">
        <v>128</v>
      </c>
      <c r="O457" s="629" t="s">
        <v>129</v>
      </c>
      <c r="P457" s="629" t="s">
        <v>695</v>
      </c>
      <c r="Q457" s="619">
        <v>4619</v>
      </c>
      <c r="R457" s="629" t="s">
        <v>999</v>
      </c>
      <c r="S457" s="616">
        <v>5082</v>
      </c>
      <c r="T457" s="617">
        <v>4667</v>
      </c>
      <c r="U457" s="617">
        <v>3650</v>
      </c>
      <c r="V457" s="635">
        <v>3795</v>
      </c>
      <c r="W457" s="635">
        <v>3621</v>
      </c>
      <c r="X457" s="621">
        <v>4332</v>
      </c>
      <c r="Y457" s="619">
        <v>3994</v>
      </c>
      <c r="Z457" s="622">
        <v>343</v>
      </c>
      <c r="AA457" s="623">
        <v>328</v>
      </c>
      <c r="AB457" s="624">
        <v>396</v>
      </c>
      <c r="AC457" s="625">
        <v>429</v>
      </c>
      <c r="AD457" s="623">
        <v>469</v>
      </c>
      <c r="AE457" s="628">
        <v>361</v>
      </c>
      <c r="AF457" s="625">
        <v>402</v>
      </c>
      <c r="AG457" s="626">
        <v>354</v>
      </c>
      <c r="AH457" s="624">
        <v>518</v>
      </c>
      <c r="AI457" s="625">
        <v>462</v>
      </c>
      <c r="AJ457" s="626">
        <v>364</v>
      </c>
      <c r="AK457" s="631">
        <v>298</v>
      </c>
      <c r="AL457" s="619">
        <v>4724</v>
      </c>
      <c r="AM457" s="622">
        <v>371</v>
      </c>
      <c r="AN457" s="623">
        <v>397</v>
      </c>
      <c r="AO457" s="628">
        <v>470</v>
      </c>
      <c r="AP457" s="625">
        <v>442</v>
      </c>
      <c r="AQ457" s="623">
        <v>408</v>
      </c>
      <c r="AR457" s="624">
        <v>305</v>
      </c>
      <c r="AS457" s="625">
        <v>410</v>
      </c>
      <c r="AT457" s="623">
        <v>313</v>
      </c>
      <c r="AU457" s="624">
        <v>432</v>
      </c>
      <c r="AV457" s="627">
        <v>398</v>
      </c>
      <c r="AW457" s="623">
        <v>321</v>
      </c>
      <c r="AX457" s="628">
        <v>393</v>
      </c>
      <c r="AY457" s="629">
        <v>4660</v>
      </c>
      <c r="AZ457" s="620">
        <v>303</v>
      </c>
      <c r="BA457" s="623">
        <v>320</v>
      </c>
      <c r="BB457" s="624">
        <v>427</v>
      </c>
      <c r="BC457" s="620">
        <v>488</v>
      </c>
      <c r="BD457" s="623">
        <v>365</v>
      </c>
      <c r="BE457" s="624">
        <v>318</v>
      </c>
      <c r="BF457" s="620">
        <v>347</v>
      </c>
      <c r="BG457" s="623">
        <v>280</v>
      </c>
      <c r="BH457" s="624">
        <v>418</v>
      </c>
      <c r="BI457" s="689">
        <v>329</v>
      </c>
      <c r="BJ457" s="623">
        <v>308</v>
      </c>
      <c r="BK457" s="689">
        <v>292</v>
      </c>
      <c r="BL457" s="689">
        <v>321</v>
      </c>
      <c r="BM457" s="689">
        <v>430</v>
      </c>
      <c r="BN457" s="689">
        <v>322</v>
      </c>
      <c r="BO457" s="689">
        <v>324</v>
      </c>
      <c r="BP457" s="689">
        <v>253</v>
      </c>
      <c r="BQ457" s="689">
        <v>236</v>
      </c>
      <c r="BR457" s="689">
        <v>207</v>
      </c>
      <c r="BS457" s="689">
        <v>213</v>
      </c>
      <c r="BT457" s="718">
        <v>370</v>
      </c>
      <c r="BU457" s="689">
        <v>331</v>
      </c>
      <c r="BV457" s="718">
        <v>247</v>
      </c>
      <c r="BW457" s="689">
        <v>256</v>
      </c>
      <c r="BX457" s="718">
        <v>259</v>
      </c>
      <c r="BY457" s="620">
        <v>270</v>
      </c>
      <c r="BZ457" s="632">
        <v>327</v>
      </c>
      <c r="CA457" s="620">
        <v>237</v>
      </c>
      <c r="CB457" s="632">
        <v>263</v>
      </c>
      <c r="CC457" s="620">
        <v>191</v>
      </c>
      <c r="CD457" s="632">
        <v>185</v>
      </c>
      <c r="CE457" s="620">
        <v>163</v>
      </c>
      <c r="CF457" s="632">
        <v>323</v>
      </c>
      <c r="CG457" s="620">
        <v>269</v>
      </c>
      <c r="CH457" s="632">
        <v>205</v>
      </c>
      <c r="CI457" s="632">
        <v>219</v>
      </c>
      <c r="CJ457" s="632">
        <v>232</v>
      </c>
      <c r="CK457" s="719">
        <v>233</v>
      </c>
      <c r="CL457" s="632">
        <v>259</v>
      </c>
      <c r="CM457" s="632">
        <v>262</v>
      </c>
      <c r="CN457" s="632">
        <v>215</v>
      </c>
      <c r="CO457" s="632">
        <v>193</v>
      </c>
      <c r="CP457" s="632">
        <v>159</v>
      </c>
      <c r="CQ457" s="632">
        <v>132</v>
      </c>
      <c r="CR457" s="632">
        <v>284</v>
      </c>
      <c r="CS457" s="632">
        <v>234</v>
      </c>
      <c r="CT457" s="632">
        <v>183</v>
      </c>
      <c r="CU457" s="632">
        <v>198</v>
      </c>
      <c r="CV457" s="632">
        <v>227</v>
      </c>
      <c r="CW457" s="632">
        <v>210</v>
      </c>
      <c r="CX457" s="632">
        <v>208</v>
      </c>
      <c r="CY457" s="632">
        <v>234</v>
      </c>
      <c r="CZ457" s="632">
        <v>200</v>
      </c>
      <c r="DA457" s="632">
        <v>140</v>
      </c>
      <c r="DB457" s="632">
        <v>159</v>
      </c>
      <c r="DC457" s="632">
        <v>138</v>
      </c>
      <c r="DD457" s="632">
        <v>232</v>
      </c>
      <c r="DE457" s="632">
        <v>258</v>
      </c>
      <c r="DF457" s="632">
        <v>186</v>
      </c>
      <c r="DG457" s="632">
        <v>186</v>
      </c>
      <c r="DH457" s="632">
        <v>180</v>
      </c>
      <c r="DI457" s="632">
        <v>210</v>
      </c>
      <c r="DJ457" s="632">
        <v>207</v>
      </c>
      <c r="DK457" s="632">
        <v>89</v>
      </c>
      <c r="DL457" s="632">
        <v>86</v>
      </c>
      <c r="DM457" s="632">
        <v>218</v>
      </c>
      <c r="DN457" s="632">
        <v>243</v>
      </c>
      <c r="DO457" s="632">
        <v>191</v>
      </c>
      <c r="DP457" s="632">
        <v>345</v>
      </c>
      <c r="DQ457" s="632">
        <v>279</v>
      </c>
      <c r="DR457" s="632">
        <v>168</v>
      </c>
      <c r="DS457" s="632">
        <v>228</v>
      </c>
      <c r="DT457" s="632">
        <v>199</v>
      </c>
      <c r="DU457" s="632">
        <v>221</v>
      </c>
      <c r="DV457" s="632">
        <v>223</v>
      </c>
    </row>
    <row r="458" spans="1:126" ht="20.25">
      <c r="A458" s="111"/>
      <c r="M458" s="1718" t="s">
        <v>151</v>
      </c>
      <c r="N458" s="637" t="s">
        <v>164</v>
      </c>
      <c r="O458" s="629" t="s">
        <v>165</v>
      </c>
      <c r="P458" s="629" t="s">
        <v>697</v>
      </c>
      <c r="Q458" s="619">
        <v>369</v>
      </c>
      <c r="R458" s="629" t="s">
        <v>283</v>
      </c>
      <c r="S458" s="616">
        <v>199</v>
      </c>
      <c r="T458" s="617">
        <v>145</v>
      </c>
      <c r="U458" s="617">
        <v>149</v>
      </c>
      <c r="V458" s="635">
        <v>105</v>
      </c>
      <c r="W458" s="635">
        <v>178</v>
      </c>
      <c r="X458" s="621">
        <v>127</v>
      </c>
      <c r="Y458" s="619">
        <v>167</v>
      </c>
      <c r="Z458" s="622">
        <v>10</v>
      </c>
      <c r="AA458" s="623">
        <v>9</v>
      </c>
      <c r="AB458" s="624">
        <v>16</v>
      </c>
      <c r="AC458" s="625">
        <v>17</v>
      </c>
      <c r="AD458" s="623">
        <v>22</v>
      </c>
      <c r="AE458" s="628">
        <v>22</v>
      </c>
      <c r="AF458" s="625">
        <v>12</v>
      </c>
      <c r="AG458" s="626">
        <v>12</v>
      </c>
      <c r="AH458" s="624">
        <v>35</v>
      </c>
      <c r="AI458" s="625">
        <v>10</v>
      </c>
      <c r="AJ458" s="626">
        <v>9</v>
      </c>
      <c r="AK458" s="631">
        <v>10</v>
      </c>
      <c r="AL458" s="619">
        <v>184</v>
      </c>
      <c r="AM458" s="622">
        <v>10</v>
      </c>
      <c r="AN458" s="623">
        <v>11</v>
      </c>
      <c r="AO458" s="628">
        <v>13</v>
      </c>
      <c r="AP458" s="625">
        <v>17</v>
      </c>
      <c r="AQ458" s="623">
        <v>21</v>
      </c>
      <c r="AR458" s="624">
        <v>13</v>
      </c>
      <c r="AS458" s="625">
        <v>6</v>
      </c>
      <c r="AT458" s="623">
        <v>12</v>
      </c>
      <c r="AU458" s="624">
        <v>34</v>
      </c>
      <c r="AV458" s="627">
        <v>23</v>
      </c>
      <c r="AW458" s="623">
        <v>10</v>
      </c>
      <c r="AX458" s="628">
        <v>11</v>
      </c>
      <c r="AY458" s="629">
        <v>181</v>
      </c>
      <c r="AZ458" s="620">
        <v>12</v>
      </c>
      <c r="BA458" s="623">
        <v>18</v>
      </c>
      <c r="BB458" s="624">
        <v>30</v>
      </c>
      <c r="BC458" s="620">
        <v>32</v>
      </c>
      <c r="BD458" s="623">
        <v>30</v>
      </c>
      <c r="BE458" s="624">
        <v>30</v>
      </c>
      <c r="BF458" s="620">
        <v>51</v>
      </c>
      <c r="BG458" s="623">
        <v>28</v>
      </c>
      <c r="BH458" s="624">
        <v>57</v>
      </c>
      <c r="BI458" s="689">
        <v>26</v>
      </c>
      <c r="BJ458" s="623">
        <v>19</v>
      </c>
      <c r="BK458" s="689">
        <v>24</v>
      </c>
      <c r="BL458" s="689">
        <v>8</v>
      </c>
      <c r="BM458" s="689">
        <v>13</v>
      </c>
      <c r="BN458" s="689">
        <v>33</v>
      </c>
      <c r="BO458" s="689">
        <v>38</v>
      </c>
      <c r="BP458" s="689">
        <v>34</v>
      </c>
      <c r="BQ458" s="689">
        <v>36</v>
      </c>
      <c r="BR458" s="689">
        <v>30</v>
      </c>
      <c r="BS458" s="689">
        <v>23</v>
      </c>
      <c r="BT458" s="718">
        <v>31</v>
      </c>
      <c r="BU458" s="689">
        <v>8</v>
      </c>
      <c r="BV458" s="718">
        <v>11</v>
      </c>
      <c r="BW458" s="689">
        <v>9</v>
      </c>
      <c r="BX458" s="718">
        <v>7</v>
      </c>
      <c r="BY458" s="620">
        <v>6</v>
      </c>
      <c r="BZ458" s="632">
        <v>21</v>
      </c>
      <c r="CA458" s="620">
        <v>32</v>
      </c>
      <c r="CB458" s="632">
        <v>28</v>
      </c>
      <c r="CC458" s="620">
        <v>25</v>
      </c>
      <c r="CD458" s="632">
        <v>22</v>
      </c>
      <c r="CE458" s="620">
        <v>15</v>
      </c>
      <c r="CF458" s="632">
        <v>25</v>
      </c>
      <c r="CG458" s="620">
        <v>30</v>
      </c>
      <c r="CH458" s="632">
        <v>24</v>
      </c>
      <c r="CI458" s="632">
        <v>12</v>
      </c>
      <c r="CJ458" s="632">
        <v>2</v>
      </c>
      <c r="CK458" s="719">
        <v>2</v>
      </c>
      <c r="CL458" s="632">
        <v>23</v>
      </c>
      <c r="CM458" s="632">
        <v>29</v>
      </c>
      <c r="CN458" s="632">
        <v>6</v>
      </c>
      <c r="CO458" s="632">
        <v>14</v>
      </c>
      <c r="CP458" s="632">
        <v>7</v>
      </c>
      <c r="CQ458" s="632">
        <v>7</v>
      </c>
      <c r="CR458" s="632">
        <v>1</v>
      </c>
      <c r="CS458" s="632">
        <v>5</v>
      </c>
      <c r="CT458" s="632">
        <v>1</v>
      </c>
      <c r="CU458" s="632">
        <v>2</v>
      </c>
      <c r="CV458" s="632">
        <v>3</v>
      </c>
      <c r="CW458" s="632">
        <v>5</v>
      </c>
      <c r="CX458" s="632">
        <v>16</v>
      </c>
      <c r="CY458" s="632">
        <v>15</v>
      </c>
      <c r="CZ458" s="632">
        <v>14</v>
      </c>
      <c r="DA458" s="632">
        <v>9</v>
      </c>
      <c r="DB458" s="632">
        <v>15</v>
      </c>
      <c r="DC458" s="632">
        <v>13</v>
      </c>
      <c r="DD458" s="632">
        <v>8</v>
      </c>
      <c r="DE458" s="632">
        <v>4</v>
      </c>
      <c r="DF458" s="632">
        <v>1</v>
      </c>
      <c r="DG458" s="632">
        <v>0</v>
      </c>
      <c r="DH458" s="632">
        <v>1</v>
      </c>
      <c r="DI458" s="632">
        <v>4</v>
      </c>
      <c r="DJ458" s="632">
        <v>15</v>
      </c>
      <c r="DK458" s="632">
        <v>3</v>
      </c>
      <c r="DL458" s="632">
        <v>6</v>
      </c>
      <c r="DM458" s="632">
        <v>7</v>
      </c>
      <c r="DN458" s="632">
        <v>9</v>
      </c>
      <c r="DO458" s="632">
        <v>10</v>
      </c>
      <c r="DP458" s="632">
        <v>10</v>
      </c>
      <c r="DQ458" s="632">
        <v>3</v>
      </c>
      <c r="DR458" s="632">
        <v>4</v>
      </c>
      <c r="DS458" s="632">
        <v>1</v>
      </c>
      <c r="DT458" s="632">
        <v>2</v>
      </c>
      <c r="DU458" s="632">
        <v>10</v>
      </c>
      <c r="DV458" s="632">
        <v>11</v>
      </c>
    </row>
    <row r="459" spans="1:126" ht="20.25">
      <c r="A459" s="111"/>
      <c r="M459" s="1718" t="s">
        <v>174</v>
      </c>
      <c r="N459" s="637" t="s">
        <v>179</v>
      </c>
      <c r="O459" s="629" t="s">
        <v>180</v>
      </c>
      <c r="P459" s="629" t="s">
        <v>698</v>
      </c>
      <c r="Q459" s="619">
        <v>469</v>
      </c>
      <c r="R459" s="629" t="s">
        <v>450</v>
      </c>
      <c r="S459" s="616">
        <v>207</v>
      </c>
      <c r="T459" s="617">
        <v>198</v>
      </c>
      <c r="U459" s="617">
        <v>109</v>
      </c>
      <c r="V459" s="635">
        <v>97</v>
      </c>
      <c r="W459" s="635">
        <v>180</v>
      </c>
      <c r="X459" s="621">
        <v>26</v>
      </c>
      <c r="Y459" s="619">
        <v>19</v>
      </c>
      <c r="Z459" s="622">
        <v>0</v>
      </c>
      <c r="AA459" s="623">
        <v>0</v>
      </c>
      <c r="AB459" s="624">
        <v>0</v>
      </c>
      <c r="AC459" s="625">
        <v>0</v>
      </c>
      <c r="AD459" s="623">
        <v>0</v>
      </c>
      <c r="AE459" s="628">
        <v>0</v>
      </c>
      <c r="AF459" s="625">
        <v>0</v>
      </c>
      <c r="AG459" s="626">
        <v>0</v>
      </c>
      <c r="AH459" s="624">
        <v>0</v>
      </c>
      <c r="AI459" s="625">
        <v>0</v>
      </c>
      <c r="AJ459" s="626">
        <v>0</v>
      </c>
      <c r="AK459" s="631">
        <v>0</v>
      </c>
      <c r="AL459" s="619">
        <v>0</v>
      </c>
      <c r="AM459" s="622">
        <v>0</v>
      </c>
      <c r="AN459" s="623">
        <v>0</v>
      </c>
      <c r="AO459" s="628">
        <v>0</v>
      </c>
      <c r="AP459" s="625">
        <v>0</v>
      </c>
      <c r="AQ459" s="623">
        <v>0</v>
      </c>
      <c r="AR459" s="624">
        <v>0</v>
      </c>
      <c r="AS459" s="625">
        <v>0</v>
      </c>
      <c r="AT459" s="623">
        <v>0</v>
      </c>
      <c r="AU459" s="624">
        <v>0</v>
      </c>
      <c r="AV459" s="627">
        <v>0</v>
      </c>
      <c r="AW459" s="623">
        <v>0</v>
      </c>
      <c r="AX459" s="628">
        <v>0</v>
      </c>
      <c r="AY459" s="629">
        <v>0</v>
      </c>
      <c r="AZ459" s="620">
        <v>0</v>
      </c>
      <c r="BA459" s="623">
        <v>0</v>
      </c>
      <c r="BB459" s="624">
        <v>0</v>
      </c>
      <c r="BC459" s="620">
        <v>0</v>
      </c>
      <c r="BD459" s="623">
        <v>0</v>
      </c>
      <c r="BE459" s="624">
        <v>0</v>
      </c>
      <c r="BF459" s="620">
        <v>0</v>
      </c>
      <c r="BG459" s="623">
        <v>0</v>
      </c>
      <c r="BH459" s="624">
        <v>0</v>
      </c>
      <c r="BI459" s="689">
        <v>0</v>
      </c>
      <c r="BJ459" s="623">
        <v>0</v>
      </c>
      <c r="BK459" s="689">
        <v>0</v>
      </c>
      <c r="BL459" s="689">
        <v>0</v>
      </c>
      <c r="BM459" s="689">
        <v>0</v>
      </c>
      <c r="BN459" s="689">
        <v>0</v>
      </c>
      <c r="BO459" s="689">
        <v>0</v>
      </c>
      <c r="BP459" s="689">
        <v>0</v>
      </c>
      <c r="BQ459" s="689">
        <v>0</v>
      </c>
      <c r="BR459" s="689">
        <v>0</v>
      </c>
      <c r="BS459" s="689">
        <v>0</v>
      </c>
      <c r="BT459" s="718">
        <v>0</v>
      </c>
      <c r="BU459" s="689">
        <v>0</v>
      </c>
      <c r="BV459" s="718">
        <v>0</v>
      </c>
      <c r="BW459" s="689">
        <v>0</v>
      </c>
      <c r="BX459" s="718">
        <v>0</v>
      </c>
      <c r="BY459" s="620">
        <v>0</v>
      </c>
      <c r="BZ459" s="632">
        <v>0</v>
      </c>
      <c r="CA459" s="620">
        <v>0</v>
      </c>
      <c r="CB459" s="632">
        <v>0</v>
      </c>
      <c r="CC459" s="620">
        <v>0</v>
      </c>
      <c r="CD459" s="632">
        <v>0</v>
      </c>
      <c r="CE459" s="620">
        <v>0</v>
      </c>
      <c r="CF459" s="632">
        <v>0</v>
      </c>
      <c r="CG459" s="620">
        <v>0</v>
      </c>
      <c r="CH459" s="632">
        <v>0</v>
      </c>
      <c r="CI459" s="632">
        <v>0</v>
      </c>
      <c r="CJ459" s="632">
        <v>0</v>
      </c>
      <c r="CK459" s="719">
        <v>0</v>
      </c>
      <c r="CL459" s="632">
        <v>0</v>
      </c>
      <c r="CM459" s="632">
        <v>0</v>
      </c>
      <c r="CN459" s="632">
        <v>0</v>
      </c>
      <c r="CO459" s="632">
        <v>0</v>
      </c>
      <c r="CP459" s="632">
        <v>0</v>
      </c>
      <c r="CQ459" s="632">
        <v>0</v>
      </c>
      <c r="CR459" s="632">
        <v>0</v>
      </c>
      <c r="CS459" s="632">
        <v>0</v>
      </c>
      <c r="CT459" s="632">
        <v>0</v>
      </c>
      <c r="CU459" s="632">
        <v>0</v>
      </c>
      <c r="CV459" s="632">
        <v>0</v>
      </c>
      <c r="CW459" s="632">
        <v>0</v>
      </c>
      <c r="CX459" s="632">
        <v>0</v>
      </c>
      <c r="CY459" s="632">
        <v>0</v>
      </c>
      <c r="CZ459" s="632">
        <v>0</v>
      </c>
      <c r="DA459" s="632">
        <v>0</v>
      </c>
      <c r="DB459" s="632">
        <v>0</v>
      </c>
      <c r="DC459" s="632">
        <v>0</v>
      </c>
      <c r="DD459" s="632">
        <v>0</v>
      </c>
      <c r="DE459" s="632">
        <v>0</v>
      </c>
      <c r="DF459" s="632">
        <v>0</v>
      </c>
      <c r="DG459" s="632">
        <v>0</v>
      </c>
      <c r="DH459" s="632">
        <v>0</v>
      </c>
      <c r="DI459" s="632">
        <v>0</v>
      </c>
      <c r="DJ459" s="632">
        <v>0</v>
      </c>
      <c r="DK459" s="632">
        <v>0</v>
      </c>
      <c r="DL459" s="632">
        <v>0</v>
      </c>
      <c r="DM459" s="632">
        <v>0</v>
      </c>
      <c r="DN459" s="632">
        <v>0</v>
      </c>
      <c r="DO459" s="632">
        <v>0</v>
      </c>
      <c r="DP459" s="632">
        <v>0</v>
      </c>
      <c r="DQ459" s="632">
        <v>0</v>
      </c>
      <c r="DR459" s="632">
        <v>0</v>
      </c>
      <c r="DS459" s="632">
        <v>0</v>
      </c>
      <c r="DT459" s="632">
        <v>0</v>
      </c>
      <c r="DU459" s="632">
        <v>0</v>
      </c>
      <c r="DV459" s="632">
        <v>0</v>
      </c>
    </row>
    <row r="460" spans="1:126" ht="20.25">
      <c r="A460" s="111"/>
      <c r="M460" s="1718" t="s">
        <v>774</v>
      </c>
      <c r="N460" s="637" t="s">
        <v>55</v>
      </c>
      <c r="O460" s="629" t="s">
        <v>55</v>
      </c>
      <c r="P460" s="629" t="s">
        <v>55</v>
      </c>
      <c r="Q460" s="629" t="s">
        <v>55</v>
      </c>
      <c r="R460" s="629" t="s">
        <v>442</v>
      </c>
      <c r="S460" s="616">
        <v>123</v>
      </c>
      <c r="T460" s="617">
        <v>148</v>
      </c>
      <c r="U460" s="617">
        <v>151</v>
      </c>
      <c r="V460" s="635">
        <v>159</v>
      </c>
      <c r="W460" s="635">
        <v>188</v>
      </c>
      <c r="X460" s="621">
        <v>107</v>
      </c>
      <c r="Y460" s="619">
        <v>138</v>
      </c>
      <c r="Z460" s="622">
        <v>0</v>
      </c>
      <c r="AA460" s="623">
        <v>1</v>
      </c>
      <c r="AB460" s="624">
        <v>22</v>
      </c>
      <c r="AC460" s="625">
        <v>26</v>
      </c>
      <c r="AD460" s="623">
        <v>12</v>
      </c>
      <c r="AE460" s="628">
        <v>29</v>
      </c>
      <c r="AF460" s="625">
        <v>18</v>
      </c>
      <c r="AG460" s="626">
        <v>19</v>
      </c>
      <c r="AH460" s="624">
        <v>22</v>
      </c>
      <c r="AI460" s="625">
        <v>8</v>
      </c>
      <c r="AJ460" s="626">
        <v>4</v>
      </c>
      <c r="AK460" s="631">
        <v>27</v>
      </c>
      <c r="AL460" s="619">
        <v>188</v>
      </c>
      <c r="AM460" s="622">
        <v>0</v>
      </c>
      <c r="AN460" s="623">
        <v>7</v>
      </c>
      <c r="AO460" s="628">
        <v>24</v>
      </c>
      <c r="AP460" s="625">
        <v>23</v>
      </c>
      <c r="AQ460" s="623">
        <v>27</v>
      </c>
      <c r="AR460" s="624">
        <v>18</v>
      </c>
      <c r="AS460" s="625">
        <v>6</v>
      </c>
      <c r="AT460" s="623">
        <v>9</v>
      </c>
      <c r="AU460" s="624">
        <v>12</v>
      </c>
      <c r="AV460" s="627">
        <v>17</v>
      </c>
      <c r="AW460" s="623">
        <v>10</v>
      </c>
      <c r="AX460" s="628">
        <v>42</v>
      </c>
      <c r="AY460" s="629">
        <v>195</v>
      </c>
      <c r="AZ460" s="620">
        <v>0</v>
      </c>
      <c r="BA460" s="623">
        <v>2</v>
      </c>
      <c r="BB460" s="624">
        <v>11</v>
      </c>
      <c r="BC460" s="620">
        <v>4</v>
      </c>
      <c r="BD460" s="623">
        <v>5</v>
      </c>
      <c r="BE460" s="624">
        <v>16</v>
      </c>
      <c r="BF460" s="620">
        <v>16</v>
      </c>
      <c r="BG460" s="623">
        <v>12</v>
      </c>
      <c r="BH460" s="624">
        <v>17</v>
      </c>
      <c r="BI460" s="689">
        <v>20</v>
      </c>
      <c r="BJ460" s="623">
        <v>20</v>
      </c>
      <c r="BK460" s="689">
        <v>39</v>
      </c>
      <c r="BL460" s="689">
        <v>0</v>
      </c>
      <c r="BM460" s="689">
        <v>1</v>
      </c>
      <c r="BN460" s="689">
        <v>19</v>
      </c>
      <c r="BO460" s="689">
        <v>20</v>
      </c>
      <c r="BP460" s="689">
        <v>15</v>
      </c>
      <c r="BQ460" s="689">
        <v>14</v>
      </c>
      <c r="BR460" s="689">
        <v>14</v>
      </c>
      <c r="BS460" s="689">
        <v>6</v>
      </c>
      <c r="BT460" s="718">
        <v>12</v>
      </c>
      <c r="BU460" s="689">
        <v>19</v>
      </c>
      <c r="BV460" s="718">
        <v>20</v>
      </c>
      <c r="BW460" s="689">
        <v>42</v>
      </c>
      <c r="BX460" s="718">
        <v>0</v>
      </c>
      <c r="BY460" s="620">
        <v>0</v>
      </c>
      <c r="BZ460" s="632">
        <v>17</v>
      </c>
      <c r="CA460" s="620">
        <v>13</v>
      </c>
      <c r="CB460" s="632">
        <v>19</v>
      </c>
      <c r="CC460" s="620">
        <v>15</v>
      </c>
      <c r="CD460" s="632">
        <v>13</v>
      </c>
      <c r="CE460" s="620">
        <v>22</v>
      </c>
      <c r="CF460" s="632">
        <v>19</v>
      </c>
      <c r="CG460" s="620">
        <v>14</v>
      </c>
      <c r="CH460" s="632">
        <v>11</v>
      </c>
      <c r="CI460" s="632">
        <v>23</v>
      </c>
      <c r="CJ460" s="632">
        <v>0</v>
      </c>
      <c r="CK460" s="719">
        <v>0</v>
      </c>
      <c r="CL460" s="632">
        <v>6</v>
      </c>
      <c r="CM460" s="632">
        <v>22</v>
      </c>
      <c r="CN460" s="632">
        <v>18</v>
      </c>
      <c r="CO460" s="632">
        <v>19</v>
      </c>
      <c r="CP460" s="632">
        <v>7</v>
      </c>
      <c r="CQ460" s="632">
        <v>15</v>
      </c>
      <c r="CR460" s="632">
        <v>4</v>
      </c>
      <c r="CS460" s="632">
        <v>10</v>
      </c>
      <c r="CT460" s="632">
        <v>13</v>
      </c>
      <c r="CU460" s="632">
        <v>15</v>
      </c>
      <c r="CV460" s="632">
        <v>0</v>
      </c>
      <c r="CW460" s="632">
        <v>2</v>
      </c>
      <c r="CX460" s="632">
        <v>19</v>
      </c>
      <c r="CY460" s="632">
        <v>24</v>
      </c>
      <c r="CZ460" s="632">
        <v>9</v>
      </c>
      <c r="DA460" s="632">
        <v>13</v>
      </c>
      <c r="DB460" s="632">
        <v>9</v>
      </c>
      <c r="DC460" s="632">
        <v>13</v>
      </c>
      <c r="DD460" s="632">
        <v>10</v>
      </c>
      <c r="DE460" s="632">
        <v>10</v>
      </c>
      <c r="DF460" s="632">
        <v>4</v>
      </c>
      <c r="DG460" s="632">
        <v>17</v>
      </c>
      <c r="DH460" s="632">
        <v>0</v>
      </c>
      <c r="DI460" s="632">
        <v>0</v>
      </c>
      <c r="DJ460" s="632">
        <v>5</v>
      </c>
      <c r="DK460" s="632">
        <v>4</v>
      </c>
      <c r="DL460" s="632">
        <v>11</v>
      </c>
      <c r="DM460" s="632">
        <v>13</v>
      </c>
      <c r="DN460" s="632">
        <v>14</v>
      </c>
      <c r="DO460" s="632">
        <v>12</v>
      </c>
      <c r="DP460" s="632">
        <v>12</v>
      </c>
      <c r="DQ460" s="632">
        <v>12</v>
      </c>
      <c r="DR460" s="632">
        <v>1</v>
      </c>
      <c r="DS460" s="632">
        <v>0</v>
      </c>
      <c r="DT460" s="632">
        <v>0</v>
      </c>
      <c r="DU460" s="632">
        <v>4</v>
      </c>
      <c r="DV460" s="632">
        <v>22</v>
      </c>
    </row>
    <row r="461" spans="1:126" ht="40.5">
      <c r="A461" s="111"/>
      <c r="M461" s="1719" t="s">
        <v>775</v>
      </c>
      <c r="N461" s="637" t="s">
        <v>55</v>
      </c>
      <c r="O461" s="629" t="s">
        <v>55</v>
      </c>
      <c r="P461" s="629" t="s">
        <v>55</v>
      </c>
      <c r="Q461" s="629" t="s">
        <v>55</v>
      </c>
      <c r="R461" s="629" t="s">
        <v>193</v>
      </c>
      <c r="S461" s="616">
        <v>10</v>
      </c>
      <c r="T461" s="615">
        <v>43</v>
      </c>
      <c r="U461" s="615">
        <v>27</v>
      </c>
      <c r="V461" s="619">
        <v>43</v>
      </c>
      <c r="W461" s="619">
        <v>44</v>
      </c>
      <c r="X461" s="621">
        <v>32</v>
      </c>
      <c r="Y461" s="619">
        <v>63</v>
      </c>
      <c r="Z461" s="622">
        <v>1</v>
      </c>
      <c r="AA461" s="623">
        <v>0</v>
      </c>
      <c r="AB461" s="624">
        <v>2</v>
      </c>
      <c r="AC461" s="625">
        <v>12</v>
      </c>
      <c r="AD461" s="623">
        <v>12</v>
      </c>
      <c r="AE461" s="628">
        <v>13</v>
      </c>
      <c r="AF461" s="625">
        <v>5</v>
      </c>
      <c r="AG461" s="626">
        <v>9</v>
      </c>
      <c r="AH461" s="624">
        <v>9</v>
      </c>
      <c r="AI461" s="625">
        <v>3</v>
      </c>
      <c r="AJ461" s="626">
        <v>14</v>
      </c>
      <c r="AK461" s="631">
        <v>12</v>
      </c>
      <c r="AL461" s="619">
        <v>92</v>
      </c>
      <c r="AM461" s="622">
        <v>5</v>
      </c>
      <c r="AN461" s="623">
        <v>3</v>
      </c>
      <c r="AO461" s="628">
        <v>7</v>
      </c>
      <c r="AP461" s="625">
        <v>18</v>
      </c>
      <c r="AQ461" s="623">
        <v>11</v>
      </c>
      <c r="AR461" s="624">
        <v>7</v>
      </c>
      <c r="AS461" s="625">
        <v>11</v>
      </c>
      <c r="AT461" s="623">
        <v>4</v>
      </c>
      <c r="AU461" s="624">
        <v>10</v>
      </c>
      <c r="AV461" s="627">
        <v>1</v>
      </c>
      <c r="AW461" s="623">
        <v>10</v>
      </c>
      <c r="AX461" s="628">
        <v>21</v>
      </c>
      <c r="AY461" s="629">
        <v>108</v>
      </c>
      <c r="AZ461" s="620">
        <v>2</v>
      </c>
      <c r="BA461" s="623">
        <v>6</v>
      </c>
      <c r="BB461" s="624">
        <v>3</v>
      </c>
      <c r="BC461" s="620">
        <v>9</v>
      </c>
      <c r="BD461" s="623">
        <v>7</v>
      </c>
      <c r="BE461" s="624">
        <v>6</v>
      </c>
      <c r="BF461" s="620">
        <v>2</v>
      </c>
      <c r="BG461" s="623">
        <v>4</v>
      </c>
      <c r="BH461" s="624">
        <v>10</v>
      </c>
      <c r="BI461" s="689">
        <v>14</v>
      </c>
      <c r="BJ461" s="623">
        <v>6</v>
      </c>
      <c r="BK461" s="689">
        <v>26</v>
      </c>
      <c r="BL461" s="689">
        <v>4</v>
      </c>
      <c r="BM461" s="689">
        <v>0</v>
      </c>
      <c r="BN461" s="689">
        <v>0</v>
      </c>
      <c r="BO461" s="689">
        <v>1</v>
      </c>
      <c r="BP461" s="689">
        <v>12</v>
      </c>
      <c r="BQ461" s="689">
        <v>3</v>
      </c>
      <c r="BR461" s="689">
        <v>2</v>
      </c>
      <c r="BS461" s="689">
        <v>4</v>
      </c>
      <c r="BT461" s="718">
        <v>10</v>
      </c>
      <c r="BU461" s="689">
        <v>4</v>
      </c>
      <c r="BV461" s="718">
        <v>10</v>
      </c>
      <c r="BW461" s="689">
        <v>20</v>
      </c>
      <c r="BX461" s="718">
        <v>1</v>
      </c>
      <c r="BY461" s="620">
        <v>1</v>
      </c>
      <c r="BZ461" s="632">
        <v>5</v>
      </c>
      <c r="CA461" s="620">
        <v>2</v>
      </c>
      <c r="CB461" s="632">
        <v>12</v>
      </c>
      <c r="CC461" s="620">
        <v>7</v>
      </c>
      <c r="CD461" s="632">
        <v>7</v>
      </c>
      <c r="CE461" s="620">
        <v>6</v>
      </c>
      <c r="CF461" s="632">
        <v>4</v>
      </c>
      <c r="CG461" s="620">
        <v>7</v>
      </c>
      <c r="CH461" s="632">
        <v>1</v>
      </c>
      <c r="CI461" s="632">
        <v>9</v>
      </c>
      <c r="CJ461" s="632">
        <v>1</v>
      </c>
      <c r="CK461" s="719">
        <v>2</v>
      </c>
      <c r="CL461" s="632">
        <v>3</v>
      </c>
      <c r="CM461" s="632">
        <v>5</v>
      </c>
      <c r="CN461" s="632">
        <v>2</v>
      </c>
      <c r="CO461" s="632">
        <v>6</v>
      </c>
      <c r="CP461" s="632">
        <v>7</v>
      </c>
      <c r="CQ461" s="632">
        <v>7</v>
      </c>
      <c r="CR461" s="632">
        <v>6</v>
      </c>
      <c r="CS461" s="632">
        <v>6</v>
      </c>
      <c r="CT461" s="632">
        <v>5</v>
      </c>
      <c r="CU461" s="632">
        <v>10</v>
      </c>
      <c r="CV461" s="632">
        <v>4</v>
      </c>
      <c r="CW461" s="632">
        <v>3</v>
      </c>
      <c r="CX461" s="632">
        <v>7</v>
      </c>
      <c r="CY461" s="632">
        <v>4</v>
      </c>
      <c r="CZ461" s="632">
        <v>1</v>
      </c>
      <c r="DA461" s="632">
        <v>3</v>
      </c>
      <c r="DB461" s="632">
        <v>5</v>
      </c>
      <c r="DC461" s="632">
        <v>2</v>
      </c>
      <c r="DD461" s="632">
        <v>1</v>
      </c>
      <c r="DE461" s="632">
        <v>2</v>
      </c>
      <c r="DF461" s="632">
        <v>1</v>
      </c>
      <c r="DG461" s="632">
        <v>6</v>
      </c>
      <c r="DH461" s="632">
        <v>1</v>
      </c>
      <c r="DI461" s="632">
        <v>2</v>
      </c>
      <c r="DJ461" s="632">
        <v>2</v>
      </c>
      <c r="DK461" s="632">
        <v>1</v>
      </c>
      <c r="DL461" s="632">
        <v>2</v>
      </c>
      <c r="DM461" s="632">
        <v>0</v>
      </c>
      <c r="DN461" s="632">
        <v>0</v>
      </c>
      <c r="DO461" s="632">
        <v>1</v>
      </c>
      <c r="DP461" s="632">
        <v>4</v>
      </c>
      <c r="DQ461" s="632">
        <v>4</v>
      </c>
      <c r="DR461" s="632">
        <v>2</v>
      </c>
      <c r="DS461" s="632">
        <v>0</v>
      </c>
      <c r="DT461" s="632">
        <v>2</v>
      </c>
      <c r="DU461" s="632">
        <v>0</v>
      </c>
      <c r="DV461" s="632">
        <v>4</v>
      </c>
    </row>
    <row r="462" spans="1:126" ht="20.25">
      <c r="A462" s="111"/>
      <c r="M462" s="1718" t="s">
        <v>783</v>
      </c>
      <c r="N462" s="637" t="s">
        <v>190</v>
      </c>
      <c r="O462" s="629" t="s">
        <v>191</v>
      </c>
      <c r="P462" s="629" t="s">
        <v>657</v>
      </c>
      <c r="Q462" s="619">
        <v>470</v>
      </c>
      <c r="R462" s="629" t="s">
        <v>1000</v>
      </c>
      <c r="S462" s="616">
        <v>784</v>
      </c>
      <c r="T462" s="617">
        <v>780</v>
      </c>
      <c r="U462" s="617">
        <v>638</v>
      </c>
      <c r="V462" s="635">
        <v>837</v>
      </c>
      <c r="W462" s="635">
        <v>939</v>
      </c>
      <c r="X462" s="621">
        <v>179</v>
      </c>
      <c r="Y462" s="635">
        <v>332</v>
      </c>
      <c r="Z462" s="622">
        <v>0</v>
      </c>
      <c r="AA462" s="623">
        <v>19</v>
      </c>
      <c r="AB462" s="624">
        <v>21</v>
      </c>
      <c r="AC462" s="625">
        <v>12</v>
      </c>
      <c r="AD462" s="623">
        <v>51</v>
      </c>
      <c r="AE462" s="628">
        <v>67</v>
      </c>
      <c r="AF462" s="625">
        <v>8</v>
      </c>
      <c r="AG462" s="626">
        <v>33</v>
      </c>
      <c r="AH462" s="624">
        <v>13</v>
      </c>
      <c r="AI462" s="625">
        <v>18</v>
      </c>
      <c r="AJ462" s="626">
        <v>12</v>
      </c>
      <c r="AK462" s="631">
        <v>5</v>
      </c>
      <c r="AL462" s="635">
        <v>259</v>
      </c>
      <c r="AM462" s="622">
        <v>0</v>
      </c>
      <c r="AN462" s="623">
        <v>4</v>
      </c>
      <c r="AO462" s="628">
        <v>12</v>
      </c>
      <c r="AP462" s="625">
        <v>16</v>
      </c>
      <c r="AQ462" s="623">
        <v>8</v>
      </c>
      <c r="AR462" s="624">
        <v>6</v>
      </c>
      <c r="AS462" s="625">
        <v>23</v>
      </c>
      <c r="AT462" s="623">
        <v>10</v>
      </c>
      <c r="AU462" s="624">
        <v>15</v>
      </c>
      <c r="AV462" s="627">
        <v>26</v>
      </c>
      <c r="AW462" s="623">
        <v>2</v>
      </c>
      <c r="AX462" s="628">
        <v>2</v>
      </c>
      <c r="AY462" s="616">
        <v>124</v>
      </c>
      <c r="AZ462" s="636">
        <v>0</v>
      </c>
      <c r="BA462" s="623">
        <v>1</v>
      </c>
      <c r="BB462" s="624">
        <v>30</v>
      </c>
      <c r="BC462" s="636">
        <v>5</v>
      </c>
      <c r="BD462" s="623">
        <v>7</v>
      </c>
      <c r="BE462" s="624">
        <v>6</v>
      </c>
      <c r="BF462" s="636">
        <v>11</v>
      </c>
      <c r="BG462" s="623">
        <v>7</v>
      </c>
      <c r="BH462" s="624">
        <v>8</v>
      </c>
      <c r="BI462" s="721">
        <v>79</v>
      </c>
      <c r="BJ462" s="722">
        <v>45</v>
      </c>
      <c r="BK462" s="721">
        <v>8</v>
      </c>
      <c r="BL462" s="721">
        <v>2</v>
      </c>
      <c r="BM462" s="721">
        <v>2</v>
      </c>
      <c r="BN462" s="721">
        <v>17</v>
      </c>
      <c r="BO462" s="721">
        <v>13</v>
      </c>
      <c r="BP462" s="721">
        <v>8</v>
      </c>
      <c r="BQ462" s="721">
        <v>7</v>
      </c>
      <c r="BR462" s="721">
        <v>39</v>
      </c>
      <c r="BS462" s="721">
        <v>15</v>
      </c>
      <c r="BT462" s="723">
        <v>29</v>
      </c>
      <c r="BU462" s="721">
        <v>12</v>
      </c>
      <c r="BV462" s="723">
        <v>6</v>
      </c>
      <c r="BW462" s="721">
        <v>11</v>
      </c>
      <c r="BX462" s="723">
        <v>1</v>
      </c>
      <c r="BY462" s="636">
        <v>2</v>
      </c>
      <c r="BZ462" s="724">
        <v>12</v>
      </c>
      <c r="CA462" s="636">
        <v>5</v>
      </c>
      <c r="CB462" s="724">
        <v>6</v>
      </c>
      <c r="CC462" s="636">
        <v>4</v>
      </c>
      <c r="CD462" s="724">
        <v>21</v>
      </c>
      <c r="CE462" s="636">
        <v>33</v>
      </c>
      <c r="CF462" s="724">
        <v>43</v>
      </c>
      <c r="CG462" s="636">
        <v>16</v>
      </c>
      <c r="CH462" s="724">
        <v>2</v>
      </c>
      <c r="CI462" s="724">
        <v>0</v>
      </c>
      <c r="CJ462" s="724">
        <v>0</v>
      </c>
      <c r="CK462" s="725">
        <v>5</v>
      </c>
      <c r="CL462" s="632">
        <v>18</v>
      </c>
      <c r="CM462" s="632">
        <v>12</v>
      </c>
      <c r="CN462" s="632">
        <v>15</v>
      </c>
      <c r="CO462" s="632">
        <v>32</v>
      </c>
      <c r="CP462" s="632">
        <v>3</v>
      </c>
      <c r="CQ462" s="632">
        <v>2</v>
      </c>
      <c r="CR462" s="632">
        <v>1</v>
      </c>
      <c r="CS462" s="632">
        <v>5</v>
      </c>
      <c r="CT462" s="632">
        <v>2</v>
      </c>
      <c r="CU462" s="632">
        <v>0</v>
      </c>
      <c r="CV462" s="632">
        <v>0</v>
      </c>
      <c r="CW462" s="632">
        <v>17</v>
      </c>
      <c r="CX462" s="632">
        <v>14</v>
      </c>
      <c r="CY462" s="632">
        <v>3</v>
      </c>
      <c r="CZ462" s="632">
        <v>12</v>
      </c>
      <c r="DA462" s="632">
        <v>2</v>
      </c>
      <c r="DB462" s="632">
        <v>7</v>
      </c>
      <c r="DC462" s="632">
        <v>5</v>
      </c>
      <c r="DD462" s="632">
        <v>17</v>
      </c>
      <c r="DE462" s="632">
        <v>5</v>
      </c>
      <c r="DF462" s="632">
        <v>1</v>
      </c>
      <c r="DG462" s="632">
        <v>0</v>
      </c>
      <c r="DH462" s="632">
        <v>0</v>
      </c>
      <c r="DI462" s="632">
        <v>1</v>
      </c>
      <c r="DJ462" s="632">
        <v>3</v>
      </c>
      <c r="DK462" s="632">
        <v>0</v>
      </c>
      <c r="DL462" s="632">
        <v>3</v>
      </c>
      <c r="DM462" s="632">
        <v>3</v>
      </c>
      <c r="DN462" s="632">
        <v>12</v>
      </c>
      <c r="DO462" s="632">
        <v>9</v>
      </c>
      <c r="DP462" s="632">
        <v>12</v>
      </c>
      <c r="DQ462" s="632">
        <v>9</v>
      </c>
      <c r="DR462" s="632">
        <v>4</v>
      </c>
      <c r="DS462" s="632">
        <v>0</v>
      </c>
      <c r="DT462" s="632">
        <v>0</v>
      </c>
      <c r="DU462" s="632">
        <v>1</v>
      </c>
      <c r="DV462" s="632">
        <v>12</v>
      </c>
    </row>
    <row r="463" spans="1:126" ht="20.25">
      <c r="A463" s="111"/>
      <c r="M463" s="1718" t="s">
        <v>784</v>
      </c>
      <c r="N463" s="637" t="s">
        <v>136</v>
      </c>
      <c r="O463" s="629" t="s">
        <v>147</v>
      </c>
      <c r="P463" s="629" t="s">
        <v>696</v>
      </c>
      <c r="Q463" s="619">
        <v>795</v>
      </c>
      <c r="R463" s="629" t="s">
        <v>1001</v>
      </c>
      <c r="S463" s="616">
        <v>606</v>
      </c>
      <c r="T463" s="617">
        <v>770</v>
      </c>
      <c r="U463" s="617">
        <v>624</v>
      </c>
      <c r="V463" s="635">
        <v>941</v>
      </c>
      <c r="W463" s="635">
        <v>930</v>
      </c>
      <c r="X463" s="621">
        <v>402</v>
      </c>
      <c r="Y463" s="619">
        <v>661</v>
      </c>
      <c r="Z463" s="622">
        <v>16</v>
      </c>
      <c r="AA463" s="623">
        <v>44</v>
      </c>
      <c r="AB463" s="624">
        <v>64</v>
      </c>
      <c r="AC463" s="625">
        <v>94</v>
      </c>
      <c r="AD463" s="623">
        <v>107</v>
      </c>
      <c r="AE463" s="628">
        <v>124</v>
      </c>
      <c r="AF463" s="625">
        <v>60</v>
      </c>
      <c r="AG463" s="626">
        <v>49</v>
      </c>
      <c r="AH463" s="624">
        <v>50</v>
      </c>
      <c r="AI463" s="625">
        <v>35</v>
      </c>
      <c r="AJ463" s="626">
        <v>29</v>
      </c>
      <c r="AK463" s="631">
        <v>10</v>
      </c>
      <c r="AL463" s="619">
        <v>682</v>
      </c>
      <c r="AM463" s="622">
        <v>8</v>
      </c>
      <c r="AN463" s="623">
        <v>82</v>
      </c>
      <c r="AO463" s="628">
        <v>115</v>
      </c>
      <c r="AP463" s="625">
        <v>113</v>
      </c>
      <c r="AQ463" s="623">
        <v>112</v>
      </c>
      <c r="AR463" s="624">
        <v>68</v>
      </c>
      <c r="AS463" s="625">
        <v>98</v>
      </c>
      <c r="AT463" s="623">
        <v>58</v>
      </c>
      <c r="AU463" s="624">
        <v>69</v>
      </c>
      <c r="AV463" s="627">
        <v>98</v>
      </c>
      <c r="AW463" s="623">
        <v>75</v>
      </c>
      <c r="AX463" s="628">
        <v>30</v>
      </c>
      <c r="AY463" s="629">
        <v>926</v>
      </c>
      <c r="AZ463" s="620">
        <v>6</v>
      </c>
      <c r="BA463" s="623">
        <v>57</v>
      </c>
      <c r="BB463" s="624">
        <v>89</v>
      </c>
      <c r="BC463" s="620">
        <v>36</v>
      </c>
      <c r="BD463" s="623">
        <v>58</v>
      </c>
      <c r="BE463" s="624">
        <v>82</v>
      </c>
      <c r="BF463" s="620">
        <v>98</v>
      </c>
      <c r="BG463" s="623">
        <v>54</v>
      </c>
      <c r="BH463" s="624">
        <v>160</v>
      </c>
      <c r="BI463" s="689">
        <v>207</v>
      </c>
      <c r="BJ463" s="623">
        <v>36</v>
      </c>
      <c r="BK463" s="689">
        <v>25</v>
      </c>
      <c r="BL463" s="689">
        <v>26</v>
      </c>
      <c r="BM463" s="689">
        <v>23</v>
      </c>
      <c r="BN463" s="689">
        <v>128</v>
      </c>
      <c r="BO463" s="689">
        <v>93</v>
      </c>
      <c r="BP463" s="689">
        <v>69</v>
      </c>
      <c r="BQ463" s="689">
        <v>61</v>
      </c>
      <c r="BR463" s="689">
        <v>73</v>
      </c>
      <c r="BS463" s="689">
        <v>60</v>
      </c>
      <c r="BT463" s="718">
        <v>117</v>
      </c>
      <c r="BU463" s="689">
        <v>36</v>
      </c>
      <c r="BV463" s="718">
        <v>24</v>
      </c>
      <c r="BW463" s="689">
        <v>9</v>
      </c>
      <c r="BX463" s="718">
        <v>9</v>
      </c>
      <c r="BY463" s="620">
        <v>20</v>
      </c>
      <c r="BZ463" s="632">
        <v>81</v>
      </c>
      <c r="CA463" s="620">
        <v>61</v>
      </c>
      <c r="CB463" s="632">
        <v>53</v>
      </c>
      <c r="CC463" s="620">
        <v>68</v>
      </c>
      <c r="CD463" s="632">
        <v>53</v>
      </c>
      <c r="CE463" s="620">
        <v>61</v>
      </c>
      <c r="CF463" s="632">
        <v>65</v>
      </c>
      <c r="CG463" s="620">
        <v>53</v>
      </c>
      <c r="CH463" s="632">
        <v>59</v>
      </c>
      <c r="CI463" s="632">
        <v>43</v>
      </c>
      <c r="CJ463" s="632">
        <v>1</v>
      </c>
      <c r="CK463" s="719">
        <v>5</v>
      </c>
      <c r="CL463" s="632">
        <v>45</v>
      </c>
      <c r="CM463" s="632">
        <v>42</v>
      </c>
      <c r="CN463" s="632">
        <v>39</v>
      </c>
      <c r="CO463" s="632">
        <v>47</v>
      </c>
      <c r="CP463" s="632">
        <v>36</v>
      </c>
      <c r="CQ463" s="632">
        <v>50</v>
      </c>
      <c r="CR463" s="632">
        <v>15</v>
      </c>
      <c r="CS463" s="632">
        <v>4</v>
      </c>
      <c r="CT463" s="632">
        <v>4</v>
      </c>
      <c r="CU463" s="632">
        <v>1</v>
      </c>
      <c r="CV463" s="632">
        <v>0</v>
      </c>
      <c r="CW463" s="632">
        <v>34</v>
      </c>
      <c r="CX463" s="632">
        <v>32</v>
      </c>
      <c r="CY463" s="632">
        <v>36</v>
      </c>
      <c r="CZ463" s="632">
        <v>50</v>
      </c>
      <c r="DA463" s="632">
        <v>38</v>
      </c>
      <c r="DB463" s="632">
        <v>41</v>
      </c>
      <c r="DC463" s="632">
        <v>38</v>
      </c>
      <c r="DD463" s="632">
        <v>51</v>
      </c>
      <c r="DE463" s="632">
        <v>8</v>
      </c>
      <c r="DF463" s="632">
        <v>6</v>
      </c>
      <c r="DG463" s="632">
        <v>3</v>
      </c>
      <c r="DH463" s="632">
        <v>1</v>
      </c>
      <c r="DI463" s="632">
        <v>7</v>
      </c>
      <c r="DJ463" s="632">
        <v>10</v>
      </c>
      <c r="DK463" s="632">
        <v>4</v>
      </c>
      <c r="DL463" s="632">
        <v>34</v>
      </c>
      <c r="DM463" s="632">
        <v>30</v>
      </c>
      <c r="DN463" s="632">
        <v>31</v>
      </c>
      <c r="DO463" s="632">
        <v>21</v>
      </c>
      <c r="DP463" s="632">
        <v>32</v>
      </c>
      <c r="DQ463" s="632">
        <v>38</v>
      </c>
      <c r="DR463" s="632">
        <v>1</v>
      </c>
      <c r="DS463" s="632">
        <v>2</v>
      </c>
      <c r="DT463" s="632">
        <v>0</v>
      </c>
      <c r="DU463" s="632">
        <v>27</v>
      </c>
      <c r="DV463" s="632">
        <v>54</v>
      </c>
    </row>
    <row r="464" spans="1:126" ht="20.25">
      <c r="A464" s="111"/>
      <c r="M464" s="1718" t="s">
        <v>785</v>
      </c>
      <c r="N464" s="637" t="s">
        <v>55</v>
      </c>
      <c r="O464" s="629" t="s">
        <v>55</v>
      </c>
      <c r="P464" s="629" t="s">
        <v>55</v>
      </c>
      <c r="Q464" s="629" t="s">
        <v>55</v>
      </c>
      <c r="R464" s="629" t="s">
        <v>1002</v>
      </c>
      <c r="S464" s="629">
        <v>445</v>
      </c>
      <c r="T464" s="615">
        <v>398</v>
      </c>
      <c r="U464" s="615">
        <v>336</v>
      </c>
      <c r="V464" s="619">
        <v>21</v>
      </c>
      <c r="W464" s="619">
        <v>0</v>
      </c>
      <c r="X464" s="621">
        <v>0</v>
      </c>
      <c r="Y464" s="619">
        <v>0</v>
      </c>
      <c r="Z464" s="622">
        <v>0</v>
      </c>
      <c r="AA464" s="623">
        <v>0</v>
      </c>
      <c r="AB464" s="624">
        <v>0</v>
      </c>
      <c r="AC464" s="625">
        <v>0</v>
      </c>
      <c r="AD464" s="623">
        <v>0</v>
      </c>
      <c r="AE464" s="628">
        <v>0</v>
      </c>
      <c r="AF464" s="625">
        <v>0</v>
      </c>
      <c r="AG464" s="626">
        <v>0</v>
      </c>
      <c r="AH464" s="624">
        <v>0</v>
      </c>
      <c r="AI464" s="625">
        <v>0</v>
      </c>
      <c r="AJ464" s="626">
        <v>0</v>
      </c>
      <c r="AK464" s="631">
        <v>0</v>
      </c>
      <c r="AL464" s="619">
        <v>0</v>
      </c>
      <c r="AM464" s="622">
        <v>0</v>
      </c>
      <c r="AN464" s="623">
        <v>0</v>
      </c>
      <c r="AO464" s="628">
        <v>0</v>
      </c>
      <c r="AP464" s="625">
        <v>0</v>
      </c>
      <c r="AQ464" s="623">
        <v>0</v>
      </c>
      <c r="AR464" s="624">
        <v>0</v>
      </c>
      <c r="AS464" s="625">
        <v>0</v>
      </c>
      <c r="AT464" s="623">
        <v>0</v>
      </c>
      <c r="AU464" s="624">
        <v>0</v>
      </c>
      <c r="AV464" s="627">
        <v>0</v>
      </c>
      <c r="AW464" s="623">
        <v>0</v>
      </c>
      <c r="AX464" s="628">
        <v>0</v>
      </c>
      <c r="AY464" s="629">
        <v>0</v>
      </c>
      <c r="AZ464" s="620">
        <v>0</v>
      </c>
      <c r="BA464" s="623">
        <v>0</v>
      </c>
      <c r="BB464" s="624">
        <v>0</v>
      </c>
      <c r="BC464" s="620">
        <v>0</v>
      </c>
      <c r="BD464" s="623">
        <v>0</v>
      </c>
      <c r="BE464" s="624">
        <v>0</v>
      </c>
      <c r="BF464" s="620">
        <v>0</v>
      </c>
      <c r="BG464" s="623">
        <v>0</v>
      </c>
      <c r="BH464" s="624">
        <v>0</v>
      </c>
      <c r="BI464" s="689">
        <v>0</v>
      </c>
      <c r="BJ464" s="623">
        <v>0</v>
      </c>
      <c r="BK464" s="689">
        <v>0</v>
      </c>
      <c r="BL464" s="689">
        <v>0</v>
      </c>
      <c r="BM464" s="689">
        <v>0</v>
      </c>
      <c r="BN464" s="689">
        <v>0</v>
      </c>
      <c r="BO464" s="689">
        <v>0</v>
      </c>
      <c r="BP464" s="689">
        <v>0</v>
      </c>
      <c r="BQ464" s="689">
        <v>0</v>
      </c>
      <c r="BR464" s="689">
        <v>0</v>
      </c>
      <c r="BS464" s="689">
        <v>0</v>
      </c>
      <c r="BT464" s="718">
        <v>0</v>
      </c>
      <c r="BU464" s="689">
        <v>0</v>
      </c>
      <c r="BV464" s="718">
        <v>0</v>
      </c>
      <c r="BW464" s="689">
        <v>0</v>
      </c>
      <c r="BX464" s="718">
        <v>0</v>
      </c>
      <c r="BY464" s="620">
        <v>0</v>
      </c>
      <c r="BZ464" s="632">
        <v>0</v>
      </c>
      <c r="CA464" s="620">
        <v>0</v>
      </c>
      <c r="CB464" s="632">
        <v>0</v>
      </c>
      <c r="CC464" s="620">
        <v>0</v>
      </c>
      <c r="CD464" s="632">
        <v>0</v>
      </c>
      <c r="CE464" s="620">
        <v>0</v>
      </c>
      <c r="CF464" s="632">
        <v>0</v>
      </c>
      <c r="CG464" s="620">
        <v>0</v>
      </c>
      <c r="CH464" s="632">
        <v>0</v>
      </c>
      <c r="CI464" s="632">
        <v>0</v>
      </c>
      <c r="CJ464" s="632">
        <v>0</v>
      </c>
      <c r="CK464" s="719">
        <v>0</v>
      </c>
      <c r="CL464" s="632">
        <v>0</v>
      </c>
      <c r="CM464" s="632">
        <v>0</v>
      </c>
      <c r="CN464" s="632">
        <v>0</v>
      </c>
      <c r="CO464" s="632">
        <v>0</v>
      </c>
      <c r="CP464" s="632">
        <v>0</v>
      </c>
      <c r="CQ464" s="632">
        <v>0</v>
      </c>
      <c r="CR464" s="632">
        <v>0</v>
      </c>
      <c r="CS464" s="632">
        <v>0</v>
      </c>
      <c r="CT464" s="632">
        <v>0</v>
      </c>
      <c r="CU464" s="632">
        <v>0</v>
      </c>
      <c r="CV464" s="632">
        <v>0</v>
      </c>
      <c r="CW464" s="632">
        <v>0</v>
      </c>
      <c r="CX464" s="632">
        <v>0</v>
      </c>
      <c r="CY464" s="632">
        <v>0</v>
      </c>
      <c r="CZ464" s="632">
        <v>0</v>
      </c>
      <c r="DA464" s="632">
        <v>0</v>
      </c>
      <c r="DB464" s="632">
        <v>0</v>
      </c>
      <c r="DC464" s="632">
        <v>0</v>
      </c>
      <c r="DD464" s="632">
        <v>0</v>
      </c>
      <c r="DE464" s="632">
        <v>0</v>
      </c>
      <c r="DF464" s="632">
        <v>0</v>
      </c>
      <c r="DG464" s="632">
        <v>0</v>
      </c>
      <c r="DH464" s="632">
        <v>0</v>
      </c>
      <c r="DI464" s="632">
        <v>0</v>
      </c>
      <c r="DJ464" s="632">
        <v>0</v>
      </c>
      <c r="DK464" s="632">
        <v>0</v>
      </c>
      <c r="DL464" s="632">
        <v>0</v>
      </c>
      <c r="DM464" s="632">
        <v>0</v>
      </c>
      <c r="DN464" s="632">
        <v>0</v>
      </c>
      <c r="DO464" s="632">
        <v>0</v>
      </c>
      <c r="DP464" s="632">
        <v>0</v>
      </c>
      <c r="DQ464" s="632">
        <v>0</v>
      </c>
      <c r="DR464" s="632">
        <v>0</v>
      </c>
      <c r="DS464" s="632">
        <v>0</v>
      </c>
      <c r="DT464" s="632">
        <v>0</v>
      </c>
      <c r="DU464" s="632">
        <v>0</v>
      </c>
      <c r="DV464" s="632">
        <v>0</v>
      </c>
    </row>
    <row r="465" spans="1:126" ht="21" thickBot="1">
      <c r="A465" s="111"/>
      <c r="M465" s="1720" t="s">
        <v>884</v>
      </c>
      <c r="N465" s="638"/>
      <c r="O465" s="638"/>
      <c r="P465" s="638"/>
      <c r="Q465" s="638"/>
      <c r="R465" s="639" t="s">
        <v>55</v>
      </c>
      <c r="S465" s="639">
        <v>269</v>
      </c>
      <c r="T465" s="640">
        <v>220</v>
      </c>
      <c r="U465" s="640">
        <v>206</v>
      </c>
      <c r="V465" s="642">
        <v>249</v>
      </c>
      <c r="W465" s="642">
        <v>248</v>
      </c>
      <c r="X465" s="644">
        <v>281</v>
      </c>
      <c r="Y465" s="644">
        <v>297</v>
      </c>
      <c r="Z465" s="645">
        <v>0</v>
      </c>
      <c r="AA465" s="646">
        <v>0</v>
      </c>
      <c r="AB465" s="647">
        <v>115</v>
      </c>
      <c r="AC465" s="648">
        <v>114</v>
      </c>
      <c r="AD465" s="646">
        <v>18</v>
      </c>
      <c r="AE465" s="651">
        <v>11</v>
      </c>
      <c r="AF465" s="648">
        <v>21</v>
      </c>
      <c r="AG465" s="649">
        <v>9</v>
      </c>
      <c r="AH465" s="647">
        <v>14</v>
      </c>
      <c r="AI465" s="648">
        <v>22</v>
      </c>
      <c r="AJ465" s="649">
        <v>4</v>
      </c>
      <c r="AK465" s="653">
        <v>0</v>
      </c>
      <c r="AL465" s="644">
        <v>328</v>
      </c>
      <c r="AM465" s="645">
        <v>0</v>
      </c>
      <c r="AN465" s="646">
        <v>0</v>
      </c>
      <c r="AO465" s="651">
        <v>57</v>
      </c>
      <c r="AP465" s="648">
        <v>99</v>
      </c>
      <c r="AQ465" s="646">
        <v>11</v>
      </c>
      <c r="AR465" s="647">
        <v>25</v>
      </c>
      <c r="AS465" s="648">
        <v>23</v>
      </c>
      <c r="AT465" s="646">
        <v>13</v>
      </c>
      <c r="AU465" s="647">
        <v>47</v>
      </c>
      <c r="AV465" s="650">
        <v>2</v>
      </c>
      <c r="AW465" s="646">
        <v>4</v>
      </c>
      <c r="AX465" s="651">
        <v>0</v>
      </c>
      <c r="AY465" s="639">
        <v>281</v>
      </c>
      <c r="AZ465" s="643">
        <v>0</v>
      </c>
      <c r="BA465" s="646">
        <v>0</v>
      </c>
      <c r="BB465" s="647">
        <v>45</v>
      </c>
      <c r="BC465" s="643">
        <v>69</v>
      </c>
      <c r="BD465" s="646">
        <v>26</v>
      </c>
      <c r="BE465" s="647">
        <v>15</v>
      </c>
      <c r="BF465" s="643">
        <v>15</v>
      </c>
      <c r="BG465" s="646">
        <v>22</v>
      </c>
      <c r="BH465" s="647">
        <v>20</v>
      </c>
      <c r="BI465" s="691">
        <v>20</v>
      </c>
      <c r="BJ465" s="646">
        <v>2</v>
      </c>
      <c r="BK465" s="691">
        <v>0</v>
      </c>
      <c r="BL465" s="691">
        <v>0</v>
      </c>
      <c r="BM465" s="691">
        <v>0</v>
      </c>
      <c r="BN465" s="691">
        <v>38</v>
      </c>
      <c r="BO465" s="691">
        <v>67</v>
      </c>
      <c r="BP465" s="691">
        <v>13</v>
      </c>
      <c r="BQ465" s="691">
        <v>7</v>
      </c>
      <c r="BR465" s="691">
        <v>15</v>
      </c>
      <c r="BS465" s="691">
        <v>6</v>
      </c>
      <c r="BT465" s="727">
        <v>34</v>
      </c>
      <c r="BU465" s="691">
        <v>13</v>
      </c>
      <c r="BV465" s="727">
        <v>1</v>
      </c>
      <c r="BW465" s="691">
        <v>0</v>
      </c>
      <c r="BX465" s="727">
        <v>0</v>
      </c>
      <c r="BY465" s="643">
        <v>0</v>
      </c>
      <c r="BZ465" s="728">
        <v>38</v>
      </c>
      <c r="CA465" s="643">
        <v>42</v>
      </c>
      <c r="CB465" s="728">
        <v>12</v>
      </c>
      <c r="CC465" s="643">
        <v>13</v>
      </c>
      <c r="CD465" s="728">
        <v>8</v>
      </c>
      <c r="CE465" s="643">
        <v>5</v>
      </c>
      <c r="CF465" s="728">
        <v>12</v>
      </c>
      <c r="CG465" s="643">
        <v>12</v>
      </c>
      <c r="CH465" s="728">
        <v>3</v>
      </c>
      <c r="CI465" s="728">
        <v>0</v>
      </c>
      <c r="CJ465" s="728">
        <v>0</v>
      </c>
      <c r="CK465" s="729">
        <v>0</v>
      </c>
      <c r="CL465" s="654">
        <v>1</v>
      </c>
      <c r="CM465" s="654">
        <v>35</v>
      </c>
      <c r="CN465" s="654">
        <v>13</v>
      </c>
      <c r="CO465" s="654">
        <v>2</v>
      </c>
      <c r="CP465" s="654">
        <v>7</v>
      </c>
      <c r="CQ465" s="654">
        <v>3</v>
      </c>
      <c r="CR465" s="654">
        <v>0</v>
      </c>
      <c r="CS465" s="654">
        <v>1</v>
      </c>
      <c r="CT465" s="654">
        <v>0</v>
      </c>
      <c r="CU465" s="654">
        <v>0</v>
      </c>
      <c r="CV465" s="654">
        <v>0</v>
      </c>
      <c r="CW465" s="654">
        <v>0</v>
      </c>
      <c r="CX465" s="654">
        <v>3</v>
      </c>
      <c r="CY465" s="654">
        <v>23</v>
      </c>
      <c r="CZ465" s="654">
        <v>6</v>
      </c>
      <c r="DA465" s="654">
        <v>3</v>
      </c>
      <c r="DB465" s="654">
        <v>2</v>
      </c>
      <c r="DC465" s="654">
        <v>4</v>
      </c>
      <c r="DD465" s="654">
        <v>1</v>
      </c>
      <c r="DE465" s="654">
        <v>0</v>
      </c>
      <c r="DF465" s="654">
        <v>0</v>
      </c>
      <c r="DG465" s="654">
        <v>0</v>
      </c>
      <c r="DH465" s="654">
        <v>0</v>
      </c>
      <c r="DI465" s="654">
        <v>0</v>
      </c>
      <c r="DJ465" s="654">
        <v>5</v>
      </c>
      <c r="DK465" s="654">
        <v>1</v>
      </c>
      <c r="DL465" s="654">
        <v>18</v>
      </c>
      <c r="DM465" s="654">
        <v>1</v>
      </c>
      <c r="DN465" s="654">
        <v>8</v>
      </c>
      <c r="DO465" s="654">
        <v>7</v>
      </c>
      <c r="DP465" s="654">
        <v>5</v>
      </c>
      <c r="DQ465" s="654">
        <v>5</v>
      </c>
      <c r="DR465" s="654">
        <v>1</v>
      </c>
      <c r="DS465" s="654">
        <v>0</v>
      </c>
      <c r="DT465" s="654">
        <v>0</v>
      </c>
      <c r="DU465" s="654">
        <v>0</v>
      </c>
      <c r="DV465" s="654">
        <v>9</v>
      </c>
    </row>
    <row r="466" spans="1:126" ht="21" hidden="1" customHeight="1" thickBot="1">
      <c r="A466" s="249" t="str">
        <f>DV444</f>
        <v>oświęcimski</v>
      </c>
      <c r="B466" s="250">
        <f>SUM(BL466:DV466)</f>
        <v>26</v>
      </c>
      <c r="C466" s="250">
        <f>SUM(BL467:DV467)</f>
        <v>287</v>
      </c>
      <c r="D466" s="250">
        <f>SUM(BL468:DV468)</f>
        <v>56</v>
      </c>
      <c r="E466" s="250">
        <f>SUM(BL469:DV469)</f>
        <v>649</v>
      </c>
      <c r="F466" s="250">
        <f>SUM(BL470:DV470)</f>
        <v>33</v>
      </c>
      <c r="G466" s="250">
        <f>SUM(BL471:DV471)</f>
        <v>225</v>
      </c>
      <c r="H466" s="250">
        <f>SUM(BL472:DV472)</f>
        <v>0</v>
      </c>
      <c r="I466" s="250">
        <f>SUM(BL473:DV473)</f>
        <v>0</v>
      </c>
      <c r="J466" s="250"/>
      <c r="K466" s="250"/>
      <c r="L466" s="250"/>
      <c r="M466" s="738" t="s">
        <v>1724</v>
      </c>
      <c r="N466" s="656"/>
      <c r="O466" s="656"/>
      <c r="P466" s="656"/>
      <c r="Q466" s="656"/>
      <c r="R466" s="656"/>
      <c r="S466" s="656"/>
      <c r="T466" s="657"/>
      <c r="U466" s="656"/>
      <c r="V466" s="658"/>
      <c r="W466" s="659"/>
      <c r="X466" s="660"/>
      <c r="Y466" s="661"/>
      <c r="Z466" s="660"/>
      <c r="AA466" s="662"/>
      <c r="AB466" s="663"/>
      <c r="AC466" s="664"/>
      <c r="AD466" s="662"/>
      <c r="AE466" s="663"/>
      <c r="AF466" s="664"/>
      <c r="AG466" s="660"/>
      <c r="AH466" s="663"/>
      <c r="AI466" s="665"/>
      <c r="AJ466" s="662"/>
      <c r="AK466" s="666"/>
      <c r="AL466" s="661"/>
      <c r="AM466" s="660"/>
      <c r="AN466" s="662"/>
      <c r="AO466" s="663"/>
      <c r="AP466" s="664"/>
      <c r="AQ466" s="662"/>
      <c r="AR466" s="663"/>
      <c r="AS466" s="664"/>
      <c r="AT466" s="660"/>
      <c r="AU466" s="663"/>
      <c r="AV466" s="665"/>
      <c r="AW466" s="662"/>
      <c r="AX466" s="666"/>
      <c r="AY466" s="658"/>
      <c r="AZ466" s="667"/>
      <c r="BA466" s="662"/>
      <c r="BB466" s="663"/>
      <c r="BC466" s="667"/>
      <c r="BD466" s="662"/>
      <c r="BE466" s="663"/>
      <c r="BF466" s="667"/>
      <c r="BG466" s="668"/>
      <c r="BH466" s="668"/>
      <c r="BI466" s="668"/>
      <c r="BJ466" s="668"/>
      <c r="BK466" s="668"/>
      <c r="BL466" s="668"/>
      <c r="BM466" s="655">
        <v>1</v>
      </c>
      <c r="BN466" s="655">
        <v>3</v>
      </c>
      <c r="BO466" s="655">
        <v>1</v>
      </c>
      <c r="BP466" s="655">
        <v>1</v>
      </c>
      <c r="BQ466" s="655">
        <v>0</v>
      </c>
      <c r="BR466" s="655">
        <v>0</v>
      </c>
      <c r="BS466" s="655">
        <v>1</v>
      </c>
      <c r="BT466" s="655">
        <v>0</v>
      </c>
      <c r="BU466" s="655">
        <v>0</v>
      </c>
      <c r="BV466" s="655">
        <v>0</v>
      </c>
      <c r="BW466" s="655">
        <v>1</v>
      </c>
      <c r="BX466" s="655">
        <v>1</v>
      </c>
      <c r="BY466" s="655">
        <v>0</v>
      </c>
      <c r="BZ466" s="655">
        <v>0</v>
      </c>
      <c r="CA466" s="655">
        <v>0</v>
      </c>
      <c r="CB466" s="655">
        <v>1</v>
      </c>
      <c r="CC466" s="655">
        <v>1</v>
      </c>
      <c r="CD466" s="655">
        <v>0</v>
      </c>
      <c r="CE466" s="655">
        <v>0</v>
      </c>
      <c r="CF466" s="655">
        <v>0</v>
      </c>
      <c r="CG466" s="655">
        <v>0</v>
      </c>
      <c r="CH466" s="655">
        <v>0</v>
      </c>
      <c r="CI466" s="655">
        <v>0</v>
      </c>
      <c r="CJ466" s="655">
        <v>0</v>
      </c>
      <c r="CK466" s="669">
        <v>0</v>
      </c>
      <c r="CL466" s="670">
        <v>1</v>
      </c>
      <c r="CM466" s="670">
        <v>0</v>
      </c>
      <c r="CN466" s="670">
        <v>0</v>
      </c>
      <c r="CO466" s="670">
        <v>0</v>
      </c>
      <c r="CP466" s="670">
        <v>0</v>
      </c>
      <c r="CQ466" s="670">
        <v>0</v>
      </c>
      <c r="CR466" s="670">
        <v>0</v>
      </c>
      <c r="CS466" s="670">
        <v>1</v>
      </c>
      <c r="CT466" s="670">
        <v>0</v>
      </c>
      <c r="CU466" s="670">
        <v>0</v>
      </c>
      <c r="CV466" s="670">
        <v>0</v>
      </c>
      <c r="CW466" s="670">
        <v>1</v>
      </c>
      <c r="CX466" s="670">
        <v>1</v>
      </c>
      <c r="CY466" s="670">
        <v>0</v>
      </c>
      <c r="CZ466" s="670">
        <v>0</v>
      </c>
      <c r="DA466" s="670">
        <v>0</v>
      </c>
      <c r="DB466" s="670">
        <v>0</v>
      </c>
      <c r="DC466" s="670">
        <v>0</v>
      </c>
      <c r="DD466" s="670">
        <v>0</v>
      </c>
      <c r="DE466" s="670">
        <v>0</v>
      </c>
      <c r="DF466" s="670">
        <v>2</v>
      </c>
      <c r="DG466" s="670">
        <v>0</v>
      </c>
      <c r="DH466" s="670">
        <v>0</v>
      </c>
      <c r="DI466" s="670">
        <v>0</v>
      </c>
      <c r="DJ466" s="670">
        <v>1</v>
      </c>
      <c r="DK466" s="670">
        <v>0</v>
      </c>
      <c r="DL466" s="670">
        <v>2</v>
      </c>
      <c r="DM466" s="670">
        <v>2</v>
      </c>
      <c r="DN466" s="670">
        <v>2</v>
      </c>
      <c r="DO466" s="670">
        <v>1</v>
      </c>
      <c r="DP466" s="670">
        <v>1</v>
      </c>
      <c r="DQ466" s="670">
        <v>0</v>
      </c>
      <c r="DR466" s="670">
        <v>0</v>
      </c>
      <c r="DS466" s="670">
        <v>0</v>
      </c>
      <c r="DT466" s="670">
        <v>0</v>
      </c>
      <c r="DU466" s="670">
        <v>0</v>
      </c>
      <c r="DV466" s="670">
        <v>0</v>
      </c>
    </row>
    <row r="467" spans="1:126" ht="21" hidden="1" customHeight="1" thickBot="1">
      <c r="A467" s="111"/>
      <c r="M467" s="655" t="s">
        <v>1725</v>
      </c>
      <c r="N467" s="656"/>
      <c r="O467" s="656"/>
      <c r="P467" s="656"/>
      <c r="Q467" s="656"/>
      <c r="R467" s="656"/>
      <c r="S467" s="656"/>
      <c r="T467" s="657"/>
      <c r="U467" s="656"/>
      <c r="V467" s="658"/>
      <c r="W467" s="659"/>
      <c r="X467" s="660"/>
      <c r="Y467" s="661"/>
      <c r="Z467" s="660"/>
      <c r="AA467" s="662"/>
      <c r="AB467" s="663"/>
      <c r="AC467" s="664"/>
      <c r="AD467" s="662"/>
      <c r="AE467" s="663"/>
      <c r="AF467" s="664"/>
      <c r="AG467" s="660"/>
      <c r="AH467" s="663"/>
      <c r="AI467" s="665"/>
      <c r="AJ467" s="662"/>
      <c r="AK467" s="666"/>
      <c r="AL467" s="661"/>
      <c r="AM467" s="660"/>
      <c r="AN467" s="662"/>
      <c r="AO467" s="663"/>
      <c r="AP467" s="664"/>
      <c r="AQ467" s="662"/>
      <c r="AR467" s="663"/>
      <c r="AS467" s="664"/>
      <c r="AT467" s="660"/>
      <c r="AU467" s="663"/>
      <c r="AV467" s="665"/>
      <c r="AW467" s="662"/>
      <c r="AX467" s="666"/>
      <c r="AY467" s="658"/>
      <c r="AZ467" s="667"/>
      <c r="BA467" s="662"/>
      <c r="BB467" s="663"/>
      <c r="BC467" s="667"/>
      <c r="BD467" s="662"/>
      <c r="BE467" s="663"/>
      <c r="BF467" s="667"/>
      <c r="BG467" s="668"/>
      <c r="BH467" s="668"/>
      <c r="BI467" s="668"/>
      <c r="BJ467" s="668"/>
      <c r="BK467" s="668"/>
      <c r="BL467" s="668"/>
      <c r="BM467" s="655">
        <v>7</v>
      </c>
      <c r="BN467" s="655">
        <v>8</v>
      </c>
      <c r="BO467" s="655">
        <v>1</v>
      </c>
      <c r="BP467" s="655">
        <v>1</v>
      </c>
      <c r="BQ467" s="655">
        <v>0</v>
      </c>
      <c r="BR467" s="655">
        <v>0</v>
      </c>
      <c r="BS467" s="655">
        <v>1</v>
      </c>
      <c r="BT467" s="655">
        <v>0</v>
      </c>
      <c r="BU467" s="655">
        <v>0</v>
      </c>
      <c r="BV467" s="655">
        <v>0</v>
      </c>
      <c r="BW467" s="655">
        <v>23</v>
      </c>
      <c r="BX467" s="655">
        <v>1</v>
      </c>
      <c r="BY467" s="655">
        <v>0</v>
      </c>
      <c r="BZ467" s="655">
        <v>0</v>
      </c>
      <c r="CA467" s="655">
        <v>0</v>
      </c>
      <c r="CB467" s="655">
        <v>1</v>
      </c>
      <c r="CC467" s="655">
        <v>12</v>
      </c>
      <c r="CD467" s="655">
        <v>0</v>
      </c>
      <c r="CE467" s="655">
        <v>0</v>
      </c>
      <c r="CF467" s="655">
        <v>0</v>
      </c>
      <c r="CG467" s="655">
        <v>0</v>
      </c>
      <c r="CH467" s="655">
        <v>0</v>
      </c>
      <c r="CI467" s="655">
        <v>0</v>
      </c>
      <c r="CJ467" s="655">
        <v>0</v>
      </c>
      <c r="CK467" s="669">
        <v>0</v>
      </c>
      <c r="CL467" s="671">
        <v>26</v>
      </c>
      <c r="CM467" s="671">
        <v>0</v>
      </c>
      <c r="CN467" s="671">
        <v>0</v>
      </c>
      <c r="CO467" s="671">
        <v>0</v>
      </c>
      <c r="CP467" s="671">
        <v>0</v>
      </c>
      <c r="CQ467" s="671">
        <v>0</v>
      </c>
      <c r="CR467" s="671">
        <v>0</v>
      </c>
      <c r="CS467" s="671">
        <v>1</v>
      </c>
      <c r="CT467" s="671">
        <v>0</v>
      </c>
      <c r="CU467" s="671">
        <v>0</v>
      </c>
      <c r="CV467" s="671">
        <v>0</v>
      </c>
      <c r="CW467" s="671">
        <v>13</v>
      </c>
      <c r="CX467" s="671">
        <v>40</v>
      </c>
      <c r="CY467" s="671">
        <v>0</v>
      </c>
      <c r="CZ467" s="671">
        <v>0</v>
      </c>
      <c r="DA467" s="671">
        <v>0</v>
      </c>
      <c r="DB467" s="671">
        <v>0</v>
      </c>
      <c r="DC467" s="671">
        <v>0</v>
      </c>
      <c r="DD467" s="671">
        <v>0</v>
      </c>
      <c r="DE467" s="671">
        <v>0</v>
      </c>
      <c r="DF467" s="671">
        <v>36</v>
      </c>
      <c r="DG467" s="671">
        <v>0</v>
      </c>
      <c r="DH467" s="671">
        <v>0</v>
      </c>
      <c r="DI467" s="671">
        <v>0</v>
      </c>
      <c r="DJ467" s="671">
        <v>4</v>
      </c>
      <c r="DK467" s="671">
        <v>0</v>
      </c>
      <c r="DL467" s="671">
        <v>4</v>
      </c>
      <c r="DM467" s="671">
        <v>24</v>
      </c>
      <c r="DN467" s="671">
        <v>26</v>
      </c>
      <c r="DO467" s="671">
        <v>53</v>
      </c>
      <c r="DP467" s="671">
        <v>5</v>
      </c>
      <c r="DQ467" s="671">
        <v>0</v>
      </c>
      <c r="DR467" s="671">
        <v>0</v>
      </c>
      <c r="DS467" s="671">
        <v>0</v>
      </c>
      <c r="DT467" s="671">
        <v>0</v>
      </c>
      <c r="DU467" s="671">
        <v>0</v>
      </c>
      <c r="DV467" s="671">
        <v>0</v>
      </c>
    </row>
    <row r="468" spans="1:126" ht="21" hidden="1" customHeight="1" thickBot="1">
      <c r="A468" s="111"/>
      <c r="B468" s="111"/>
      <c r="C468" s="244"/>
      <c r="D468" s="111"/>
      <c r="E468" s="111"/>
      <c r="F468" s="111"/>
      <c r="G468" s="111"/>
      <c r="H468" s="111"/>
      <c r="I468" s="111"/>
      <c r="J468" s="111"/>
      <c r="K468" s="111"/>
      <c r="L468" s="111"/>
      <c r="M468" s="672" t="s">
        <v>1726</v>
      </c>
      <c r="N468" s="656"/>
      <c r="O468" s="656"/>
      <c r="P468" s="656"/>
      <c r="Q468" s="656"/>
      <c r="R468" s="656"/>
      <c r="S468" s="656"/>
      <c r="T468" s="657"/>
      <c r="U468" s="656"/>
      <c r="V468" s="658"/>
      <c r="W468" s="659"/>
      <c r="X468" s="660"/>
      <c r="Y468" s="661"/>
      <c r="Z468" s="660"/>
      <c r="AA468" s="662"/>
      <c r="AB468" s="663"/>
      <c r="AC468" s="664"/>
      <c r="AD468" s="662"/>
      <c r="AE468" s="663"/>
      <c r="AF468" s="664"/>
      <c r="AG468" s="660"/>
      <c r="AH468" s="663"/>
      <c r="AI468" s="665"/>
      <c r="AJ468" s="662"/>
      <c r="AK468" s="666"/>
      <c r="AL468" s="661"/>
      <c r="AM468" s="660"/>
      <c r="AN468" s="662"/>
      <c r="AO468" s="663"/>
      <c r="AP468" s="664"/>
      <c r="AQ468" s="662"/>
      <c r="AR468" s="663"/>
      <c r="AS468" s="664"/>
      <c r="AT468" s="660"/>
      <c r="AU468" s="663"/>
      <c r="AV468" s="665"/>
      <c r="AW468" s="662"/>
      <c r="AX468" s="666"/>
      <c r="AY468" s="658"/>
      <c r="AZ468" s="667"/>
      <c r="BA468" s="662"/>
      <c r="BB468" s="663"/>
      <c r="BC468" s="667"/>
      <c r="BD468" s="662"/>
      <c r="BE468" s="663"/>
      <c r="BF468" s="667"/>
      <c r="BG468" s="668"/>
      <c r="BH468" s="668"/>
      <c r="BI468" s="668"/>
      <c r="BJ468" s="668"/>
      <c r="BK468" s="668"/>
      <c r="BL468" s="668"/>
      <c r="BM468" s="672">
        <v>1</v>
      </c>
      <c r="BN468" s="672">
        <v>3</v>
      </c>
      <c r="BO468" s="672">
        <v>2</v>
      </c>
      <c r="BP468" s="672">
        <v>3</v>
      </c>
      <c r="BQ468" s="672">
        <v>2</v>
      </c>
      <c r="BR468" s="672">
        <v>2</v>
      </c>
      <c r="BS468" s="672">
        <v>2</v>
      </c>
      <c r="BT468" s="672">
        <v>1</v>
      </c>
      <c r="BU468" s="672">
        <v>1</v>
      </c>
      <c r="BV468" s="672">
        <v>1</v>
      </c>
      <c r="BW468" s="672">
        <v>1</v>
      </c>
      <c r="BX468" s="672">
        <v>1</v>
      </c>
      <c r="BY468" s="672">
        <v>1</v>
      </c>
      <c r="BZ468" s="672">
        <v>1</v>
      </c>
      <c r="CA468" s="672">
        <v>0</v>
      </c>
      <c r="CB468" s="672">
        <v>0</v>
      </c>
      <c r="CC468" s="672">
        <v>1</v>
      </c>
      <c r="CD468" s="672">
        <v>1</v>
      </c>
      <c r="CE468" s="672">
        <v>1</v>
      </c>
      <c r="CF468" s="672">
        <v>0</v>
      </c>
      <c r="CG468" s="672">
        <v>0</v>
      </c>
      <c r="CH468" s="672">
        <v>0</v>
      </c>
      <c r="CI468" s="672">
        <v>0</v>
      </c>
      <c r="CJ468" s="672">
        <v>0</v>
      </c>
      <c r="CK468" s="673">
        <v>0</v>
      </c>
      <c r="CL468" s="674">
        <v>0</v>
      </c>
      <c r="CM468" s="674">
        <v>0</v>
      </c>
      <c r="CN468" s="674">
        <v>0</v>
      </c>
      <c r="CO468" s="674">
        <v>0</v>
      </c>
      <c r="CP468" s="674">
        <v>0</v>
      </c>
      <c r="CQ468" s="674">
        <v>0</v>
      </c>
      <c r="CR468" s="674">
        <v>0</v>
      </c>
      <c r="CS468" s="674">
        <v>0</v>
      </c>
      <c r="CT468" s="674">
        <v>0</v>
      </c>
      <c r="CU468" s="674">
        <v>0</v>
      </c>
      <c r="CV468" s="674">
        <v>0</v>
      </c>
      <c r="CW468" s="674">
        <v>1</v>
      </c>
      <c r="CX468" s="674">
        <v>1</v>
      </c>
      <c r="CY468" s="674">
        <v>0</v>
      </c>
      <c r="CZ468" s="674">
        <v>0</v>
      </c>
      <c r="DA468" s="674">
        <v>0</v>
      </c>
      <c r="DB468" s="674">
        <v>0</v>
      </c>
      <c r="DC468" s="674">
        <v>0</v>
      </c>
      <c r="DD468" s="674">
        <v>0</v>
      </c>
      <c r="DE468" s="674">
        <v>0</v>
      </c>
      <c r="DF468" s="674">
        <v>1</v>
      </c>
      <c r="DG468" s="674">
        <v>1</v>
      </c>
      <c r="DH468" s="674">
        <v>1</v>
      </c>
      <c r="DI468" s="674">
        <v>1</v>
      </c>
      <c r="DJ468" s="674">
        <v>2</v>
      </c>
      <c r="DK468" s="674">
        <v>2</v>
      </c>
      <c r="DL468" s="674">
        <v>4</v>
      </c>
      <c r="DM468" s="674">
        <v>2</v>
      </c>
      <c r="DN468" s="674">
        <v>3</v>
      </c>
      <c r="DO468" s="674">
        <v>3</v>
      </c>
      <c r="DP468" s="674">
        <v>2</v>
      </c>
      <c r="DQ468" s="674">
        <v>2</v>
      </c>
      <c r="DR468" s="674">
        <v>1</v>
      </c>
      <c r="DS468" s="674">
        <v>1</v>
      </c>
      <c r="DT468" s="674">
        <v>1</v>
      </c>
      <c r="DU468" s="674">
        <v>1</v>
      </c>
      <c r="DV468" s="674">
        <v>1</v>
      </c>
    </row>
    <row r="469" spans="1:126" ht="21" hidden="1" customHeight="1" thickBot="1">
      <c r="A469" s="111"/>
      <c r="I469" s="111"/>
      <c r="J469" s="111"/>
      <c r="K469" s="111"/>
      <c r="L469" s="111"/>
      <c r="M469" s="672" t="s">
        <v>1727</v>
      </c>
      <c r="N469" s="656"/>
      <c r="O469" s="656"/>
      <c r="P469" s="656"/>
      <c r="Q469" s="656"/>
      <c r="R469" s="656"/>
      <c r="S469" s="656"/>
      <c r="T469" s="657"/>
      <c r="U469" s="656"/>
      <c r="V469" s="658"/>
      <c r="W469" s="659"/>
      <c r="X469" s="660"/>
      <c r="Y469" s="661"/>
      <c r="Z469" s="660"/>
      <c r="AA469" s="662"/>
      <c r="AB469" s="663"/>
      <c r="AC469" s="664"/>
      <c r="AD469" s="662"/>
      <c r="AE469" s="663"/>
      <c r="AF469" s="664"/>
      <c r="AG469" s="660"/>
      <c r="AH469" s="663"/>
      <c r="AI469" s="665"/>
      <c r="AJ469" s="662"/>
      <c r="AK469" s="666"/>
      <c r="AL469" s="661"/>
      <c r="AM469" s="660"/>
      <c r="AN469" s="662"/>
      <c r="AO469" s="663"/>
      <c r="AP469" s="664"/>
      <c r="AQ469" s="662"/>
      <c r="AR469" s="663"/>
      <c r="AS469" s="664"/>
      <c r="AT469" s="660"/>
      <c r="AU469" s="663"/>
      <c r="AV469" s="665"/>
      <c r="AW469" s="662"/>
      <c r="AX469" s="666"/>
      <c r="AY469" s="658"/>
      <c r="AZ469" s="667"/>
      <c r="BA469" s="662"/>
      <c r="BB469" s="663"/>
      <c r="BC469" s="667"/>
      <c r="BD469" s="662"/>
      <c r="BE469" s="663"/>
      <c r="BF469" s="667"/>
      <c r="BG469" s="668"/>
      <c r="BH469" s="668"/>
      <c r="BI469" s="668"/>
      <c r="BJ469" s="668"/>
      <c r="BK469" s="668"/>
      <c r="BL469" s="668"/>
      <c r="BM469" s="672">
        <v>7</v>
      </c>
      <c r="BN469" s="672">
        <v>12</v>
      </c>
      <c r="BO469" s="672">
        <v>11</v>
      </c>
      <c r="BP469" s="672">
        <v>12</v>
      </c>
      <c r="BQ469" s="672">
        <v>7</v>
      </c>
      <c r="BR469" s="672">
        <v>7</v>
      </c>
      <c r="BS469" s="672">
        <v>7</v>
      </c>
      <c r="BT469" s="672">
        <v>1</v>
      </c>
      <c r="BU469" s="672">
        <v>1</v>
      </c>
      <c r="BV469" s="672">
        <v>1</v>
      </c>
      <c r="BW469" s="672">
        <v>23</v>
      </c>
      <c r="BX469" s="672">
        <v>23</v>
      </c>
      <c r="BY469" s="672">
        <v>17</v>
      </c>
      <c r="BZ469" s="672">
        <v>14</v>
      </c>
      <c r="CA469" s="672">
        <v>0</v>
      </c>
      <c r="CB469" s="672">
        <v>0</v>
      </c>
      <c r="CC469" s="672">
        <v>12</v>
      </c>
      <c r="CD469" s="672">
        <v>12</v>
      </c>
      <c r="CE469" s="672">
        <v>12</v>
      </c>
      <c r="CF469" s="672">
        <v>0</v>
      </c>
      <c r="CG469" s="672">
        <v>0</v>
      </c>
      <c r="CH469" s="672">
        <v>0</v>
      </c>
      <c r="CI469" s="672">
        <v>0</v>
      </c>
      <c r="CJ469" s="672">
        <v>0</v>
      </c>
      <c r="CK469" s="673">
        <v>0</v>
      </c>
      <c r="CL469" s="674">
        <v>0</v>
      </c>
      <c r="CM469" s="674">
        <v>0</v>
      </c>
      <c r="CN469" s="674">
        <v>0</v>
      </c>
      <c r="CO469" s="674">
        <v>0</v>
      </c>
      <c r="CP469" s="674">
        <v>0</v>
      </c>
      <c r="CQ469" s="674">
        <v>0</v>
      </c>
      <c r="CR469" s="674">
        <v>0</v>
      </c>
      <c r="CS469" s="674">
        <v>0</v>
      </c>
      <c r="CT469" s="674">
        <v>0</v>
      </c>
      <c r="CU469" s="674">
        <v>0</v>
      </c>
      <c r="CV469" s="674">
        <v>0</v>
      </c>
      <c r="CW469" s="674">
        <v>13</v>
      </c>
      <c r="CX469" s="674">
        <v>40</v>
      </c>
      <c r="CY469" s="674">
        <v>0</v>
      </c>
      <c r="CZ469" s="674">
        <v>0</v>
      </c>
      <c r="DA469" s="674">
        <v>0</v>
      </c>
      <c r="DB469" s="674">
        <v>0</v>
      </c>
      <c r="DC469" s="674">
        <v>0</v>
      </c>
      <c r="DD469" s="674">
        <v>0</v>
      </c>
      <c r="DE469" s="674">
        <v>0</v>
      </c>
      <c r="DF469" s="674">
        <v>34</v>
      </c>
      <c r="DG469" s="674">
        <v>34</v>
      </c>
      <c r="DH469" s="674">
        <v>34</v>
      </c>
      <c r="DI469" s="674">
        <v>14</v>
      </c>
      <c r="DJ469" s="674">
        <v>18</v>
      </c>
      <c r="DK469" s="674">
        <v>13</v>
      </c>
      <c r="DL469" s="674">
        <v>17</v>
      </c>
      <c r="DM469" s="674">
        <v>24</v>
      </c>
      <c r="DN469" s="674">
        <v>47</v>
      </c>
      <c r="DO469" s="674">
        <v>96</v>
      </c>
      <c r="DP469" s="674">
        <v>43</v>
      </c>
      <c r="DQ469" s="674">
        <v>28</v>
      </c>
      <c r="DR469" s="674">
        <v>4</v>
      </c>
      <c r="DS469" s="674">
        <v>4</v>
      </c>
      <c r="DT469" s="674">
        <v>1</v>
      </c>
      <c r="DU469" s="674">
        <v>3</v>
      </c>
      <c r="DV469" s="674">
        <v>3</v>
      </c>
    </row>
    <row r="470" spans="1:126" ht="21" hidden="1" customHeight="1" thickBot="1">
      <c r="A470" s="249"/>
      <c r="I470" s="111"/>
      <c r="J470" s="111"/>
      <c r="K470" s="111"/>
      <c r="L470" s="111"/>
      <c r="M470" s="675" t="s">
        <v>1397</v>
      </c>
      <c r="N470" s="656"/>
      <c r="O470" s="656"/>
      <c r="P470" s="656"/>
      <c r="Q470" s="656"/>
      <c r="R470" s="656"/>
      <c r="S470" s="656"/>
      <c r="T470" s="657"/>
      <c r="U470" s="656"/>
      <c r="V470" s="658"/>
      <c r="W470" s="659"/>
      <c r="X470" s="660"/>
      <c r="Y470" s="661"/>
      <c r="Z470" s="660"/>
      <c r="AA470" s="662"/>
      <c r="AB470" s="663"/>
      <c r="AC470" s="664"/>
      <c r="AD470" s="662"/>
      <c r="AE470" s="663"/>
      <c r="AF470" s="664"/>
      <c r="AG470" s="660"/>
      <c r="AH470" s="663"/>
      <c r="AI470" s="665"/>
      <c r="AJ470" s="662"/>
      <c r="AK470" s="666"/>
      <c r="AL470" s="661"/>
      <c r="AM470" s="660"/>
      <c r="AN470" s="662"/>
      <c r="AO470" s="663"/>
      <c r="AP470" s="664"/>
      <c r="AQ470" s="662"/>
      <c r="AR470" s="663"/>
      <c r="AS470" s="664"/>
      <c r="AT470" s="660"/>
      <c r="AU470" s="663"/>
      <c r="AV470" s="665"/>
      <c r="AW470" s="662"/>
      <c r="AX470" s="666"/>
      <c r="AY470" s="658"/>
      <c r="AZ470" s="667"/>
      <c r="BA470" s="662"/>
      <c r="BB470" s="663"/>
      <c r="BC470" s="667"/>
      <c r="BD470" s="662"/>
      <c r="BE470" s="663"/>
      <c r="BF470" s="667"/>
      <c r="BG470" s="668"/>
      <c r="BH470" s="668"/>
      <c r="BI470" s="668"/>
      <c r="BJ470" s="668"/>
      <c r="BK470" s="668"/>
      <c r="BL470" s="668"/>
      <c r="BM470" s="675">
        <v>0</v>
      </c>
      <c r="BN470" s="675">
        <v>2</v>
      </c>
      <c r="BO470" s="675">
        <v>2</v>
      </c>
      <c r="BP470" s="675">
        <v>0</v>
      </c>
      <c r="BQ470" s="675">
        <v>1</v>
      </c>
      <c r="BR470" s="675">
        <v>0</v>
      </c>
      <c r="BS470" s="675">
        <v>1</v>
      </c>
      <c r="BT470" s="675">
        <v>1</v>
      </c>
      <c r="BU470" s="675">
        <v>0</v>
      </c>
      <c r="BV470" s="675">
        <v>0</v>
      </c>
      <c r="BW470" s="675">
        <v>1</v>
      </c>
      <c r="BX470" s="675">
        <v>1</v>
      </c>
      <c r="BY470" s="675">
        <v>1</v>
      </c>
      <c r="BZ470" s="675">
        <v>1</v>
      </c>
      <c r="CA470" s="675">
        <v>1</v>
      </c>
      <c r="CB470" s="675">
        <v>1</v>
      </c>
      <c r="CC470" s="675">
        <v>0</v>
      </c>
      <c r="CD470" s="675">
        <v>0</v>
      </c>
      <c r="CE470" s="675">
        <v>0</v>
      </c>
      <c r="CF470" s="675">
        <v>2</v>
      </c>
      <c r="CG470" s="675">
        <v>0</v>
      </c>
      <c r="CH470" s="675">
        <v>0</v>
      </c>
      <c r="CI470" s="675">
        <v>0</v>
      </c>
      <c r="CJ470" s="675">
        <v>0</v>
      </c>
      <c r="CK470" s="676">
        <v>0</v>
      </c>
      <c r="CL470" s="677">
        <v>1</v>
      </c>
      <c r="CM470" s="677">
        <v>0</v>
      </c>
      <c r="CN470" s="677">
        <v>0</v>
      </c>
      <c r="CO470" s="677">
        <v>0</v>
      </c>
      <c r="CP470" s="677">
        <v>0</v>
      </c>
      <c r="CQ470" s="677">
        <v>0</v>
      </c>
      <c r="CR470" s="677">
        <v>0</v>
      </c>
      <c r="CS470" s="677">
        <v>1</v>
      </c>
      <c r="CT470" s="677">
        <v>0</v>
      </c>
      <c r="CU470" s="677">
        <v>0</v>
      </c>
      <c r="CV470" s="677">
        <v>0</v>
      </c>
      <c r="CW470" s="677">
        <v>0</v>
      </c>
      <c r="CX470" s="677">
        <v>1</v>
      </c>
      <c r="CY470" s="677">
        <v>1</v>
      </c>
      <c r="CZ470" s="677">
        <v>0</v>
      </c>
      <c r="DA470" s="677">
        <v>0</v>
      </c>
      <c r="DB470" s="677">
        <v>0</v>
      </c>
      <c r="DC470" s="677">
        <v>0</v>
      </c>
      <c r="DD470" s="677">
        <v>0</v>
      </c>
      <c r="DE470" s="677">
        <v>0</v>
      </c>
      <c r="DF470" s="677">
        <v>1</v>
      </c>
      <c r="DG470" s="677">
        <v>0</v>
      </c>
      <c r="DH470" s="677">
        <v>0</v>
      </c>
      <c r="DI470" s="677">
        <v>1</v>
      </c>
      <c r="DJ470" s="677">
        <v>0</v>
      </c>
      <c r="DK470" s="677">
        <v>1</v>
      </c>
      <c r="DL470" s="677">
        <v>0</v>
      </c>
      <c r="DM470" s="677">
        <v>4</v>
      </c>
      <c r="DN470" s="677">
        <v>2</v>
      </c>
      <c r="DO470" s="677">
        <v>2</v>
      </c>
      <c r="DP470" s="677">
        <v>1</v>
      </c>
      <c r="DQ470" s="677">
        <v>1</v>
      </c>
      <c r="DR470" s="677">
        <v>1</v>
      </c>
      <c r="DS470" s="677">
        <v>0</v>
      </c>
      <c r="DT470" s="677">
        <v>0</v>
      </c>
      <c r="DU470" s="677">
        <v>0</v>
      </c>
      <c r="DV470" s="677">
        <v>0</v>
      </c>
    </row>
    <row r="471" spans="1:126" ht="21" hidden="1" customHeight="1" thickBot="1">
      <c r="A471" s="249"/>
      <c r="B471" s="249"/>
      <c r="C471" s="249"/>
      <c r="D471" s="249"/>
      <c r="E471" s="249"/>
      <c r="F471" s="249"/>
      <c r="G471" s="249"/>
      <c r="H471" s="249"/>
      <c r="I471" s="249"/>
      <c r="J471" s="249"/>
      <c r="K471" s="249"/>
      <c r="L471" s="249"/>
      <c r="M471" s="675" t="s">
        <v>1398</v>
      </c>
      <c r="N471" s="656"/>
      <c r="O471" s="656"/>
      <c r="P471" s="656"/>
      <c r="Q471" s="656"/>
      <c r="R471" s="656"/>
      <c r="S471" s="656"/>
      <c r="T471" s="657"/>
      <c r="U471" s="656"/>
      <c r="V471" s="658"/>
      <c r="W471" s="659"/>
      <c r="X471" s="660"/>
      <c r="Y471" s="661"/>
      <c r="Z471" s="660"/>
      <c r="AA471" s="662"/>
      <c r="AB471" s="663"/>
      <c r="AC471" s="664"/>
      <c r="AD471" s="662"/>
      <c r="AE471" s="663"/>
      <c r="AF471" s="664"/>
      <c r="AG471" s="660"/>
      <c r="AH471" s="663"/>
      <c r="AI471" s="665"/>
      <c r="AJ471" s="662"/>
      <c r="AK471" s="666"/>
      <c r="AL471" s="661"/>
      <c r="AM471" s="660"/>
      <c r="AN471" s="662"/>
      <c r="AO471" s="663"/>
      <c r="AP471" s="664"/>
      <c r="AQ471" s="662"/>
      <c r="AR471" s="663"/>
      <c r="AS471" s="664"/>
      <c r="AT471" s="660"/>
      <c r="AU471" s="663"/>
      <c r="AV471" s="665"/>
      <c r="AW471" s="662"/>
      <c r="AX471" s="666"/>
      <c r="AY471" s="658"/>
      <c r="AZ471" s="667"/>
      <c r="BA471" s="662"/>
      <c r="BB471" s="663"/>
      <c r="BC471" s="667"/>
      <c r="BD471" s="662"/>
      <c r="BE471" s="663"/>
      <c r="BF471" s="667"/>
      <c r="BG471" s="668"/>
      <c r="BH471" s="668"/>
      <c r="BI471" s="668"/>
      <c r="BJ471" s="668"/>
      <c r="BK471" s="668"/>
      <c r="BL471" s="668"/>
      <c r="BM471" s="675">
        <v>0</v>
      </c>
      <c r="BN471" s="675">
        <v>3</v>
      </c>
      <c r="BO471" s="675">
        <v>2</v>
      </c>
      <c r="BP471" s="675">
        <v>0</v>
      </c>
      <c r="BQ471" s="675">
        <v>5</v>
      </c>
      <c r="BR471" s="675">
        <v>0</v>
      </c>
      <c r="BS471" s="675">
        <v>1</v>
      </c>
      <c r="BT471" s="675">
        <v>6</v>
      </c>
      <c r="BU471" s="675">
        <v>0</v>
      </c>
      <c r="BV471" s="675">
        <v>0</v>
      </c>
      <c r="BW471" s="675">
        <v>1</v>
      </c>
      <c r="BX471" s="675">
        <v>1</v>
      </c>
      <c r="BY471" s="675">
        <v>6</v>
      </c>
      <c r="BZ471" s="675">
        <v>3</v>
      </c>
      <c r="CA471" s="675">
        <v>14</v>
      </c>
      <c r="CB471" s="675">
        <v>1</v>
      </c>
      <c r="CC471" s="675">
        <v>0</v>
      </c>
      <c r="CD471" s="675">
        <v>0</v>
      </c>
      <c r="CE471" s="675">
        <v>0</v>
      </c>
      <c r="CF471" s="675">
        <v>13</v>
      </c>
      <c r="CG471" s="675">
        <v>0</v>
      </c>
      <c r="CH471" s="675">
        <v>0</v>
      </c>
      <c r="CI471" s="675">
        <v>0</v>
      </c>
      <c r="CJ471" s="675">
        <v>0</v>
      </c>
      <c r="CK471" s="676">
        <v>0</v>
      </c>
      <c r="CL471" s="677">
        <v>26</v>
      </c>
      <c r="CM471" s="677">
        <v>0</v>
      </c>
      <c r="CN471" s="677">
        <v>0</v>
      </c>
      <c r="CO471" s="677">
        <v>0</v>
      </c>
      <c r="CP471" s="677">
        <v>0</v>
      </c>
      <c r="CQ471" s="677">
        <v>0</v>
      </c>
      <c r="CR471" s="677">
        <v>0</v>
      </c>
      <c r="CS471" s="677">
        <v>1</v>
      </c>
      <c r="CT471" s="677">
        <v>0</v>
      </c>
      <c r="CU471" s="677">
        <v>0</v>
      </c>
      <c r="CV471" s="677">
        <v>0</v>
      </c>
      <c r="CW471" s="677">
        <v>0</v>
      </c>
      <c r="CX471" s="677">
        <v>13</v>
      </c>
      <c r="CY471" s="677">
        <v>40</v>
      </c>
      <c r="CZ471" s="677">
        <v>0</v>
      </c>
      <c r="DA471" s="677">
        <v>0</v>
      </c>
      <c r="DB471" s="677">
        <v>0</v>
      </c>
      <c r="DC471" s="677">
        <v>0</v>
      </c>
      <c r="DD471" s="677">
        <v>0</v>
      </c>
      <c r="DE471" s="677">
        <v>0</v>
      </c>
      <c r="DF471" s="677">
        <v>2</v>
      </c>
      <c r="DG471" s="677">
        <v>0</v>
      </c>
      <c r="DH471" s="677">
        <v>0</v>
      </c>
      <c r="DI471" s="677">
        <v>20</v>
      </c>
      <c r="DJ471" s="677">
        <v>0</v>
      </c>
      <c r="DK471" s="677">
        <v>5</v>
      </c>
      <c r="DL471" s="677">
        <v>0</v>
      </c>
      <c r="DM471" s="677">
        <v>14</v>
      </c>
      <c r="DN471" s="677">
        <v>3</v>
      </c>
      <c r="DO471" s="677">
        <v>4</v>
      </c>
      <c r="DP471" s="677">
        <v>5</v>
      </c>
      <c r="DQ471" s="677">
        <v>15</v>
      </c>
      <c r="DR471" s="677">
        <v>21</v>
      </c>
      <c r="DS471" s="677">
        <v>0</v>
      </c>
      <c r="DT471" s="677">
        <v>0</v>
      </c>
      <c r="DU471" s="677">
        <v>0</v>
      </c>
      <c r="DV471" s="677">
        <v>0</v>
      </c>
    </row>
    <row r="472" spans="1:126" ht="21" hidden="1" customHeight="1" thickBot="1">
      <c r="A472" s="249"/>
      <c r="M472" s="678" t="s">
        <v>1399</v>
      </c>
      <c r="N472" s="656"/>
      <c r="O472" s="656"/>
      <c r="P472" s="656"/>
      <c r="Q472" s="656"/>
      <c r="R472" s="656"/>
      <c r="S472" s="656"/>
      <c r="T472" s="657"/>
      <c r="U472" s="656"/>
      <c r="V472" s="658"/>
      <c r="W472" s="659"/>
      <c r="X472" s="660"/>
      <c r="Y472" s="661"/>
      <c r="Z472" s="660"/>
      <c r="AA472" s="662"/>
      <c r="AB472" s="663"/>
      <c r="AC472" s="664"/>
      <c r="AD472" s="662"/>
      <c r="AE472" s="663"/>
      <c r="AF472" s="664"/>
      <c r="AG472" s="660"/>
      <c r="AH472" s="663"/>
      <c r="AI472" s="665"/>
      <c r="AJ472" s="662"/>
      <c r="AK472" s="666"/>
      <c r="AL472" s="661"/>
      <c r="AM472" s="660"/>
      <c r="AN472" s="662"/>
      <c r="AO472" s="663"/>
      <c r="AP472" s="664"/>
      <c r="AQ472" s="662"/>
      <c r="AR472" s="663"/>
      <c r="AS472" s="664"/>
      <c r="AT472" s="660"/>
      <c r="AU472" s="663"/>
      <c r="AV472" s="665"/>
      <c r="AW472" s="662"/>
      <c r="AX472" s="666"/>
      <c r="AY472" s="658"/>
      <c r="AZ472" s="667"/>
      <c r="BA472" s="662"/>
      <c r="BB472" s="663"/>
      <c r="BC472" s="667"/>
      <c r="BD472" s="662"/>
      <c r="BE472" s="663"/>
      <c r="BF472" s="667"/>
      <c r="BG472" s="668"/>
      <c r="BH472" s="668"/>
      <c r="BI472" s="668"/>
      <c r="BJ472" s="668"/>
      <c r="BK472" s="668"/>
      <c r="BL472" s="668"/>
      <c r="BM472" s="678">
        <v>0</v>
      </c>
      <c r="BN472" s="678">
        <v>0</v>
      </c>
      <c r="BO472" s="678">
        <v>0</v>
      </c>
      <c r="BP472" s="678">
        <v>0</v>
      </c>
      <c r="BQ472" s="678">
        <v>0</v>
      </c>
      <c r="BR472" s="678">
        <v>0</v>
      </c>
      <c r="BS472" s="678">
        <v>0</v>
      </c>
      <c r="BT472" s="678">
        <v>0</v>
      </c>
      <c r="BU472" s="678">
        <v>0</v>
      </c>
      <c r="BV472" s="678">
        <v>0</v>
      </c>
      <c r="BW472" s="678">
        <v>0</v>
      </c>
      <c r="BX472" s="678">
        <v>0</v>
      </c>
      <c r="BY472" s="678">
        <v>0</v>
      </c>
      <c r="BZ472" s="678">
        <v>0</v>
      </c>
      <c r="CA472" s="678">
        <v>0</v>
      </c>
      <c r="CB472" s="678">
        <v>0</v>
      </c>
      <c r="CC472" s="678">
        <v>0</v>
      </c>
      <c r="CD472" s="678">
        <v>0</v>
      </c>
      <c r="CE472" s="678">
        <v>0</v>
      </c>
      <c r="CF472" s="678">
        <v>0</v>
      </c>
      <c r="CG472" s="678">
        <v>0</v>
      </c>
      <c r="CH472" s="678">
        <v>0</v>
      </c>
      <c r="CI472" s="678">
        <v>0</v>
      </c>
      <c r="CJ472" s="678">
        <v>0</v>
      </c>
      <c r="CK472" s="679">
        <v>0</v>
      </c>
      <c r="CL472" s="680">
        <v>0</v>
      </c>
      <c r="CM472" s="680">
        <v>0</v>
      </c>
      <c r="CN472" s="680">
        <v>0</v>
      </c>
      <c r="CO472" s="680">
        <v>0</v>
      </c>
      <c r="CP472" s="680">
        <v>0</v>
      </c>
      <c r="CQ472" s="680">
        <v>0</v>
      </c>
      <c r="CR472" s="680">
        <v>0</v>
      </c>
      <c r="CS472" s="680">
        <v>0</v>
      </c>
      <c r="CT472" s="680">
        <v>0</v>
      </c>
      <c r="CU472" s="680">
        <v>0</v>
      </c>
      <c r="CV472" s="680">
        <v>0</v>
      </c>
      <c r="CW472" s="680">
        <v>0</v>
      </c>
      <c r="CX472" s="680">
        <v>0</v>
      </c>
      <c r="CY472" s="680">
        <v>0</v>
      </c>
      <c r="CZ472" s="680">
        <v>0</v>
      </c>
      <c r="DA472" s="680">
        <v>0</v>
      </c>
      <c r="DB472" s="680">
        <v>0</v>
      </c>
      <c r="DC472" s="680">
        <v>0</v>
      </c>
      <c r="DD472" s="680">
        <v>0</v>
      </c>
      <c r="DE472" s="680">
        <v>0</v>
      </c>
      <c r="DF472" s="680">
        <v>0</v>
      </c>
      <c r="DG472" s="680">
        <v>0</v>
      </c>
      <c r="DH472" s="680">
        <v>0</v>
      </c>
      <c r="DI472" s="680">
        <v>0</v>
      </c>
      <c r="DJ472" s="680">
        <v>0</v>
      </c>
      <c r="DK472" s="680">
        <v>0</v>
      </c>
      <c r="DL472" s="680">
        <v>0</v>
      </c>
      <c r="DM472" s="680">
        <v>0</v>
      </c>
      <c r="DN472" s="680">
        <v>0</v>
      </c>
      <c r="DO472" s="680">
        <v>0</v>
      </c>
      <c r="DP472" s="680">
        <v>0</v>
      </c>
      <c r="DQ472" s="680">
        <v>0</v>
      </c>
      <c r="DR472" s="680">
        <v>0</v>
      </c>
      <c r="DS472" s="680">
        <v>0</v>
      </c>
      <c r="DT472" s="680">
        <v>0</v>
      </c>
      <c r="DU472" s="680">
        <v>0</v>
      </c>
      <c r="DV472" s="680">
        <v>0</v>
      </c>
    </row>
    <row r="473" spans="1:126" ht="21" hidden="1" customHeight="1" thickBot="1">
      <c r="A473" s="249"/>
      <c r="M473" s="678" t="s">
        <v>1400</v>
      </c>
      <c r="N473" s="656"/>
      <c r="O473" s="656"/>
      <c r="P473" s="656"/>
      <c r="Q473" s="656"/>
      <c r="R473" s="656"/>
      <c r="S473" s="656"/>
      <c r="T473" s="657"/>
      <c r="U473" s="656"/>
      <c r="V473" s="658"/>
      <c r="W473" s="659"/>
      <c r="X473" s="660"/>
      <c r="Y473" s="661"/>
      <c r="Z473" s="660"/>
      <c r="AA473" s="662"/>
      <c r="AB473" s="663"/>
      <c r="AC473" s="664"/>
      <c r="AD473" s="662"/>
      <c r="AE473" s="663"/>
      <c r="AF473" s="664"/>
      <c r="AG473" s="660"/>
      <c r="AH473" s="663"/>
      <c r="AI473" s="665"/>
      <c r="AJ473" s="662"/>
      <c r="AK473" s="666"/>
      <c r="AL473" s="661"/>
      <c r="AM473" s="660"/>
      <c r="AN473" s="662"/>
      <c r="AO473" s="663"/>
      <c r="AP473" s="664"/>
      <c r="AQ473" s="662"/>
      <c r="AR473" s="663"/>
      <c r="AS473" s="664"/>
      <c r="AT473" s="660"/>
      <c r="AU473" s="663"/>
      <c r="AV473" s="665"/>
      <c r="AW473" s="662"/>
      <c r="AX473" s="666"/>
      <c r="AY473" s="658"/>
      <c r="AZ473" s="667"/>
      <c r="BA473" s="662"/>
      <c r="BB473" s="663"/>
      <c r="BC473" s="667"/>
      <c r="BD473" s="662"/>
      <c r="BE473" s="663"/>
      <c r="BF473" s="667"/>
      <c r="BG473" s="668"/>
      <c r="BH473" s="668"/>
      <c r="BI473" s="668"/>
      <c r="BJ473" s="668"/>
      <c r="BK473" s="668"/>
      <c r="BL473" s="668"/>
      <c r="BM473" s="678">
        <v>0</v>
      </c>
      <c r="BN473" s="678">
        <v>0</v>
      </c>
      <c r="BO473" s="678">
        <v>0</v>
      </c>
      <c r="BP473" s="678">
        <v>0</v>
      </c>
      <c r="BQ473" s="678">
        <v>0</v>
      </c>
      <c r="BR473" s="678">
        <v>0</v>
      </c>
      <c r="BS473" s="678">
        <v>0</v>
      </c>
      <c r="BT473" s="678">
        <v>0</v>
      </c>
      <c r="BU473" s="678">
        <v>0</v>
      </c>
      <c r="BV473" s="678">
        <v>0</v>
      </c>
      <c r="BW473" s="678">
        <v>0</v>
      </c>
      <c r="BX473" s="678">
        <v>0</v>
      </c>
      <c r="BY473" s="678">
        <v>0</v>
      </c>
      <c r="BZ473" s="678">
        <v>0</v>
      </c>
      <c r="CA473" s="678">
        <v>0</v>
      </c>
      <c r="CB473" s="678">
        <v>0</v>
      </c>
      <c r="CC473" s="678">
        <v>0</v>
      </c>
      <c r="CD473" s="678">
        <v>0</v>
      </c>
      <c r="CE473" s="678">
        <v>0</v>
      </c>
      <c r="CF473" s="678">
        <v>0</v>
      </c>
      <c r="CG473" s="678">
        <v>0</v>
      </c>
      <c r="CH473" s="678">
        <v>0</v>
      </c>
      <c r="CI473" s="678">
        <v>0</v>
      </c>
      <c r="CJ473" s="678">
        <v>0</v>
      </c>
      <c r="CK473" s="679">
        <v>0</v>
      </c>
      <c r="CL473" s="681">
        <v>0</v>
      </c>
      <c r="CM473" s="681">
        <v>0</v>
      </c>
      <c r="CN473" s="681">
        <v>0</v>
      </c>
      <c r="CO473" s="681">
        <v>0</v>
      </c>
      <c r="CP473" s="681">
        <v>0</v>
      </c>
      <c r="CQ473" s="681">
        <v>0</v>
      </c>
      <c r="CR473" s="681">
        <v>0</v>
      </c>
      <c r="CS473" s="681">
        <v>0</v>
      </c>
      <c r="CT473" s="681">
        <v>0</v>
      </c>
      <c r="CU473" s="681">
        <v>0</v>
      </c>
      <c r="CV473" s="681">
        <v>0</v>
      </c>
      <c r="CW473" s="681">
        <v>0</v>
      </c>
      <c r="CX473" s="681">
        <v>0</v>
      </c>
      <c r="CY473" s="681">
        <v>0</v>
      </c>
      <c r="CZ473" s="681">
        <v>0</v>
      </c>
      <c r="DA473" s="681">
        <v>0</v>
      </c>
      <c r="DB473" s="681">
        <v>0</v>
      </c>
      <c r="DC473" s="681">
        <v>0</v>
      </c>
      <c r="DD473" s="681">
        <v>0</v>
      </c>
      <c r="DE473" s="681">
        <v>0</v>
      </c>
      <c r="DF473" s="681">
        <v>0</v>
      </c>
      <c r="DG473" s="681">
        <v>0</v>
      </c>
      <c r="DH473" s="681">
        <v>0</v>
      </c>
      <c r="DI473" s="681">
        <v>0</v>
      </c>
      <c r="DJ473" s="681">
        <v>0</v>
      </c>
      <c r="DK473" s="681">
        <v>0</v>
      </c>
      <c r="DL473" s="681">
        <v>0</v>
      </c>
      <c r="DM473" s="681">
        <v>0</v>
      </c>
      <c r="DN473" s="681">
        <v>0</v>
      </c>
      <c r="DO473" s="681">
        <v>0</v>
      </c>
      <c r="DP473" s="681">
        <v>0</v>
      </c>
      <c r="DQ473" s="681">
        <v>0</v>
      </c>
      <c r="DR473" s="681">
        <v>0</v>
      </c>
      <c r="DS473" s="681">
        <v>0</v>
      </c>
      <c r="DT473" s="681">
        <v>0</v>
      </c>
      <c r="DU473" s="681">
        <v>0</v>
      </c>
      <c r="DV473" s="681"/>
    </row>
    <row r="474" spans="1:126" ht="21" thickBot="1">
      <c r="A474" s="249"/>
      <c r="M474" s="1739" t="s">
        <v>203</v>
      </c>
      <c r="N474" s="535"/>
      <c r="O474" s="535"/>
      <c r="P474" s="535"/>
      <c r="Q474" s="535"/>
      <c r="R474" s="535"/>
      <c r="S474" s="535"/>
      <c r="T474" s="740"/>
      <c r="U474" s="740"/>
      <c r="V474" s="742"/>
      <c r="W474" s="742"/>
      <c r="X474" s="659"/>
      <c r="Y474" s="659"/>
      <c r="Z474" s="662"/>
      <c r="AA474" s="662"/>
      <c r="AB474" s="663"/>
      <c r="AC474" s="664"/>
      <c r="AD474" s="540"/>
      <c r="AE474" s="663"/>
      <c r="AF474" s="664"/>
      <c r="AG474" s="662"/>
      <c r="AH474" s="663"/>
      <c r="AI474" s="664"/>
      <c r="AJ474" s="662"/>
      <c r="AK474" s="540"/>
      <c r="AL474" s="539"/>
      <c r="AM474" s="540"/>
      <c r="AN474" s="540"/>
      <c r="AO474" s="541"/>
      <c r="AP474" s="542"/>
      <c r="AQ474" s="540"/>
      <c r="AR474" s="541"/>
      <c r="AS474" s="542"/>
      <c r="AT474" s="540"/>
      <c r="AU474" s="541"/>
      <c r="AV474" s="542"/>
      <c r="AW474" s="540"/>
      <c r="AX474" s="541"/>
      <c r="AY474" s="659"/>
      <c r="AZ474" s="543"/>
      <c r="BA474" s="540"/>
      <c r="BB474" s="541"/>
      <c r="BC474" s="543"/>
      <c r="BD474" s="540"/>
      <c r="BE474" s="541"/>
      <c r="BF474" s="543"/>
      <c r="BG474" s="543"/>
      <c r="BH474" s="543"/>
      <c r="BI474" s="543"/>
      <c r="BJ474" s="543"/>
      <c r="BK474" s="543"/>
      <c r="BL474" s="543"/>
      <c r="BM474" s="543"/>
      <c r="BN474" s="544" t="s">
        <v>1386</v>
      </c>
      <c r="BO474" s="544" t="s">
        <v>1386</v>
      </c>
      <c r="BP474" s="544" t="s">
        <v>1386</v>
      </c>
      <c r="BQ474" s="544" t="s">
        <v>1386</v>
      </c>
      <c r="BR474" s="544" t="s">
        <v>1386</v>
      </c>
      <c r="BS474" s="544" t="s">
        <v>1386</v>
      </c>
      <c r="BT474" s="544" t="s">
        <v>1386</v>
      </c>
      <c r="BU474" s="544" t="s">
        <v>1386</v>
      </c>
      <c r="BV474" s="544" t="s">
        <v>1386</v>
      </c>
      <c r="BW474" s="544" t="s">
        <v>1386</v>
      </c>
      <c r="BX474" s="544" t="s">
        <v>1386</v>
      </c>
      <c r="BY474" s="545" t="s">
        <v>1386</v>
      </c>
      <c r="BZ474" s="545" t="s">
        <v>1386</v>
      </c>
      <c r="CA474" s="545" t="s">
        <v>1386</v>
      </c>
      <c r="CB474" s="545" t="s">
        <v>1386</v>
      </c>
      <c r="CC474" s="545" t="s">
        <v>1386</v>
      </c>
      <c r="CD474" s="545" t="s">
        <v>1386</v>
      </c>
      <c r="CE474" s="545" t="s">
        <v>1386</v>
      </c>
      <c r="CF474" s="545" t="s">
        <v>1386</v>
      </c>
      <c r="CG474" s="545" t="s">
        <v>1386</v>
      </c>
      <c r="CH474" s="545" t="s">
        <v>1386</v>
      </c>
      <c r="CI474" s="545" t="s">
        <v>1386</v>
      </c>
      <c r="CJ474" s="545" t="s">
        <v>1386</v>
      </c>
      <c r="CK474" s="545" t="s">
        <v>1386</v>
      </c>
      <c r="CL474" s="545" t="s">
        <v>1386</v>
      </c>
      <c r="CM474" s="545" t="s">
        <v>1386</v>
      </c>
      <c r="CN474" s="545" t="s">
        <v>1386</v>
      </c>
      <c r="CO474" s="545" t="s">
        <v>1386</v>
      </c>
      <c r="CP474" s="545" t="s">
        <v>1386</v>
      </c>
      <c r="CQ474" s="545" t="s">
        <v>1386</v>
      </c>
      <c r="CR474" s="545" t="s">
        <v>1386</v>
      </c>
      <c r="CS474" s="545" t="s">
        <v>1386</v>
      </c>
      <c r="CT474" s="545" t="s">
        <v>1386</v>
      </c>
      <c r="CU474" s="545" t="s">
        <v>1386</v>
      </c>
      <c r="CV474" s="545" t="s">
        <v>1386</v>
      </c>
      <c r="CW474" s="545" t="s">
        <v>1386</v>
      </c>
      <c r="CX474" s="545" t="s">
        <v>1386</v>
      </c>
      <c r="CY474" s="545" t="s">
        <v>1386</v>
      </c>
      <c r="CZ474" s="545" t="s">
        <v>1386</v>
      </c>
      <c r="DA474" s="545" t="s">
        <v>1386</v>
      </c>
      <c r="DB474" s="545" t="s">
        <v>1386</v>
      </c>
      <c r="DC474" s="545" t="s">
        <v>1386</v>
      </c>
      <c r="DD474" s="545" t="s">
        <v>1386</v>
      </c>
      <c r="DE474" s="545" t="s">
        <v>1386</v>
      </c>
      <c r="DF474" s="545" t="s">
        <v>1386</v>
      </c>
      <c r="DG474" s="545" t="s">
        <v>1386</v>
      </c>
      <c r="DH474" s="545" t="s">
        <v>1386</v>
      </c>
      <c r="DI474" s="545" t="s">
        <v>1386</v>
      </c>
      <c r="DJ474" s="545" t="s">
        <v>1386</v>
      </c>
      <c r="DK474" s="545" t="s">
        <v>1386</v>
      </c>
      <c r="DL474" s="545" t="s">
        <v>1386</v>
      </c>
      <c r="DM474" s="545" t="s">
        <v>1386</v>
      </c>
      <c r="DN474" s="545" t="s">
        <v>1386</v>
      </c>
      <c r="DO474" s="545" t="s">
        <v>1386</v>
      </c>
      <c r="DP474" s="545" t="s">
        <v>1386</v>
      </c>
      <c r="DQ474" s="545" t="s">
        <v>1386</v>
      </c>
      <c r="DR474" s="545" t="s">
        <v>1386</v>
      </c>
      <c r="DS474" s="545" t="s">
        <v>1386</v>
      </c>
      <c r="DT474" s="545" t="s">
        <v>1386</v>
      </c>
      <c r="DU474" s="545" t="s">
        <v>1386</v>
      </c>
      <c r="DV474" s="545" t="s">
        <v>1386</v>
      </c>
    </row>
    <row r="475" spans="1:126" ht="21" thickBot="1">
      <c r="A475" s="249"/>
      <c r="B475" s="111" t="str">
        <f>M474</f>
        <v>15. PUP PROSZOWICE</v>
      </c>
      <c r="C475" s="244">
        <f>DV477</f>
        <v>5.3</v>
      </c>
      <c r="D475" s="111"/>
      <c r="E475" s="249">
        <f>DV475</f>
        <v>983</v>
      </c>
      <c r="F475" s="249">
        <f>DV478</f>
        <v>468</v>
      </c>
      <c r="G475" s="249">
        <f>DV483</f>
        <v>132</v>
      </c>
      <c r="H475" s="249">
        <f>DV485</f>
        <v>80</v>
      </c>
      <c r="I475" s="111"/>
      <c r="J475" s="1759">
        <f>DV480</f>
        <v>357</v>
      </c>
      <c r="K475" s="1759">
        <f>DV482</f>
        <v>206</v>
      </c>
      <c r="L475" s="1760">
        <f>DV484</f>
        <v>163</v>
      </c>
      <c r="M475" s="1714" t="s">
        <v>74</v>
      </c>
      <c r="N475" s="860">
        <v>2622</v>
      </c>
      <c r="O475" s="546">
        <v>2558</v>
      </c>
      <c r="P475" s="546">
        <v>2472</v>
      </c>
      <c r="Q475" s="546">
        <v>2342</v>
      </c>
      <c r="R475" s="546">
        <v>2193</v>
      </c>
      <c r="S475" s="547">
        <v>1895</v>
      </c>
      <c r="T475" s="548">
        <v>1464</v>
      </c>
      <c r="U475" s="699">
        <v>1548</v>
      </c>
      <c r="V475" s="546">
        <v>1958</v>
      </c>
      <c r="W475" s="546">
        <v>2207</v>
      </c>
      <c r="X475" s="861">
        <v>2140</v>
      </c>
      <c r="Y475" s="546">
        <v>2340</v>
      </c>
      <c r="Z475" s="551">
        <v>2485</v>
      </c>
      <c r="AA475" s="552">
        <v>2469</v>
      </c>
      <c r="AB475" s="553">
        <v>2444</v>
      </c>
      <c r="AC475" s="554">
        <v>2437</v>
      </c>
      <c r="AD475" s="552">
        <v>2428</v>
      </c>
      <c r="AE475" s="557">
        <v>2414</v>
      </c>
      <c r="AF475" s="554">
        <v>2346</v>
      </c>
      <c r="AG475" s="555">
        <v>2355</v>
      </c>
      <c r="AH475" s="553">
        <v>2387</v>
      </c>
      <c r="AI475" s="554">
        <v>2391</v>
      </c>
      <c r="AJ475" s="555">
        <v>2442</v>
      </c>
      <c r="AK475" s="559">
        <v>2408</v>
      </c>
      <c r="AL475" s="546">
        <v>2408</v>
      </c>
      <c r="AM475" s="551">
        <v>2494</v>
      </c>
      <c r="AN475" s="552">
        <v>2464</v>
      </c>
      <c r="AO475" s="557">
        <v>2372</v>
      </c>
      <c r="AP475" s="554">
        <v>2299</v>
      </c>
      <c r="AQ475" s="552">
        <v>2262</v>
      </c>
      <c r="AR475" s="553">
        <v>2193</v>
      </c>
      <c r="AS475" s="554">
        <v>2147</v>
      </c>
      <c r="AT475" s="552">
        <v>2085</v>
      </c>
      <c r="AU475" s="553">
        <v>2039</v>
      </c>
      <c r="AV475" s="556">
        <v>1964</v>
      </c>
      <c r="AW475" s="552">
        <v>1899</v>
      </c>
      <c r="AX475" s="557">
        <v>2064</v>
      </c>
      <c r="AY475" s="547">
        <v>2064</v>
      </c>
      <c r="AZ475" s="550">
        <v>2088</v>
      </c>
      <c r="BA475" s="552">
        <v>2100</v>
      </c>
      <c r="BB475" s="553">
        <v>1997</v>
      </c>
      <c r="BC475" s="550">
        <v>1962</v>
      </c>
      <c r="BD475" s="552">
        <v>1884</v>
      </c>
      <c r="BE475" s="553">
        <v>1739</v>
      </c>
      <c r="BF475" s="550">
        <v>1701</v>
      </c>
      <c r="BG475" s="552">
        <v>1626</v>
      </c>
      <c r="BH475" s="553">
        <v>1585</v>
      </c>
      <c r="BI475" s="683">
        <v>1575</v>
      </c>
      <c r="BJ475" s="552">
        <v>1589</v>
      </c>
      <c r="BK475" s="683">
        <v>1736</v>
      </c>
      <c r="BL475" s="683">
        <v>1778</v>
      </c>
      <c r="BM475" s="683">
        <v>1705</v>
      </c>
      <c r="BN475" s="683">
        <v>1672</v>
      </c>
      <c r="BO475" s="683">
        <v>1606</v>
      </c>
      <c r="BP475" s="683">
        <v>1619</v>
      </c>
      <c r="BQ475" s="683">
        <v>1578</v>
      </c>
      <c r="BR475" s="683">
        <v>1536</v>
      </c>
      <c r="BS475" s="683">
        <v>1492</v>
      </c>
      <c r="BT475" s="700">
        <v>1478</v>
      </c>
      <c r="BU475" s="683">
        <v>1463</v>
      </c>
      <c r="BV475" s="700">
        <v>1443</v>
      </c>
      <c r="BW475" s="683">
        <v>1481</v>
      </c>
      <c r="BX475" s="700">
        <v>1488</v>
      </c>
      <c r="BY475" s="550">
        <v>1449</v>
      </c>
      <c r="BZ475" s="560">
        <v>1350</v>
      </c>
      <c r="CA475" s="550">
        <v>1342</v>
      </c>
      <c r="CB475" s="560">
        <v>1325</v>
      </c>
      <c r="CC475" s="550">
        <v>1310</v>
      </c>
      <c r="CD475" s="560">
        <v>1327</v>
      </c>
      <c r="CE475" s="550">
        <v>1329</v>
      </c>
      <c r="CF475" s="560">
        <v>1371</v>
      </c>
      <c r="CG475" s="550">
        <v>1306</v>
      </c>
      <c r="CH475" s="560">
        <v>1329</v>
      </c>
      <c r="CI475" s="560">
        <v>1318</v>
      </c>
      <c r="CJ475" s="560">
        <v>1360</v>
      </c>
      <c r="CK475" s="701">
        <v>1350</v>
      </c>
      <c r="CL475" s="560">
        <v>1319</v>
      </c>
      <c r="CM475" s="560">
        <v>1270</v>
      </c>
      <c r="CN475" s="560">
        <v>1261</v>
      </c>
      <c r="CO475" s="560">
        <v>1258</v>
      </c>
      <c r="CP475" s="560">
        <v>1224</v>
      </c>
      <c r="CQ475" s="560">
        <v>1182</v>
      </c>
      <c r="CR475" s="560">
        <v>1181</v>
      </c>
      <c r="CS475" s="560">
        <v>1122</v>
      </c>
      <c r="CT475" s="560">
        <v>1122</v>
      </c>
      <c r="CU475" s="560">
        <v>1139</v>
      </c>
      <c r="CV475" s="560">
        <v>1164</v>
      </c>
      <c r="CW475" s="560">
        <v>1147</v>
      </c>
      <c r="CX475" s="560">
        <v>1125</v>
      </c>
      <c r="CY475" s="560">
        <v>1058</v>
      </c>
      <c r="CZ475" s="560">
        <v>988</v>
      </c>
      <c r="DA475" s="560">
        <v>961</v>
      </c>
      <c r="DB475" s="560">
        <v>913</v>
      </c>
      <c r="DC475" s="560">
        <v>925</v>
      </c>
      <c r="DD475" s="560">
        <v>865</v>
      </c>
      <c r="DE475" s="560">
        <v>821</v>
      </c>
      <c r="DF475" s="560">
        <v>771</v>
      </c>
      <c r="DG475" s="560">
        <v>825</v>
      </c>
      <c r="DH475" s="560">
        <v>829</v>
      </c>
      <c r="DI475" s="560">
        <v>804</v>
      </c>
      <c r="DJ475" s="560">
        <v>840</v>
      </c>
      <c r="DK475" s="560">
        <v>927</v>
      </c>
      <c r="DL475" s="560">
        <v>950</v>
      </c>
      <c r="DM475" s="560">
        <v>976</v>
      </c>
      <c r="DN475" s="560">
        <v>1010</v>
      </c>
      <c r="DO475" s="560">
        <v>1010</v>
      </c>
      <c r="DP475" s="560">
        <v>1019</v>
      </c>
      <c r="DQ475" s="560">
        <v>995</v>
      </c>
      <c r="DR475" s="560">
        <v>994</v>
      </c>
      <c r="DS475" s="560">
        <v>1007</v>
      </c>
      <c r="DT475" s="560">
        <v>1030</v>
      </c>
      <c r="DU475" s="560">
        <v>1014</v>
      </c>
      <c r="DV475" s="560">
        <v>983</v>
      </c>
    </row>
    <row r="476" spans="1:126" ht="20.25">
      <c r="A476" s="249"/>
      <c r="I476" s="111" t="s">
        <v>1362</v>
      </c>
      <c r="J476" s="111"/>
      <c r="K476" s="111"/>
      <c r="L476" s="111"/>
      <c r="M476" s="1715" t="s">
        <v>18</v>
      </c>
      <c r="N476" s="761">
        <v>101.4</v>
      </c>
      <c r="O476" s="561">
        <v>101.54823342596269</v>
      </c>
      <c r="P476" s="561">
        <v>102.19098801157503</v>
      </c>
      <c r="Q476" s="561">
        <v>94.741100323624593</v>
      </c>
      <c r="R476" s="561">
        <v>103.49221330816422</v>
      </c>
      <c r="S476" s="562">
        <v>103.77875136911281</v>
      </c>
      <c r="T476" s="563">
        <v>102.44926522043387</v>
      </c>
      <c r="U476" s="702">
        <v>102.5844930417495</v>
      </c>
      <c r="V476" s="561">
        <v>106.1822125813449</v>
      </c>
      <c r="W476" s="561">
        <v>110.35</v>
      </c>
      <c r="X476" s="561">
        <v>103.08285163776493</v>
      </c>
      <c r="Y476" s="561">
        <v>101.91637630662021</v>
      </c>
      <c r="Z476" s="566">
        <f t="shared" ref="Z476:AK476" si="98">(Z475/Y475)*100</f>
        <v>106.19658119658119</v>
      </c>
      <c r="AA476" s="567">
        <f t="shared" si="98"/>
        <v>99.356136820925556</v>
      </c>
      <c r="AB476" s="703">
        <f t="shared" si="98"/>
        <v>98.987444309437024</v>
      </c>
      <c r="AC476" s="569">
        <f t="shared" si="98"/>
        <v>99.713584288052374</v>
      </c>
      <c r="AD476" s="567">
        <f t="shared" si="98"/>
        <v>99.630693475584735</v>
      </c>
      <c r="AE476" s="568">
        <f t="shared" si="98"/>
        <v>99.423393739703457</v>
      </c>
      <c r="AF476" s="569">
        <f t="shared" si="98"/>
        <v>97.183098591549296</v>
      </c>
      <c r="AG476" s="567">
        <f t="shared" si="98"/>
        <v>100.38363171355498</v>
      </c>
      <c r="AH476" s="568">
        <f t="shared" si="98"/>
        <v>101.3588110403397</v>
      </c>
      <c r="AI476" s="569">
        <f t="shared" si="98"/>
        <v>100.16757436112276</v>
      </c>
      <c r="AJ476" s="567">
        <f t="shared" si="98"/>
        <v>102.13299874529484</v>
      </c>
      <c r="AK476" s="570">
        <f t="shared" si="98"/>
        <v>98.607698607698609</v>
      </c>
      <c r="AL476" s="561">
        <v>98.607698607698609</v>
      </c>
      <c r="AM476" s="566">
        <f t="shared" ref="AM476:AX476" si="99">(AM475/AL475)*100</f>
        <v>103.57142857142858</v>
      </c>
      <c r="AN476" s="567">
        <f t="shared" si="99"/>
        <v>98.797113071371285</v>
      </c>
      <c r="AO476" s="568">
        <f t="shared" si="99"/>
        <v>96.266233766233768</v>
      </c>
      <c r="AP476" s="569">
        <f t="shared" si="99"/>
        <v>96.922428330522763</v>
      </c>
      <c r="AQ476" s="567">
        <f t="shared" si="99"/>
        <v>98.390604610700308</v>
      </c>
      <c r="AR476" s="568">
        <f t="shared" si="99"/>
        <v>96.949602122015904</v>
      </c>
      <c r="AS476" s="569">
        <f t="shared" si="99"/>
        <v>97.90241678066576</v>
      </c>
      <c r="AT476" s="567">
        <f t="shared" si="99"/>
        <v>97.112249650675366</v>
      </c>
      <c r="AU476" s="568">
        <f t="shared" si="99"/>
        <v>97.793764988009585</v>
      </c>
      <c r="AV476" s="569">
        <f t="shared" si="99"/>
        <v>96.321726336439426</v>
      </c>
      <c r="AW476" s="567">
        <f t="shared" si="99"/>
        <v>96.690427698574339</v>
      </c>
      <c r="AX476" s="568">
        <f t="shared" si="99"/>
        <v>108.68878357030016</v>
      </c>
      <c r="AY476" s="562">
        <v>108.68878357030016</v>
      </c>
      <c r="AZ476" s="565">
        <f>(AZ475/AX475)*100</f>
        <v>101.16279069767442</v>
      </c>
      <c r="BA476" s="567">
        <f t="shared" ref="BA476:BP476" si="100">(BA475/AZ475)*100</f>
        <v>100.57471264367817</v>
      </c>
      <c r="BB476" s="568">
        <f t="shared" si="100"/>
        <v>95.095238095238102</v>
      </c>
      <c r="BC476" s="565">
        <f t="shared" si="100"/>
        <v>98.247371056584882</v>
      </c>
      <c r="BD476" s="567">
        <f t="shared" si="100"/>
        <v>96.024464831804281</v>
      </c>
      <c r="BE476" s="568">
        <f t="shared" si="100"/>
        <v>92.303609341825904</v>
      </c>
      <c r="BF476" s="565">
        <f t="shared" si="100"/>
        <v>97.814836112708463</v>
      </c>
      <c r="BG476" s="567">
        <f>(BG475/BF475)*100</f>
        <v>95.590828924162253</v>
      </c>
      <c r="BH476" s="568">
        <f t="shared" si="100"/>
        <v>97.478474784747846</v>
      </c>
      <c r="BI476" s="568">
        <f t="shared" si="100"/>
        <v>99.369085173501588</v>
      </c>
      <c r="BJ476" s="568">
        <f t="shared" si="100"/>
        <v>100.8888888888889</v>
      </c>
      <c r="BK476" s="568">
        <f t="shared" si="100"/>
        <v>109.25110132158591</v>
      </c>
      <c r="BL476" s="568">
        <f t="shared" si="100"/>
        <v>102.41935483870968</v>
      </c>
      <c r="BM476" s="568">
        <f t="shared" si="100"/>
        <v>95.894263217097858</v>
      </c>
      <c r="BN476" s="568">
        <f t="shared" si="100"/>
        <v>98.064516129032256</v>
      </c>
      <c r="BO476" s="568">
        <f t="shared" si="100"/>
        <v>96.05263157894737</v>
      </c>
      <c r="BP476" s="568">
        <f t="shared" si="100"/>
        <v>100.80946450809465</v>
      </c>
      <c r="BQ476" s="568">
        <f t="shared" ref="BQ476:CE476" si="101">(BQ475/BP475)*100</f>
        <v>97.467572575663979</v>
      </c>
      <c r="BR476" s="568">
        <f t="shared" si="101"/>
        <v>97.338403041825089</v>
      </c>
      <c r="BS476" s="570">
        <f t="shared" si="101"/>
        <v>97.135416666666657</v>
      </c>
      <c r="BT476" s="571">
        <f t="shared" si="101"/>
        <v>99.061662198391417</v>
      </c>
      <c r="BU476" s="565">
        <f t="shared" si="101"/>
        <v>98.985115020297698</v>
      </c>
      <c r="BV476" s="571">
        <f t="shared" si="101"/>
        <v>98.632946001367046</v>
      </c>
      <c r="BW476" s="565">
        <f t="shared" si="101"/>
        <v>102.63340263340264</v>
      </c>
      <c r="BX476" s="571">
        <f t="shared" si="101"/>
        <v>100.47265361242404</v>
      </c>
      <c r="BY476" s="565">
        <f t="shared" si="101"/>
        <v>97.379032258064512</v>
      </c>
      <c r="BZ476" s="571">
        <f t="shared" si="101"/>
        <v>93.16770186335404</v>
      </c>
      <c r="CA476" s="565">
        <f t="shared" si="101"/>
        <v>99.407407407407405</v>
      </c>
      <c r="CB476" s="571">
        <f t="shared" si="101"/>
        <v>98.733233979135619</v>
      </c>
      <c r="CC476" s="565">
        <f t="shared" si="101"/>
        <v>98.867924528301884</v>
      </c>
      <c r="CD476" s="571">
        <f t="shared" si="101"/>
        <v>101.29770992366412</v>
      </c>
      <c r="CE476" s="565">
        <f t="shared" si="101"/>
        <v>100.15071590052752</v>
      </c>
      <c r="CF476" s="571">
        <f t="shared" ref="CF476:CP476" si="102">(CF475/CE475)*100</f>
        <v>103.16027088036117</v>
      </c>
      <c r="CG476" s="565">
        <f t="shared" si="102"/>
        <v>95.258935083880374</v>
      </c>
      <c r="CH476" s="571">
        <f t="shared" si="102"/>
        <v>101.76110260336905</v>
      </c>
      <c r="CI476" s="565">
        <f t="shared" si="102"/>
        <v>99.172310007524459</v>
      </c>
      <c r="CJ476" s="571">
        <f t="shared" si="102"/>
        <v>103.18664643399089</v>
      </c>
      <c r="CK476" s="565">
        <f t="shared" si="102"/>
        <v>99.264705882352942</v>
      </c>
      <c r="CL476" s="571">
        <f t="shared" si="102"/>
        <v>97.703703703703709</v>
      </c>
      <c r="CM476" s="571">
        <f t="shared" si="102"/>
        <v>96.285064442759676</v>
      </c>
      <c r="CN476" s="571">
        <f t="shared" si="102"/>
        <v>99.29133858267717</v>
      </c>
      <c r="CO476" s="571">
        <f t="shared" si="102"/>
        <v>99.762093576526567</v>
      </c>
      <c r="CP476" s="571">
        <f t="shared" si="102"/>
        <v>97.297297297297305</v>
      </c>
      <c r="CQ476" s="571">
        <f t="shared" ref="CQ476:DV476" si="103">(CQ475/CP475)*100</f>
        <v>96.568627450980387</v>
      </c>
      <c r="CR476" s="571">
        <f t="shared" si="103"/>
        <v>99.915397631133672</v>
      </c>
      <c r="CS476" s="571">
        <f t="shared" si="103"/>
        <v>95.004233700254019</v>
      </c>
      <c r="CT476" s="571">
        <f t="shared" si="103"/>
        <v>100</v>
      </c>
      <c r="CU476" s="571">
        <f t="shared" si="103"/>
        <v>101.51515151515152</v>
      </c>
      <c r="CV476" s="571">
        <f t="shared" si="103"/>
        <v>102.19490781387182</v>
      </c>
      <c r="CW476" s="571">
        <f t="shared" si="103"/>
        <v>98.539518900343651</v>
      </c>
      <c r="CX476" s="571">
        <f t="shared" si="103"/>
        <v>98.081952920662602</v>
      </c>
      <c r="CY476" s="571">
        <f t="shared" si="103"/>
        <v>94.044444444444437</v>
      </c>
      <c r="CZ476" s="571">
        <f t="shared" si="103"/>
        <v>93.383742911153121</v>
      </c>
      <c r="DA476" s="571">
        <f t="shared" si="103"/>
        <v>97.267206477732799</v>
      </c>
      <c r="DB476" s="571">
        <f t="shared" si="103"/>
        <v>95.005202913631635</v>
      </c>
      <c r="DC476" s="571">
        <f t="shared" si="103"/>
        <v>101.3143483023001</v>
      </c>
      <c r="DD476" s="571">
        <f t="shared" si="103"/>
        <v>93.513513513513516</v>
      </c>
      <c r="DE476" s="571">
        <f t="shared" si="103"/>
        <v>94.913294797687868</v>
      </c>
      <c r="DF476" s="571">
        <f t="shared" si="103"/>
        <v>93.90986601705238</v>
      </c>
      <c r="DG476" s="571">
        <f t="shared" si="103"/>
        <v>107.00389105058366</v>
      </c>
      <c r="DH476" s="571">
        <f t="shared" si="103"/>
        <v>100.48484848484848</v>
      </c>
      <c r="DI476" s="571">
        <f t="shared" si="103"/>
        <v>96.984318455971049</v>
      </c>
      <c r="DJ476" s="571">
        <f t="shared" si="103"/>
        <v>104.4776119402985</v>
      </c>
      <c r="DK476" s="571">
        <f t="shared" si="103"/>
        <v>110.35714285714286</v>
      </c>
      <c r="DL476" s="571">
        <f t="shared" si="103"/>
        <v>102.48112189859762</v>
      </c>
      <c r="DM476" s="571">
        <f t="shared" si="103"/>
        <v>102.73684210526315</v>
      </c>
      <c r="DN476" s="571">
        <f t="shared" si="103"/>
        <v>103.48360655737704</v>
      </c>
      <c r="DO476" s="571">
        <f t="shared" si="103"/>
        <v>100</v>
      </c>
      <c r="DP476" s="571">
        <f t="shared" si="103"/>
        <v>100.89108910891089</v>
      </c>
      <c r="DQ476" s="571">
        <f t="shared" si="103"/>
        <v>97.644749754661433</v>
      </c>
      <c r="DR476" s="571">
        <f t="shared" si="103"/>
        <v>99.899497487437188</v>
      </c>
      <c r="DS476" s="571">
        <f t="shared" si="103"/>
        <v>101.30784708249496</v>
      </c>
      <c r="DT476" s="571">
        <f t="shared" si="103"/>
        <v>102.28401191658392</v>
      </c>
      <c r="DU476" s="571">
        <f t="shared" si="103"/>
        <v>98.446601941747574</v>
      </c>
      <c r="DV476" s="571">
        <f t="shared" si="103"/>
        <v>96.942800788954628</v>
      </c>
    </row>
    <row r="477" spans="1:126" ht="20.25">
      <c r="A477" s="249"/>
      <c r="I477" s="111" t="s">
        <v>1362</v>
      </c>
      <c r="J477" s="111"/>
      <c r="K477" s="111"/>
      <c r="L477" s="111"/>
      <c r="M477" s="1716" t="s">
        <v>76</v>
      </c>
      <c r="N477" s="774">
        <v>10.199999999999999</v>
      </c>
      <c r="O477" s="572">
        <v>9.9</v>
      </c>
      <c r="P477" s="572">
        <v>9.6999999999999993</v>
      </c>
      <c r="Q477" s="572">
        <v>11.9</v>
      </c>
      <c r="R477" s="692">
        <v>11.3</v>
      </c>
      <c r="S477" s="572">
        <v>9.8000000000000007</v>
      </c>
      <c r="T477" s="577">
        <v>7.7</v>
      </c>
      <c r="U477" s="577">
        <v>7.8363875670750236</v>
      </c>
      <c r="V477" s="705">
        <v>10</v>
      </c>
      <c r="W477" s="705">
        <v>11.9</v>
      </c>
      <c r="X477" s="574">
        <v>11.6</v>
      </c>
      <c r="Y477" s="574">
        <v>12.6</v>
      </c>
      <c r="Z477" s="576">
        <f>'zestawienie stopa na powiaty'!FB19</f>
        <v>13.2</v>
      </c>
      <c r="AA477" s="577">
        <f>'zestawienie stopa na powiaty'!FC19</f>
        <v>13.1</v>
      </c>
      <c r="AB477" s="578">
        <f>'zestawienie stopa na powiaty'!FD19</f>
        <v>13</v>
      </c>
      <c r="AC477" s="576">
        <f>'zestawienie stopa na powiaty'!FE19</f>
        <v>13</v>
      </c>
      <c r="AD477" s="577">
        <f>'zestawienie stopa na powiaty'!FF19</f>
        <v>13</v>
      </c>
      <c r="AE477" s="578">
        <f>'zestawienie stopa na powiaty'!FG19</f>
        <v>12.9</v>
      </c>
      <c r="AF477" s="579">
        <f>'zestawienie stopa na powiaty'!FH19</f>
        <v>12.6</v>
      </c>
      <c r="AG477" s="577">
        <f>'zestawienie stopa na powiaty'!FI19</f>
        <v>12.6</v>
      </c>
      <c r="AH477" s="578">
        <f>'zestawienie stopa na powiaty'!FJ19</f>
        <v>12.8</v>
      </c>
      <c r="AI477" s="579">
        <f>'zestawienie stopa na powiaty'!FK19</f>
        <v>12.8</v>
      </c>
      <c r="AJ477" s="577">
        <f>'zestawienie stopa na powiaty'!FL19</f>
        <v>13</v>
      </c>
      <c r="AK477" s="580">
        <f>'zestawienie stopa na powiaty'!FM19</f>
        <v>12.9</v>
      </c>
      <c r="AL477" s="574">
        <v>12.9</v>
      </c>
      <c r="AM477" s="576">
        <f>'zestawienie stopa na powiaty'!FO19</f>
        <v>13.3</v>
      </c>
      <c r="AN477" s="577">
        <f>'zestawienie stopa na powiaty'!FP19</f>
        <v>13.1</v>
      </c>
      <c r="AO477" s="578">
        <f>'zestawienie stopa na powiaty'!FQ19</f>
        <v>12.7</v>
      </c>
      <c r="AP477" s="576">
        <f>'zestawienie stopa na powiaty'!FR19</f>
        <v>12.4</v>
      </c>
      <c r="AQ477" s="577">
        <f>'zestawienie stopa na powiaty'!FS19</f>
        <v>12.2</v>
      </c>
      <c r="AR477" s="578">
        <f>'zestawienie stopa na powiaty'!FT19</f>
        <v>11.8</v>
      </c>
      <c r="AS477" s="579">
        <f>'zestawienie stopa na powiaty'!FU19</f>
        <v>11.6</v>
      </c>
      <c r="AT477" s="577">
        <f>'zestawienie stopa na powiaty'!FV19</f>
        <v>11.3</v>
      </c>
      <c r="AU477" s="578">
        <f>'zestawienie stopa na powiaty'!FW19</f>
        <v>11.1</v>
      </c>
      <c r="AV477" s="579">
        <f>'zestawienie stopa na powiaty'!FX19</f>
        <v>10.7</v>
      </c>
      <c r="AW477" s="577">
        <f>'zestawienie stopa na powiaty'!FY19</f>
        <v>10.4</v>
      </c>
      <c r="AX477" s="578">
        <f>'zestawienie stopa na powiaty'!FZ19</f>
        <v>11.2</v>
      </c>
      <c r="AY477" s="574">
        <v>11.2</v>
      </c>
      <c r="AZ477" s="575">
        <f>'zestawienie stopa na powiaty'!GA19</f>
        <v>11.3</v>
      </c>
      <c r="BA477" s="577">
        <f>'zestawienie stopa na powiaty'!GB19</f>
        <v>11.3</v>
      </c>
      <c r="BB477" s="578">
        <f>'zestawienie stopa na powiaty'!GC19</f>
        <v>10.8</v>
      </c>
      <c r="BC477" s="575">
        <f>'zestawienie stopa na powiaty'!GD19</f>
        <v>10.7</v>
      </c>
      <c r="BD477" s="577">
        <f>'zestawienie stopa na powiaty'!GE19</f>
        <v>10.3</v>
      </c>
      <c r="BE477" s="578">
        <f>'zestawienie stopa na powiaty'!GF19</f>
        <v>9.6</v>
      </c>
      <c r="BF477" s="575">
        <f>'zestawienie stopa na powiaty'!GG19</f>
        <v>9.4</v>
      </c>
      <c r="BG477" s="577">
        <f>'zestawienie stopa na powiaty'!GH19</f>
        <v>9</v>
      </c>
      <c r="BH477" s="578">
        <f>'zestawienie stopa na powiaty'!GI19</f>
        <v>8.8000000000000007</v>
      </c>
      <c r="BI477" s="578">
        <f>'zestawienie stopa na powiaty'!GJ19</f>
        <v>8.6999999999999993</v>
      </c>
      <c r="BJ477" s="578">
        <f>'zestawienie stopa na powiaty'!GK19</f>
        <v>8.8000000000000007</v>
      </c>
      <c r="BK477" s="578">
        <f>'zestawienie stopa na powiaty'!GL19</f>
        <v>9.4</v>
      </c>
      <c r="BL477" s="578">
        <f>'zestawienie stopa na powiaty'!GM19</f>
        <v>9.6</v>
      </c>
      <c r="BM477" s="578">
        <f>'zestawienie stopa na powiaty'!GN19</f>
        <v>9.1999999999999993</v>
      </c>
      <c r="BN477" s="578">
        <f>'zestawienie stopa na powiaty'!GO19</f>
        <v>9.1</v>
      </c>
      <c r="BO477" s="578">
        <f>'zestawienie stopa na powiaty'!GP19</f>
        <v>8.6999999999999993</v>
      </c>
      <c r="BP477" s="578">
        <f>'zestawienie stopa na powiaty'!GQ19</f>
        <v>8.8000000000000007</v>
      </c>
      <c r="BQ477" s="578">
        <f>'zestawienie stopa na powiaty'!GR19</f>
        <v>8.6</v>
      </c>
      <c r="BR477" s="578">
        <f>'zestawienie stopa na powiaty'!GS19</f>
        <v>8.4</v>
      </c>
      <c r="BS477" s="580">
        <f>'zestawienie stopa na powiaty'!GT19</f>
        <v>8.1999999999999993</v>
      </c>
      <c r="BT477" s="706">
        <f>'zestawienie stopa na powiaty'!GU19</f>
        <v>8.1</v>
      </c>
      <c r="BU477" s="575">
        <f>'zestawienie stopa na powiaty'!GV19</f>
        <v>8</v>
      </c>
      <c r="BV477" s="706">
        <f>'zestawienie stopa na powiaty'!GW19</f>
        <v>7.9</v>
      </c>
      <c r="BW477" s="575">
        <f>'zestawienie stopa na powiaty'!GX19</f>
        <v>8.1</v>
      </c>
      <c r="BX477" s="706">
        <f>'zestawienie stopa na powiaty'!GY19</f>
        <v>8.1</v>
      </c>
      <c r="BY477" s="575">
        <f>'zestawienie stopa na powiaty'!GZ19</f>
        <v>7.9</v>
      </c>
      <c r="BZ477" s="706">
        <f>'zestawienie stopa na powiaty'!HA19</f>
        <v>7.4</v>
      </c>
      <c r="CA477" s="575">
        <f>'zestawienie stopa na powiaty'!HB19</f>
        <v>7.3</v>
      </c>
      <c r="CB477" s="706">
        <f>'zestawienie stopa na powiaty'!HC19</f>
        <v>7.2</v>
      </c>
      <c r="CC477" s="575">
        <f>'zestawienie stopa na powiaty'!HD19</f>
        <v>7.2</v>
      </c>
      <c r="CD477" s="706">
        <f>'zestawienie stopa na powiaty'!HE19</f>
        <v>7.2</v>
      </c>
      <c r="CE477" s="575">
        <f>'zestawienie stopa na powiaty'!HF19</f>
        <v>7.3</v>
      </c>
      <c r="CF477" s="706">
        <f>'zestawienie stopa na powiaty'!HG19</f>
        <v>7.3</v>
      </c>
      <c r="CG477" s="706">
        <f>'zestawienie stopa na powiaty'!HH19</f>
        <v>7</v>
      </c>
      <c r="CH477" s="706">
        <f>'zestawienie stopa na powiaty'!HI19</f>
        <v>7.1</v>
      </c>
      <c r="CI477" s="706">
        <f>'zestawienie stopa na powiaty'!HJ19</f>
        <v>7</v>
      </c>
      <c r="CJ477" s="706">
        <f>'zestawienie stopa na powiaty'!HK19</f>
        <v>7.2</v>
      </c>
      <c r="CK477" s="706">
        <f>'zestawienie stopa na powiaty'!HL19</f>
        <v>7.1</v>
      </c>
      <c r="CL477" s="778">
        <f>'zestawienie stopa na powiaty'!HM19</f>
        <v>7</v>
      </c>
      <c r="CM477" s="778">
        <f>'zestawienie stopa na powiaty'!HN19</f>
        <v>6.7</v>
      </c>
      <c r="CN477" s="778">
        <f>'zestawienie stopa na powiaty'!HO19</f>
        <v>6.7</v>
      </c>
      <c r="CO477" s="778">
        <f>'zestawienie stopa na powiaty'!HP19</f>
        <v>6.7</v>
      </c>
      <c r="CP477" s="778">
        <f>'zestawienie stopa na powiaty'!HQ19</f>
        <v>6.5</v>
      </c>
      <c r="CQ477" s="778">
        <f>'zestawienie stopa na powiaty'!HR19</f>
        <v>6.3</v>
      </c>
      <c r="CR477" s="778">
        <f>'zestawienie stopa na powiaty'!HS19</f>
        <v>6.3</v>
      </c>
      <c r="CS477" s="778">
        <f>'zestawienie stopa na powiaty'!HT19</f>
        <v>6</v>
      </c>
      <c r="CT477" s="778">
        <f>'zestawienie stopa na powiaty'!HU19</f>
        <v>6</v>
      </c>
      <c r="CU477" s="778">
        <f>'zestawienie stopa na powiaty'!HV19</f>
        <v>6.1</v>
      </c>
      <c r="CV477" s="778">
        <f>'zestawienie stopa na powiaty'!HW19</f>
        <v>6.2</v>
      </c>
      <c r="CW477" s="778">
        <f>'zestawienie stopa na powiaty'!HX19</f>
        <v>6.1</v>
      </c>
      <c r="CX477" s="778">
        <f>'zestawienie stopa na powiaty'!HY19</f>
        <v>6</v>
      </c>
      <c r="CY477" s="778">
        <f>'zestawienie stopa na powiaty'!HZ19</f>
        <v>5.6</v>
      </c>
      <c r="CZ477" s="778">
        <f>'zestawienie stopa na powiaty'!IA19</f>
        <v>5.3</v>
      </c>
      <c r="DA477" s="778">
        <f>'zestawienie stopa na powiaty'!IB19</f>
        <v>5.0999999999999996</v>
      </c>
      <c r="DB477" s="778">
        <f>'zestawienie stopa na powiaty'!IC19</f>
        <v>4.9000000000000004</v>
      </c>
      <c r="DC477" s="778">
        <f>'zestawienie stopa na powiaty'!ID19</f>
        <v>5</v>
      </c>
      <c r="DD477" s="778">
        <f>'zestawienie stopa na powiaty'!IE19</f>
        <v>4.5999999999999996</v>
      </c>
      <c r="DE477" s="778">
        <f>'zestawienie stopa na powiaty'!IF19</f>
        <v>4.4000000000000004</v>
      </c>
      <c r="DF477" s="778">
        <f>'zestawienie stopa na powiaty'!IG19</f>
        <v>4.2</v>
      </c>
      <c r="DG477" s="778">
        <f>'zestawienie stopa na powiaty'!IH19</f>
        <v>4.5</v>
      </c>
      <c r="DH477" s="778">
        <f>'zestawienie stopa na powiaty'!II19</f>
        <v>4.5</v>
      </c>
      <c r="DI477" s="778">
        <f>'zestawienie stopa na powiaty'!IJ19</f>
        <v>4.4000000000000004</v>
      </c>
      <c r="DJ477" s="778">
        <f>'zestawienie stopa na powiaty'!IK19</f>
        <v>4.5</v>
      </c>
      <c r="DK477" s="778">
        <f>'zestawienie stopa na powiaty'!IL19</f>
        <v>5</v>
      </c>
      <c r="DL477" s="778">
        <f>'zestawienie stopa na powiaty'!IM19</f>
        <v>5.0999999999999996</v>
      </c>
      <c r="DM477" s="778">
        <f>'zestawienie stopa na powiaty'!IN19</f>
        <v>5.3</v>
      </c>
      <c r="DN477" s="778">
        <f>'zestawienie stopa na powiaty'!IO19</f>
        <v>5.4</v>
      </c>
      <c r="DO477" s="778">
        <f>'zestawienie stopa na powiaty'!IP19</f>
        <v>5.4</v>
      </c>
      <c r="DP477" s="778">
        <f>'zestawienie stopa na powiaty'!IQ19</f>
        <v>5.5</v>
      </c>
      <c r="DQ477" s="778">
        <f>'zestawienie stopa na powiaty'!IR19</f>
        <v>5.4</v>
      </c>
      <c r="DR477" s="778">
        <f>'zestawienie stopa na powiaty'!IS19</f>
        <v>5.3</v>
      </c>
      <c r="DS477" s="778">
        <f>'zestawienie stopa na powiaty'!IT19</f>
        <v>5.4</v>
      </c>
      <c r="DT477" s="778">
        <f>'zestawienie stopa na powiaty'!IU19</f>
        <v>5.5</v>
      </c>
      <c r="DU477" s="778">
        <f>'zestawienie stopa na powiaty'!IV19</f>
        <v>5.5</v>
      </c>
      <c r="DV477" s="778">
        <f>'zestawienie stopa na powiaty'!IW19</f>
        <v>5.3</v>
      </c>
    </row>
    <row r="478" spans="1:126" ht="21" thickBot="1">
      <c r="A478" s="249" t="str">
        <f>DV474</f>
        <v>proszowicki</v>
      </c>
      <c r="B478" s="249">
        <f>DV496</f>
        <v>0</v>
      </c>
      <c r="C478" s="249">
        <f>DV497</f>
        <v>0</v>
      </c>
      <c r="D478" s="249">
        <f>DV498</f>
        <v>0</v>
      </c>
      <c r="E478" s="249">
        <f>DV499</f>
        <v>0</v>
      </c>
      <c r="F478" s="249">
        <f>DV500</f>
        <v>0</v>
      </c>
      <c r="G478" s="249">
        <f>DV501</f>
        <v>0</v>
      </c>
      <c r="H478" s="249">
        <f>DV502</f>
        <v>0</v>
      </c>
      <c r="I478" s="249">
        <f>DV503</f>
        <v>0</v>
      </c>
      <c r="J478" s="249"/>
      <c r="K478" s="249"/>
      <c r="L478" s="249"/>
      <c r="M478" s="1717" t="s">
        <v>20</v>
      </c>
      <c r="N478" s="779">
        <v>1302</v>
      </c>
      <c r="O478" s="582">
        <v>1193</v>
      </c>
      <c r="P478" s="582">
        <v>1129</v>
      </c>
      <c r="Q478" s="582">
        <v>1093</v>
      </c>
      <c r="R478" s="582">
        <v>1060</v>
      </c>
      <c r="S478" s="583">
        <v>977</v>
      </c>
      <c r="T478" s="584">
        <v>803</v>
      </c>
      <c r="U478" s="708">
        <v>817</v>
      </c>
      <c r="V478" s="582">
        <v>949</v>
      </c>
      <c r="W478" s="582">
        <v>1069</v>
      </c>
      <c r="X478" s="863">
        <v>1080</v>
      </c>
      <c r="Y478" s="582">
        <v>1080</v>
      </c>
      <c r="Z478" s="587">
        <v>1128</v>
      </c>
      <c r="AA478" s="588">
        <v>1088</v>
      </c>
      <c r="AB478" s="589">
        <v>1081</v>
      </c>
      <c r="AC478" s="590">
        <v>1100</v>
      </c>
      <c r="AD478" s="588">
        <v>1095</v>
      </c>
      <c r="AE478" s="593">
        <v>1119</v>
      </c>
      <c r="AF478" s="590">
        <v>1143</v>
      </c>
      <c r="AG478" s="591">
        <v>1158</v>
      </c>
      <c r="AH478" s="589">
        <v>1165</v>
      </c>
      <c r="AI478" s="590">
        <v>1165</v>
      </c>
      <c r="AJ478" s="591">
        <v>1173</v>
      </c>
      <c r="AK478" s="595">
        <v>1143</v>
      </c>
      <c r="AL478" s="582">
        <v>1143</v>
      </c>
      <c r="AM478" s="587">
        <v>1162</v>
      </c>
      <c r="AN478" s="588">
        <v>1119</v>
      </c>
      <c r="AO478" s="593">
        <v>1086</v>
      </c>
      <c r="AP478" s="590">
        <v>1058</v>
      </c>
      <c r="AQ478" s="588">
        <v>1045</v>
      </c>
      <c r="AR478" s="589">
        <v>1028</v>
      </c>
      <c r="AS478" s="590">
        <v>1042</v>
      </c>
      <c r="AT478" s="588">
        <v>1038</v>
      </c>
      <c r="AU478" s="589">
        <v>969</v>
      </c>
      <c r="AV478" s="592">
        <v>925</v>
      </c>
      <c r="AW478" s="588">
        <v>898</v>
      </c>
      <c r="AX478" s="593">
        <v>984</v>
      </c>
      <c r="AY478" s="583">
        <v>984</v>
      </c>
      <c r="AZ478" s="586">
        <v>980</v>
      </c>
      <c r="BA478" s="588">
        <v>994</v>
      </c>
      <c r="BB478" s="589">
        <v>938</v>
      </c>
      <c r="BC478" s="586">
        <v>925</v>
      </c>
      <c r="BD478" s="588">
        <v>896</v>
      </c>
      <c r="BE478" s="589">
        <v>826</v>
      </c>
      <c r="BF478" s="586">
        <v>830</v>
      </c>
      <c r="BG478" s="588">
        <v>801</v>
      </c>
      <c r="BH478" s="589">
        <v>764</v>
      </c>
      <c r="BI478" s="686">
        <v>764</v>
      </c>
      <c r="BJ478" s="588">
        <v>768</v>
      </c>
      <c r="BK478" s="686">
        <v>833</v>
      </c>
      <c r="BL478" s="686">
        <v>824</v>
      </c>
      <c r="BM478" s="686">
        <v>776</v>
      </c>
      <c r="BN478" s="686">
        <v>749</v>
      </c>
      <c r="BO478" s="686">
        <v>728</v>
      </c>
      <c r="BP478" s="686">
        <v>743</v>
      </c>
      <c r="BQ478" s="686">
        <v>728</v>
      </c>
      <c r="BR478" s="686">
        <v>725</v>
      </c>
      <c r="BS478" s="686">
        <v>706</v>
      </c>
      <c r="BT478" s="709">
        <v>692</v>
      </c>
      <c r="BU478" s="686">
        <v>692</v>
      </c>
      <c r="BV478" s="709">
        <v>675</v>
      </c>
      <c r="BW478" s="686">
        <v>682</v>
      </c>
      <c r="BX478" s="709">
        <v>677</v>
      </c>
      <c r="BY478" s="586">
        <v>650</v>
      </c>
      <c r="BZ478" s="596">
        <v>617</v>
      </c>
      <c r="CA478" s="586">
        <v>604</v>
      </c>
      <c r="CB478" s="596">
        <v>595</v>
      </c>
      <c r="CC478" s="586">
        <v>608</v>
      </c>
      <c r="CD478" s="596">
        <v>641</v>
      </c>
      <c r="CE478" s="586">
        <v>643</v>
      </c>
      <c r="CF478" s="596">
        <v>650</v>
      </c>
      <c r="CG478" s="586">
        <v>618</v>
      </c>
      <c r="CH478" s="596">
        <v>615</v>
      </c>
      <c r="CI478" s="596">
        <v>604</v>
      </c>
      <c r="CJ478" s="596">
        <v>624</v>
      </c>
      <c r="CK478" s="710">
        <v>608</v>
      </c>
      <c r="CL478" s="596">
        <v>603</v>
      </c>
      <c r="CM478" s="596">
        <v>586</v>
      </c>
      <c r="CN478" s="596">
        <v>597</v>
      </c>
      <c r="CO478" s="596">
        <v>599</v>
      </c>
      <c r="CP478" s="596">
        <v>596</v>
      </c>
      <c r="CQ478" s="596">
        <v>582</v>
      </c>
      <c r="CR478" s="596">
        <v>573</v>
      </c>
      <c r="CS478" s="596">
        <v>554</v>
      </c>
      <c r="CT478" s="596">
        <v>526</v>
      </c>
      <c r="CU478" s="596">
        <v>531</v>
      </c>
      <c r="CV478" s="596">
        <v>552</v>
      </c>
      <c r="CW478" s="596">
        <v>534</v>
      </c>
      <c r="CX478" s="596">
        <v>526</v>
      </c>
      <c r="CY478" s="596">
        <v>504</v>
      </c>
      <c r="CZ478" s="596">
        <v>483</v>
      </c>
      <c r="DA478" s="596">
        <v>472</v>
      </c>
      <c r="DB478" s="596">
        <v>461</v>
      </c>
      <c r="DC478" s="596">
        <v>475</v>
      </c>
      <c r="DD478" s="596">
        <v>427</v>
      </c>
      <c r="DE478" s="596">
        <v>409</v>
      </c>
      <c r="DF478" s="596">
        <v>401</v>
      </c>
      <c r="DG478" s="596">
        <v>411</v>
      </c>
      <c r="DH478" s="596">
        <v>396</v>
      </c>
      <c r="DI478" s="596">
        <v>376</v>
      </c>
      <c r="DJ478" s="596">
        <v>383</v>
      </c>
      <c r="DK478" s="596">
        <v>424</v>
      </c>
      <c r="DL478" s="596">
        <v>449</v>
      </c>
      <c r="DM478" s="596">
        <v>461</v>
      </c>
      <c r="DN478" s="596">
        <v>479</v>
      </c>
      <c r="DO478" s="596">
        <v>489</v>
      </c>
      <c r="DP478" s="596">
        <v>493</v>
      </c>
      <c r="DQ478" s="596">
        <v>472</v>
      </c>
      <c r="DR478" s="596">
        <v>482</v>
      </c>
      <c r="DS478" s="596">
        <v>499</v>
      </c>
      <c r="DT478" s="596">
        <v>498</v>
      </c>
      <c r="DU478" s="596">
        <v>479</v>
      </c>
      <c r="DV478" s="596">
        <v>468</v>
      </c>
    </row>
    <row r="479" spans="1:126" ht="21" thickBot="1">
      <c r="A479" s="111"/>
      <c r="B479" s="1753" t="s">
        <v>1366</v>
      </c>
      <c r="C479" s="1754" t="s">
        <v>1366</v>
      </c>
      <c r="D479" s="1755" t="s">
        <v>1367</v>
      </c>
      <c r="E479" s="1755" t="s">
        <v>1367</v>
      </c>
      <c r="F479" s="1756" t="s">
        <v>1368</v>
      </c>
      <c r="G479" s="1756" t="s">
        <v>1368</v>
      </c>
      <c r="H479" s="1757" t="s">
        <v>1369</v>
      </c>
      <c r="I479" s="1687" t="s">
        <v>1369</v>
      </c>
      <c r="J479" s="1709"/>
      <c r="K479" s="1709"/>
      <c r="L479" s="1709"/>
      <c r="M479" s="1717" t="s">
        <v>22</v>
      </c>
      <c r="N479" s="779">
        <v>235</v>
      </c>
      <c r="O479" s="582">
        <v>232</v>
      </c>
      <c r="P479" s="582">
        <v>194</v>
      </c>
      <c r="Q479" s="582">
        <v>146</v>
      </c>
      <c r="R479" s="582">
        <v>167</v>
      </c>
      <c r="S479" s="583">
        <v>133</v>
      </c>
      <c r="T479" s="584">
        <v>115</v>
      </c>
      <c r="U479" s="708">
        <v>111</v>
      </c>
      <c r="V479" s="582">
        <v>161</v>
      </c>
      <c r="W479" s="582">
        <v>173</v>
      </c>
      <c r="X479" s="863">
        <v>124</v>
      </c>
      <c r="Y479" s="582">
        <v>221</v>
      </c>
      <c r="Z479" s="587">
        <v>262</v>
      </c>
      <c r="AA479" s="588">
        <v>257</v>
      </c>
      <c r="AB479" s="589">
        <v>238</v>
      </c>
      <c r="AC479" s="590">
        <v>228</v>
      </c>
      <c r="AD479" s="588">
        <v>217</v>
      </c>
      <c r="AE479" s="593">
        <v>196</v>
      </c>
      <c r="AF479" s="590">
        <v>163</v>
      </c>
      <c r="AG479" s="591">
        <v>156</v>
      </c>
      <c r="AH479" s="589">
        <v>145</v>
      </c>
      <c r="AI479" s="590">
        <v>146</v>
      </c>
      <c r="AJ479" s="591">
        <v>141</v>
      </c>
      <c r="AK479" s="595">
        <v>162</v>
      </c>
      <c r="AL479" s="582">
        <v>162</v>
      </c>
      <c r="AM479" s="587">
        <v>177</v>
      </c>
      <c r="AN479" s="588">
        <v>169</v>
      </c>
      <c r="AO479" s="593">
        <v>154</v>
      </c>
      <c r="AP479" s="590">
        <v>146</v>
      </c>
      <c r="AQ479" s="588">
        <v>141</v>
      </c>
      <c r="AR479" s="589">
        <v>131</v>
      </c>
      <c r="AS479" s="590">
        <v>120</v>
      </c>
      <c r="AT479" s="588">
        <v>120</v>
      </c>
      <c r="AU479" s="589">
        <v>117</v>
      </c>
      <c r="AV479" s="592">
        <v>122</v>
      </c>
      <c r="AW479" s="588">
        <v>118</v>
      </c>
      <c r="AX479" s="593">
        <v>132</v>
      </c>
      <c r="AY479" s="583">
        <v>132</v>
      </c>
      <c r="AZ479" s="586">
        <v>154</v>
      </c>
      <c r="BA479" s="588">
        <v>152</v>
      </c>
      <c r="BB479" s="589">
        <v>133</v>
      </c>
      <c r="BC479" s="586">
        <v>122</v>
      </c>
      <c r="BD479" s="588">
        <v>119</v>
      </c>
      <c r="BE479" s="589">
        <v>117</v>
      </c>
      <c r="BF479" s="586">
        <v>121</v>
      </c>
      <c r="BG479" s="588">
        <v>103</v>
      </c>
      <c r="BH479" s="589">
        <v>97</v>
      </c>
      <c r="BI479" s="686">
        <v>104</v>
      </c>
      <c r="BJ479" s="588">
        <v>107</v>
      </c>
      <c r="BK479" s="686">
        <v>123</v>
      </c>
      <c r="BL479" s="686">
        <v>151</v>
      </c>
      <c r="BM479" s="686">
        <v>146</v>
      </c>
      <c r="BN479" s="686">
        <v>135</v>
      </c>
      <c r="BO479" s="686">
        <v>119</v>
      </c>
      <c r="BP479" s="686">
        <v>111</v>
      </c>
      <c r="BQ479" s="686">
        <v>113</v>
      </c>
      <c r="BR479" s="686">
        <v>103</v>
      </c>
      <c r="BS479" s="686">
        <v>102</v>
      </c>
      <c r="BT479" s="709">
        <v>106</v>
      </c>
      <c r="BU479" s="686">
        <v>111</v>
      </c>
      <c r="BV479" s="709">
        <v>101</v>
      </c>
      <c r="BW479" s="686">
        <v>101</v>
      </c>
      <c r="BX479" s="709">
        <v>113</v>
      </c>
      <c r="BY479" s="586">
        <v>118</v>
      </c>
      <c r="BZ479" s="596">
        <v>112</v>
      </c>
      <c r="CA479" s="586">
        <v>100</v>
      </c>
      <c r="CB479" s="596">
        <v>94</v>
      </c>
      <c r="CC479" s="586">
        <v>93</v>
      </c>
      <c r="CD479" s="596">
        <v>97</v>
      </c>
      <c r="CE479" s="586">
        <v>87</v>
      </c>
      <c r="CF479" s="596">
        <v>89</v>
      </c>
      <c r="CG479" s="586">
        <v>79</v>
      </c>
      <c r="CH479" s="596">
        <v>91</v>
      </c>
      <c r="CI479" s="596">
        <v>94</v>
      </c>
      <c r="CJ479" s="596">
        <v>117</v>
      </c>
      <c r="CK479" s="710">
        <v>118</v>
      </c>
      <c r="CL479" s="596">
        <v>119</v>
      </c>
      <c r="CM479" s="596">
        <v>114</v>
      </c>
      <c r="CN479" s="596">
        <v>100</v>
      </c>
      <c r="CO479" s="596">
        <v>98</v>
      </c>
      <c r="CP479" s="596">
        <v>71</v>
      </c>
      <c r="CQ479" s="596">
        <v>66</v>
      </c>
      <c r="CR479" s="596">
        <v>66</v>
      </c>
      <c r="CS479" s="596">
        <v>67</v>
      </c>
      <c r="CT479" s="596">
        <v>82</v>
      </c>
      <c r="CU479" s="596">
        <v>88</v>
      </c>
      <c r="CV479" s="596">
        <v>93</v>
      </c>
      <c r="CW479" s="596">
        <v>101</v>
      </c>
      <c r="CX479" s="596">
        <v>103</v>
      </c>
      <c r="CY479" s="596">
        <v>100</v>
      </c>
      <c r="CZ479" s="596">
        <v>78</v>
      </c>
      <c r="DA479" s="596">
        <v>89</v>
      </c>
      <c r="DB479" s="596">
        <v>78</v>
      </c>
      <c r="DC479" s="596">
        <v>76</v>
      </c>
      <c r="DD479" s="596">
        <v>81</v>
      </c>
      <c r="DE479" s="596">
        <v>71</v>
      </c>
      <c r="DF479" s="596">
        <v>71</v>
      </c>
      <c r="DG479" s="596">
        <v>71</v>
      </c>
      <c r="DH479" s="596">
        <v>79</v>
      </c>
      <c r="DI479" s="596">
        <v>76</v>
      </c>
      <c r="DJ479" s="596">
        <v>73</v>
      </c>
      <c r="DK479" s="596">
        <v>103</v>
      </c>
      <c r="DL479" s="596">
        <v>118</v>
      </c>
      <c r="DM479" s="596">
        <v>115</v>
      </c>
      <c r="DN479" s="596">
        <v>114</v>
      </c>
      <c r="DO479" s="596">
        <v>106</v>
      </c>
      <c r="DP479" s="596">
        <v>108</v>
      </c>
      <c r="DQ479" s="596">
        <v>109</v>
      </c>
      <c r="DR479" s="596">
        <v>105</v>
      </c>
      <c r="DS479" s="596">
        <v>97</v>
      </c>
      <c r="DT479" s="596">
        <v>105</v>
      </c>
      <c r="DU479" s="596">
        <v>103</v>
      </c>
      <c r="DV479" s="596">
        <v>94</v>
      </c>
    </row>
    <row r="480" spans="1:126" ht="20.25">
      <c r="A480" s="244"/>
      <c r="M480" s="1717" t="s">
        <v>1317</v>
      </c>
      <c r="N480" s="794"/>
      <c r="O480" s="597"/>
      <c r="P480" s="597"/>
      <c r="Q480" s="597"/>
      <c r="R480" s="597"/>
      <c r="S480" s="598"/>
      <c r="T480" s="599"/>
      <c r="U480" s="711"/>
      <c r="V480" s="597"/>
      <c r="W480" s="597"/>
      <c r="X480" s="863"/>
      <c r="Y480" s="582"/>
      <c r="Z480" s="587"/>
      <c r="AA480" s="588"/>
      <c r="AB480" s="589"/>
      <c r="AC480" s="590"/>
      <c r="AD480" s="588"/>
      <c r="AE480" s="593"/>
      <c r="AF480" s="590"/>
      <c r="AG480" s="591"/>
      <c r="AH480" s="589"/>
      <c r="AI480" s="590"/>
      <c r="AJ480" s="591"/>
      <c r="AK480" s="595"/>
      <c r="AL480" s="582"/>
      <c r="AM480" s="587"/>
      <c r="AN480" s="588"/>
      <c r="AO480" s="593"/>
      <c r="AP480" s="590"/>
      <c r="AQ480" s="588"/>
      <c r="AR480" s="589"/>
      <c r="AS480" s="590"/>
      <c r="AT480" s="588"/>
      <c r="AU480" s="589"/>
      <c r="AV480" s="592"/>
      <c r="AW480" s="588"/>
      <c r="AX480" s="593"/>
      <c r="AY480" s="583" t="s">
        <v>55</v>
      </c>
      <c r="AZ480" s="586">
        <v>1056</v>
      </c>
      <c r="BA480" s="588">
        <v>1057</v>
      </c>
      <c r="BB480" s="589">
        <v>978</v>
      </c>
      <c r="BC480" s="586">
        <v>967</v>
      </c>
      <c r="BD480" s="588">
        <v>904</v>
      </c>
      <c r="BE480" s="589">
        <v>811</v>
      </c>
      <c r="BF480" s="586">
        <v>807</v>
      </c>
      <c r="BG480" s="588">
        <v>754</v>
      </c>
      <c r="BH480" s="589">
        <v>751</v>
      </c>
      <c r="BI480" s="686">
        <v>727</v>
      </c>
      <c r="BJ480" s="588">
        <v>716</v>
      </c>
      <c r="BK480" s="686">
        <v>790</v>
      </c>
      <c r="BL480" s="686">
        <v>797</v>
      </c>
      <c r="BM480" s="686">
        <v>736</v>
      </c>
      <c r="BN480" s="686">
        <v>717</v>
      </c>
      <c r="BO480" s="686">
        <v>694</v>
      </c>
      <c r="BP480" s="686">
        <v>718</v>
      </c>
      <c r="BQ480" s="686">
        <v>689</v>
      </c>
      <c r="BR480" s="686">
        <v>646</v>
      </c>
      <c r="BS480" s="686">
        <v>642</v>
      </c>
      <c r="BT480" s="709">
        <v>643</v>
      </c>
      <c r="BU480" s="686">
        <v>626</v>
      </c>
      <c r="BV480" s="709">
        <v>597</v>
      </c>
      <c r="BW480" s="686">
        <v>620</v>
      </c>
      <c r="BX480" s="709">
        <v>597</v>
      </c>
      <c r="BY480" s="586">
        <v>565</v>
      </c>
      <c r="BZ480" s="596">
        <v>509</v>
      </c>
      <c r="CA480" s="586">
        <v>504</v>
      </c>
      <c r="CB480" s="596">
        <v>529</v>
      </c>
      <c r="CC480" s="586">
        <v>506</v>
      </c>
      <c r="CD480" s="596">
        <v>530</v>
      </c>
      <c r="CE480" s="586">
        <v>534</v>
      </c>
      <c r="CF480" s="596">
        <v>581</v>
      </c>
      <c r="CG480" s="586">
        <v>536</v>
      </c>
      <c r="CH480" s="596">
        <v>541</v>
      </c>
      <c r="CI480" s="596">
        <v>524</v>
      </c>
      <c r="CJ480" s="596">
        <v>551</v>
      </c>
      <c r="CK480" s="710">
        <v>533</v>
      </c>
      <c r="CL480" s="596">
        <v>514</v>
      </c>
      <c r="CM480" s="596">
        <v>482</v>
      </c>
      <c r="CN480" s="596">
        <v>484</v>
      </c>
      <c r="CO480" s="596">
        <v>484</v>
      </c>
      <c r="CP480" s="596">
        <v>463</v>
      </c>
      <c r="CQ480" s="596">
        <v>461</v>
      </c>
      <c r="CR480" s="596">
        <v>482</v>
      </c>
      <c r="CS480" s="596">
        <v>435</v>
      </c>
      <c r="CT480" s="596">
        <v>428</v>
      </c>
      <c r="CU480" s="596">
        <v>418</v>
      </c>
      <c r="CV480" s="596">
        <v>439</v>
      </c>
      <c r="CW480" s="596">
        <v>423</v>
      </c>
      <c r="CX480" s="596">
        <v>402</v>
      </c>
      <c r="CY480" s="596">
        <v>365</v>
      </c>
      <c r="CZ480" s="596">
        <v>339</v>
      </c>
      <c r="DA480" s="596">
        <v>328</v>
      </c>
      <c r="DB480" s="596">
        <v>310</v>
      </c>
      <c r="DC480" s="596">
        <v>328</v>
      </c>
      <c r="DD480" s="596">
        <v>317</v>
      </c>
      <c r="DE480" s="596">
        <v>296</v>
      </c>
      <c r="DF480" s="596">
        <v>279</v>
      </c>
      <c r="DG480" s="596">
        <v>287</v>
      </c>
      <c r="DH480" s="596">
        <v>282</v>
      </c>
      <c r="DI480" s="596">
        <v>279</v>
      </c>
      <c r="DJ480" s="596">
        <v>286</v>
      </c>
      <c r="DK480" s="596">
        <v>332</v>
      </c>
      <c r="DL480" s="596">
        <v>358</v>
      </c>
      <c r="DM480" s="596">
        <v>385</v>
      </c>
      <c r="DN480" s="596">
        <v>410</v>
      </c>
      <c r="DO480" s="596">
        <v>409</v>
      </c>
      <c r="DP480" s="596">
        <v>425</v>
      </c>
      <c r="DQ480" s="596">
        <v>407</v>
      </c>
      <c r="DR480" s="596">
        <v>412</v>
      </c>
      <c r="DS480" s="596">
        <v>406</v>
      </c>
      <c r="DT480" s="596">
        <v>398</v>
      </c>
      <c r="DU480" s="596">
        <v>391</v>
      </c>
      <c r="DV480" s="596">
        <v>357</v>
      </c>
    </row>
    <row r="481" spans="1:126" ht="20.25">
      <c r="A481" s="244"/>
      <c r="M481" s="1717" t="s">
        <v>871</v>
      </c>
      <c r="N481" s="798" t="s">
        <v>55</v>
      </c>
      <c r="O481" s="601" t="s">
        <v>55</v>
      </c>
      <c r="P481" s="601" t="s">
        <v>55</v>
      </c>
      <c r="Q481" s="601" t="s">
        <v>55</v>
      </c>
      <c r="R481" s="598">
        <v>890</v>
      </c>
      <c r="S481" s="601">
        <v>718</v>
      </c>
      <c r="T481" s="602">
        <v>518</v>
      </c>
      <c r="U481" s="712">
        <v>614</v>
      </c>
      <c r="V481" s="713">
        <v>835</v>
      </c>
      <c r="W481" s="713">
        <v>934</v>
      </c>
      <c r="X481" s="693">
        <v>860</v>
      </c>
      <c r="Y481" s="583">
        <v>901</v>
      </c>
      <c r="Z481" s="605">
        <v>947</v>
      </c>
      <c r="AA481" s="606">
        <v>908</v>
      </c>
      <c r="AB481" s="607">
        <v>888</v>
      </c>
      <c r="AC481" s="608">
        <v>892</v>
      </c>
      <c r="AD481" s="606">
        <v>903</v>
      </c>
      <c r="AE481" s="611">
        <v>911</v>
      </c>
      <c r="AF481" s="608">
        <v>905</v>
      </c>
      <c r="AG481" s="609">
        <v>923</v>
      </c>
      <c r="AH481" s="607">
        <v>962</v>
      </c>
      <c r="AI481" s="608">
        <v>951</v>
      </c>
      <c r="AJ481" s="609">
        <v>948</v>
      </c>
      <c r="AK481" s="613">
        <v>895</v>
      </c>
      <c r="AL481" s="583">
        <v>895</v>
      </c>
      <c r="AM481" s="605">
        <v>912</v>
      </c>
      <c r="AN481" s="606">
        <v>860</v>
      </c>
      <c r="AO481" s="611">
        <v>810</v>
      </c>
      <c r="AP481" s="608">
        <v>785</v>
      </c>
      <c r="AQ481" s="606">
        <v>784</v>
      </c>
      <c r="AR481" s="607">
        <v>758</v>
      </c>
      <c r="AS481" s="608">
        <v>748</v>
      </c>
      <c r="AT481" s="606">
        <v>706</v>
      </c>
      <c r="AU481" s="607">
        <v>708</v>
      </c>
      <c r="AV481" s="610">
        <v>674</v>
      </c>
      <c r="AW481" s="606">
        <v>627</v>
      </c>
      <c r="AX481" s="611">
        <v>687</v>
      </c>
      <c r="AY481" s="583">
        <v>687</v>
      </c>
      <c r="AZ481" s="604">
        <v>684</v>
      </c>
      <c r="BA481" s="606">
        <v>676</v>
      </c>
      <c r="BB481" s="607">
        <v>625</v>
      </c>
      <c r="BC481" s="604">
        <v>624</v>
      </c>
      <c r="BD481" s="606">
        <v>583</v>
      </c>
      <c r="BE481" s="607">
        <v>529</v>
      </c>
      <c r="BF481" s="604">
        <v>502</v>
      </c>
      <c r="BG481" s="606">
        <v>467</v>
      </c>
      <c r="BH481" s="607">
        <v>483</v>
      </c>
      <c r="BI481" s="687">
        <v>470</v>
      </c>
      <c r="BJ481" s="606">
        <v>460</v>
      </c>
      <c r="BK481" s="687">
        <v>521</v>
      </c>
      <c r="BL481" s="687">
        <v>500</v>
      </c>
      <c r="BM481" s="687">
        <v>457</v>
      </c>
      <c r="BN481" s="687">
        <v>432</v>
      </c>
      <c r="BO481" s="687">
        <v>416</v>
      </c>
      <c r="BP481" s="687">
        <v>445</v>
      </c>
      <c r="BQ481" s="687">
        <v>431</v>
      </c>
      <c r="BR481" s="687">
        <v>399</v>
      </c>
      <c r="BS481" s="687">
        <v>395</v>
      </c>
      <c r="BT481" s="714">
        <v>395</v>
      </c>
      <c r="BU481" s="687">
        <v>371</v>
      </c>
      <c r="BV481" s="714">
        <v>363</v>
      </c>
      <c r="BW481" s="687">
        <v>379</v>
      </c>
      <c r="BX481" s="714">
        <v>354</v>
      </c>
      <c r="BY481" s="604">
        <v>330</v>
      </c>
      <c r="BZ481" s="614">
        <v>287</v>
      </c>
      <c r="CA481" s="604">
        <v>283</v>
      </c>
      <c r="CB481" s="614">
        <v>318</v>
      </c>
      <c r="CC481" s="604">
        <v>297</v>
      </c>
      <c r="CD481" s="614">
        <v>319</v>
      </c>
      <c r="CE481" s="604">
        <v>322</v>
      </c>
      <c r="CF481" s="614">
        <v>367</v>
      </c>
      <c r="CG481" s="604">
        <v>334</v>
      </c>
      <c r="CH481" s="614">
        <v>318</v>
      </c>
      <c r="CI481" s="614">
        <v>303</v>
      </c>
      <c r="CJ481" s="614">
        <v>309</v>
      </c>
      <c r="CK481" s="715">
        <v>299</v>
      </c>
      <c r="CL481" s="614">
        <v>278</v>
      </c>
      <c r="CM481" s="614">
        <v>254</v>
      </c>
      <c r="CN481" s="614">
        <v>285</v>
      </c>
      <c r="CO481" s="614">
        <v>279</v>
      </c>
      <c r="CP481" s="614">
        <v>274</v>
      </c>
      <c r="CQ481" s="614">
        <v>271</v>
      </c>
      <c r="CR481" s="614">
        <v>292</v>
      </c>
      <c r="CS481" s="614">
        <v>254</v>
      </c>
      <c r="CT481" s="614">
        <v>242</v>
      </c>
      <c r="CU481" s="614">
        <v>232</v>
      </c>
      <c r="CV481" s="614">
        <v>237</v>
      </c>
      <c r="CW481" s="614">
        <v>231</v>
      </c>
      <c r="CX481" s="614">
        <v>223</v>
      </c>
      <c r="CY481" s="614">
        <v>204</v>
      </c>
      <c r="CZ481" s="614">
        <v>193</v>
      </c>
      <c r="DA481" s="614">
        <v>174</v>
      </c>
      <c r="DB481" s="614">
        <v>168</v>
      </c>
      <c r="DC481" s="614">
        <v>185</v>
      </c>
      <c r="DD481" s="614">
        <v>189</v>
      </c>
      <c r="DE481" s="614">
        <v>169</v>
      </c>
      <c r="DF481" s="614">
        <v>150</v>
      </c>
      <c r="DG481" s="614">
        <v>169</v>
      </c>
      <c r="DH481" s="614">
        <v>161</v>
      </c>
      <c r="DI481" s="614">
        <v>155</v>
      </c>
      <c r="DJ481" s="614">
        <v>164</v>
      </c>
      <c r="DK481" s="614">
        <v>193</v>
      </c>
      <c r="DL481" s="614">
        <v>207</v>
      </c>
      <c r="DM481" s="614">
        <v>230</v>
      </c>
      <c r="DN481" s="614">
        <v>240</v>
      </c>
      <c r="DO481" s="614">
        <v>244</v>
      </c>
      <c r="DP481" s="614">
        <v>270</v>
      </c>
      <c r="DQ481" s="614">
        <v>258</v>
      </c>
      <c r="DR481" s="614">
        <v>257</v>
      </c>
      <c r="DS481" s="614">
        <v>256</v>
      </c>
      <c r="DT481" s="614">
        <v>239</v>
      </c>
      <c r="DU481" s="614">
        <v>233</v>
      </c>
      <c r="DV481" s="614">
        <v>207</v>
      </c>
    </row>
    <row r="482" spans="1:126" ht="21" thickBot="1">
      <c r="A482" s="244"/>
      <c r="M482" s="1722" t="s">
        <v>1836</v>
      </c>
      <c r="N482" s="1721"/>
      <c r="O482" s="1666"/>
      <c r="P482" s="1667"/>
      <c r="Q482" s="1668"/>
      <c r="R482" s="1666"/>
      <c r="S482" s="1669"/>
      <c r="T482" s="1670"/>
      <c r="U482" s="1671"/>
      <c r="V482" s="1685"/>
      <c r="W482" s="1685"/>
      <c r="X482" s="1672"/>
      <c r="Y482" s="1666"/>
      <c r="Z482" s="1673"/>
      <c r="AA482" s="1674"/>
      <c r="AB482" s="1675"/>
      <c r="AC482" s="1676"/>
      <c r="AD482" s="1674"/>
      <c r="AE482" s="1677"/>
      <c r="AF482" s="1676"/>
      <c r="AG482" s="1678"/>
      <c r="AH482" s="1675"/>
      <c r="AI482" s="1676"/>
      <c r="AJ482" s="1678"/>
      <c r="AK482" s="1677"/>
      <c r="AL482" s="1666"/>
      <c r="AM482" s="1673"/>
      <c r="AN482" s="1674"/>
      <c r="AO482" s="1677"/>
      <c r="AP482" s="1676"/>
      <c r="AQ482" s="1674"/>
      <c r="AR482" s="1675"/>
      <c r="AS482" s="1676"/>
      <c r="AT482" s="1674"/>
      <c r="AU482" s="1675"/>
      <c r="AV482" s="1679"/>
      <c r="AW482" s="1674"/>
      <c r="AX482" s="1677"/>
      <c r="AY482" s="1666"/>
      <c r="AZ482" s="1680"/>
      <c r="BA482" s="1674"/>
      <c r="BB482" s="1675"/>
      <c r="BC482" s="1680"/>
      <c r="BD482" s="1674"/>
      <c r="BE482" s="1675"/>
      <c r="BF482" s="1680"/>
      <c r="BG482" s="1674"/>
      <c r="BH482" s="1675"/>
      <c r="BI482" s="1675"/>
      <c r="BJ482" s="1676"/>
      <c r="BK482" s="1681"/>
      <c r="BL482" s="1681"/>
      <c r="BM482" s="1681"/>
      <c r="BN482" s="1681"/>
      <c r="BO482" s="1681"/>
      <c r="BP482" s="1681"/>
      <c r="BQ482" s="1681"/>
      <c r="BR482" s="1681"/>
      <c r="BS482" s="1681"/>
      <c r="BT482" s="1681"/>
      <c r="BU482" s="1681"/>
      <c r="BV482" s="1681"/>
      <c r="BW482" s="1681"/>
      <c r="BX482" s="1681"/>
      <c r="BY482" s="1682"/>
      <c r="BZ482" s="1682"/>
      <c r="CA482" s="1682"/>
      <c r="CB482" s="1682"/>
      <c r="CC482" s="1682"/>
      <c r="CD482" s="1682"/>
      <c r="CE482" s="1682"/>
      <c r="CF482" s="1682"/>
      <c r="CG482" s="1682"/>
      <c r="CH482" s="1682"/>
      <c r="CI482" s="1682"/>
      <c r="CJ482" s="1682"/>
      <c r="CK482" s="1680"/>
      <c r="CL482" s="1665"/>
      <c r="CM482" s="1665"/>
      <c r="CN482" s="1665"/>
      <c r="CO482" s="1665"/>
      <c r="CP482" s="1665"/>
      <c r="CQ482" s="1665"/>
      <c r="CR482" s="1665"/>
      <c r="CS482" s="1665"/>
      <c r="CT482" s="1665"/>
      <c r="CU482" s="1665"/>
      <c r="CV482" s="1665"/>
      <c r="CW482" s="1665"/>
      <c r="CX482" s="1665"/>
      <c r="CY482" s="1665"/>
      <c r="CZ482" s="1665"/>
      <c r="DA482" s="1665"/>
      <c r="DB482" s="1665"/>
      <c r="DC482" s="1665"/>
      <c r="DD482" s="1665"/>
      <c r="DE482" s="1665"/>
      <c r="DF482" s="1665"/>
      <c r="DG482" s="1665"/>
      <c r="DH482" s="1665"/>
      <c r="DI482" s="1665"/>
      <c r="DJ482" s="1665"/>
      <c r="DK482" s="1665"/>
      <c r="DL482" s="1665"/>
      <c r="DM482" s="1665"/>
      <c r="DN482" s="1665"/>
      <c r="DO482" s="1665"/>
      <c r="DP482" s="1665"/>
      <c r="DQ482" s="1665"/>
      <c r="DR482" s="1665"/>
      <c r="DS482" s="1665"/>
      <c r="DT482" s="1665"/>
      <c r="DU482" s="1665">
        <v>195</v>
      </c>
      <c r="DV482" s="1665">
        <v>206</v>
      </c>
    </row>
    <row r="483" spans="1:126" ht="20.25">
      <c r="A483" s="111"/>
      <c r="M483" s="1718" t="s">
        <v>77</v>
      </c>
      <c r="N483" s="637" t="s">
        <v>211</v>
      </c>
      <c r="O483" s="629" t="s">
        <v>212</v>
      </c>
      <c r="P483" s="629" t="s">
        <v>699</v>
      </c>
      <c r="Q483" s="619">
        <v>2003</v>
      </c>
      <c r="R483" s="629" t="s">
        <v>1003</v>
      </c>
      <c r="S483" s="616">
        <v>1889</v>
      </c>
      <c r="T483" s="617">
        <v>1728</v>
      </c>
      <c r="U483" s="864">
        <v>1685</v>
      </c>
      <c r="V483" s="717">
        <v>2316</v>
      </c>
      <c r="W483" s="717">
        <v>2640</v>
      </c>
      <c r="X483" s="621">
        <v>2298</v>
      </c>
      <c r="Y483" s="621">
        <v>2749</v>
      </c>
      <c r="Z483" s="622">
        <v>366</v>
      </c>
      <c r="AA483" s="623">
        <v>217</v>
      </c>
      <c r="AB483" s="624">
        <v>244</v>
      </c>
      <c r="AC483" s="625">
        <v>255</v>
      </c>
      <c r="AD483" s="623">
        <v>248</v>
      </c>
      <c r="AE483" s="628">
        <v>250</v>
      </c>
      <c r="AF483" s="625">
        <v>299</v>
      </c>
      <c r="AG483" s="626">
        <v>291</v>
      </c>
      <c r="AH483" s="624">
        <v>320</v>
      </c>
      <c r="AI483" s="625">
        <v>284</v>
      </c>
      <c r="AJ483" s="626">
        <v>289</v>
      </c>
      <c r="AK483" s="631">
        <v>190</v>
      </c>
      <c r="AL483" s="621">
        <v>3253</v>
      </c>
      <c r="AM483" s="622">
        <v>283</v>
      </c>
      <c r="AN483" s="623">
        <v>207</v>
      </c>
      <c r="AO483" s="628">
        <v>199</v>
      </c>
      <c r="AP483" s="625">
        <v>176</v>
      </c>
      <c r="AQ483" s="623">
        <v>215</v>
      </c>
      <c r="AR483" s="624">
        <v>230</v>
      </c>
      <c r="AS483" s="625">
        <v>294</v>
      </c>
      <c r="AT483" s="623">
        <v>243</v>
      </c>
      <c r="AU483" s="624">
        <v>342</v>
      </c>
      <c r="AV483" s="627">
        <v>301</v>
      </c>
      <c r="AW483" s="623">
        <v>206</v>
      </c>
      <c r="AX483" s="628">
        <v>405</v>
      </c>
      <c r="AY483" s="629">
        <v>3101</v>
      </c>
      <c r="AZ483" s="620">
        <v>278</v>
      </c>
      <c r="BA483" s="623">
        <v>265</v>
      </c>
      <c r="BB483" s="624">
        <v>222</v>
      </c>
      <c r="BC483" s="620">
        <v>253</v>
      </c>
      <c r="BD483" s="623">
        <v>223</v>
      </c>
      <c r="BE483" s="624">
        <v>174</v>
      </c>
      <c r="BF483" s="620">
        <v>271</v>
      </c>
      <c r="BG483" s="623">
        <v>215</v>
      </c>
      <c r="BH483" s="624">
        <v>325</v>
      </c>
      <c r="BI483" s="689">
        <v>221</v>
      </c>
      <c r="BJ483" s="623">
        <v>188</v>
      </c>
      <c r="BK483" s="689">
        <v>344</v>
      </c>
      <c r="BL483" s="689">
        <v>266</v>
      </c>
      <c r="BM483" s="689">
        <v>186</v>
      </c>
      <c r="BN483" s="689">
        <v>211</v>
      </c>
      <c r="BO483" s="689">
        <v>177</v>
      </c>
      <c r="BP483" s="689">
        <v>205</v>
      </c>
      <c r="BQ483" s="689">
        <v>208</v>
      </c>
      <c r="BR483" s="689">
        <v>221</v>
      </c>
      <c r="BS483" s="689">
        <v>194</v>
      </c>
      <c r="BT483" s="718">
        <v>252</v>
      </c>
      <c r="BU483" s="689">
        <v>216</v>
      </c>
      <c r="BV483" s="718">
        <v>171</v>
      </c>
      <c r="BW483" s="689">
        <v>228</v>
      </c>
      <c r="BX483" s="718">
        <v>182</v>
      </c>
      <c r="BY483" s="620">
        <v>138</v>
      </c>
      <c r="BZ483" s="632">
        <v>163</v>
      </c>
      <c r="CA483" s="620">
        <v>173</v>
      </c>
      <c r="CB483" s="632">
        <v>206</v>
      </c>
      <c r="CC483" s="620">
        <v>185</v>
      </c>
      <c r="CD483" s="632">
        <v>205</v>
      </c>
      <c r="CE483" s="620">
        <v>170</v>
      </c>
      <c r="CF483" s="632">
        <v>267</v>
      </c>
      <c r="CG483" s="620">
        <v>174</v>
      </c>
      <c r="CH483" s="632">
        <v>183</v>
      </c>
      <c r="CI483" s="632">
        <v>136</v>
      </c>
      <c r="CJ483" s="632">
        <v>202</v>
      </c>
      <c r="CK483" s="719">
        <v>151</v>
      </c>
      <c r="CL483" s="632">
        <v>164</v>
      </c>
      <c r="CM483" s="632">
        <v>142</v>
      </c>
      <c r="CN483" s="632">
        <v>147</v>
      </c>
      <c r="CO483" s="632">
        <v>130</v>
      </c>
      <c r="CP483" s="632">
        <v>156</v>
      </c>
      <c r="CQ483" s="632">
        <v>137</v>
      </c>
      <c r="CR483" s="632">
        <v>180</v>
      </c>
      <c r="CS483" s="632">
        <v>156</v>
      </c>
      <c r="CT483" s="632">
        <v>160</v>
      </c>
      <c r="CU483" s="632">
        <v>151</v>
      </c>
      <c r="CV483" s="632">
        <v>167</v>
      </c>
      <c r="CW483" s="632">
        <v>144</v>
      </c>
      <c r="CX483" s="632">
        <v>138</v>
      </c>
      <c r="CY483" s="632">
        <v>133</v>
      </c>
      <c r="CZ483" s="632">
        <v>137</v>
      </c>
      <c r="DA483" s="632">
        <v>124</v>
      </c>
      <c r="DB483" s="632">
        <v>169</v>
      </c>
      <c r="DC483" s="632">
        <v>129</v>
      </c>
      <c r="DD483" s="632">
        <v>175</v>
      </c>
      <c r="DE483" s="632">
        <v>163</v>
      </c>
      <c r="DF483" s="632">
        <v>127</v>
      </c>
      <c r="DG483" s="632">
        <v>176</v>
      </c>
      <c r="DH483" s="632">
        <v>172</v>
      </c>
      <c r="DI483" s="632">
        <v>146</v>
      </c>
      <c r="DJ483" s="632">
        <v>143</v>
      </c>
      <c r="DK483" s="632">
        <v>152</v>
      </c>
      <c r="DL483" s="632">
        <v>149</v>
      </c>
      <c r="DM483" s="632">
        <v>177</v>
      </c>
      <c r="DN483" s="632">
        <v>190</v>
      </c>
      <c r="DO483" s="632">
        <v>147</v>
      </c>
      <c r="DP483" s="632">
        <v>178</v>
      </c>
      <c r="DQ483" s="632">
        <v>142</v>
      </c>
      <c r="DR483" s="632">
        <v>117</v>
      </c>
      <c r="DS483" s="632">
        <v>108</v>
      </c>
      <c r="DT483" s="632">
        <v>127</v>
      </c>
      <c r="DU483" s="632">
        <v>125</v>
      </c>
      <c r="DV483" s="632">
        <v>132</v>
      </c>
    </row>
    <row r="484" spans="1:126" ht="20.25">
      <c r="A484" s="111"/>
      <c r="M484" s="1718" t="s">
        <v>89</v>
      </c>
      <c r="N484" s="637" t="s">
        <v>221</v>
      </c>
      <c r="O484" s="629" t="s">
        <v>222</v>
      </c>
      <c r="P484" s="629" t="s">
        <v>348</v>
      </c>
      <c r="Q484" s="619">
        <v>2133</v>
      </c>
      <c r="R484" s="629" t="s">
        <v>237</v>
      </c>
      <c r="S484" s="616">
        <v>2187</v>
      </c>
      <c r="T484" s="617">
        <v>2159</v>
      </c>
      <c r="U484" s="617">
        <v>1601</v>
      </c>
      <c r="V484" s="635">
        <v>1906</v>
      </c>
      <c r="W484" s="635">
        <v>2391</v>
      </c>
      <c r="X484" s="621">
        <v>2365</v>
      </c>
      <c r="Y484" s="619">
        <v>2549</v>
      </c>
      <c r="Z484" s="622">
        <v>221</v>
      </c>
      <c r="AA484" s="623">
        <v>233</v>
      </c>
      <c r="AB484" s="624">
        <v>269</v>
      </c>
      <c r="AC484" s="625">
        <v>262</v>
      </c>
      <c r="AD484" s="623">
        <v>257</v>
      </c>
      <c r="AE484" s="628">
        <v>264</v>
      </c>
      <c r="AF484" s="625">
        <v>367</v>
      </c>
      <c r="AG484" s="626">
        <v>282</v>
      </c>
      <c r="AH484" s="624">
        <v>288</v>
      </c>
      <c r="AI484" s="625">
        <v>280</v>
      </c>
      <c r="AJ484" s="626">
        <v>238</v>
      </c>
      <c r="AK484" s="631">
        <v>224</v>
      </c>
      <c r="AL484" s="619">
        <v>3185</v>
      </c>
      <c r="AM484" s="622">
        <v>197</v>
      </c>
      <c r="AN484" s="623">
        <v>237</v>
      </c>
      <c r="AO484" s="628">
        <v>291</v>
      </c>
      <c r="AP484" s="625">
        <v>249</v>
      </c>
      <c r="AQ484" s="623">
        <v>252</v>
      </c>
      <c r="AR484" s="624">
        <v>299</v>
      </c>
      <c r="AS484" s="625">
        <v>340</v>
      </c>
      <c r="AT484" s="623">
        <v>305</v>
      </c>
      <c r="AU484" s="624">
        <v>388</v>
      </c>
      <c r="AV484" s="627">
        <v>376</v>
      </c>
      <c r="AW484" s="623">
        <v>271</v>
      </c>
      <c r="AX484" s="628">
        <v>240</v>
      </c>
      <c r="AY484" s="629">
        <v>3445</v>
      </c>
      <c r="AZ484" s="620">
        <v>254</v>
      </c>
      <c r="BA484" s="623">
        <v>253</v>
      </c>
      <c r="BB484" s="624">
        <v>325</v>
      </c>
      <c r="BC484" s="620">
        <v>288</v>
      </c>
      <c r="BD484" s="623">
        <v>301</v>
      </c>
      <c r="BE484" s="624">
        <v>319</v>
      </c>
      <c r="BF484" s="620">
        <v>309</v>
      </c>
      <c r="BG484" s="623">
        <v>290</v>
      </c>
      <c r="BH484" s="624">
        <v>366</v>
      </c>
      <c r="BI484" s="689">
        <v>231</v>
      </c>
      <c r="BJ484" s="623">
        <v>174</v>
      </c>
      <c r="BK484" s="689">
        <v>197</v>
      </c>
      <c r="BL484" s="689">
        <v>224</v>
      </c>
      <c r="BM484" s="689">
        <v>259</v>
      </c>
      <c r="BN484" s="689">
        <v>244</v>
      </c>
      <c r="BO484" s="689">
        <v>243</v>
      </c>
      <c r="BP484" s="689">
        <v>192</v>
      </c>
      <c r="BQ484" s="689">
        <v>249</v>
      </c>
      <c r="BR484" s="689">
        <v>263</v>
      </c>
      <c r="BS484" s="689">
        <v>238</v>
      </c>
      <c r="BT484" s="718">
        <v>266</v>
      </c>
      <c r="BU484" s="689">
        <v>231</v>
      </c>
      <c r="BV484" s="718">
        <v>191</v>
      </c>
      <c r="BW484" s="689">
        <v>190</v>
      </c>
      <c r="BX484" s="718">
        <v>175</v>
      </c>
      <c r="BY484" s="620">
        <v>177</v>
      </c>
      <c r="BZ484" s="632">
        <v>262</v>
      </c>
      <c r="CA484" s="620">
        <v>181</v>
      </c>
      <c r="CB484" s="632">
        <v>223</v>
      </c>
      <c r="CC484" s="620">
        <v>200</v>
      </c>
      <c r="CD484" s="632">
        <v>188</v>
      </c>
      <c r="CE484" s="620">
        <v>168</v>
      </c>
      <c r="CF484" s="632">
        <v>225</v>
      </c>
      <c r="CG484" s="620">
        <v>239</v>
      </c>
      <c r="CH484" s="632">
        <v>160</v>
      </c>
      <c r="CI484" s="632">
        <v>147</v>
      </c>
      <c r="CJ484" s="632">
        <v>160</v>
      </c>
      <c r="CK484" s="719">
        <v>161</v>
      </c>
      <c r="CL484" s="632">
        <v>195</v>
      </c>
      <c r="CM484" s="632">
        <v>191</v>
      </c>
      <c r="CN484" s="632">
        <v>156</v>
      </c>
      <c r="CO484" s="632">
        <v>133</v>
      </c>
      <c r="CP484" s="632">
        <v>190</v>
      </c>
      <c r="CQ484" s="632">
        <v>179</v>
      </c>
      <c r="CR484" s="632">
        <v>181</v>
      </c>
      <c r="CS484" s="632">
        <v>215</v>
      </c>
      <c r="CT484" s="632">
        <v>160</v>
      </c>
      <c r="CU484" s="632">
        <v>134</v>
      </c>
      <c r="CV484" s="632">
        <v>142</v>
      </c>
      <c r="CW484" s="632">
        <v>161</v>
      </c>
      <c r="CX484" s="632">
        <v>160</v>
      </c>
      <c r="CY484" s="632">
        <v>200</v>
      </c>
      <c r="CZ484" s="632">
        <v>207</v>
      </c>
      <c r="DA484" s="632">
        <v>151</v>
      </c>
      <c r="DB484" s="632">
        <v>217</v>
      </c>
      <c r="DC484" s="632">
        <v>117</v>
      </c>
      <c r="DD484" s="632">
        <v>235</v>
      </c>
      <c r="DE484" s="632">
        <v>207</v>
      </c>
      <c r="DF484" s="632">
        <v>177</v>
      </c>
      <c r="DG484" s="632">
        <v>122</v>
      </c>
      <c r="DH484" s="632">
        <v>168</v>
      </c>
      <c r="DI484" s="632">
        <v>171</v>
      </c>
      <c r="DJ484" s="632">
        <v>107</v>
      </c>
      <c r="DK484" s="632">
        <v>65</v>
      </c>
      <c r="DL484" s="632">
        <v>126</v>
      </c>
      <c r="DM484" s="632">
        <v>151</v>
      </c>
      <c r="DN484" s="632">
        <v>156</v>
      </c>
      <c r="DO484" s="632">
        <v>147</v>
      </c>
      <c r="DP484" s="632">
        <v>169</v>
      </c>
      <c r="DQ484" s="632">
        <v>166</v>
      </c>
      <c r="DR484" s="632">
        <v>118</v>
      </c>
      <c r="DS484" s="632">
        <v>95</v>
      </c>
      <c r="DT484" s="632">
        <v>104</v>
      </c>
      <c r="DU484" s="632">
        <v>141</v>
      </c>
      <c r="DV484" s="632">
        <v>163</v>
      </c>
    </row>
    <row r="485" spans="1:126" ht="20.25">
      <c r="A485" s="111"/>
      <c r="M485" s="1718" t="s">
        <v>100</v>
      </c>
      <c r="N485" s="637" t="s">
        <v>232</v>
      </c>
      <c r="O485" s="629" t="s">
        <v>233</v>
      </c>
      <c r="P485" s="629" t="s">
        <v>700</v>
      </c>
      <c r="Q485" s="619">
        <v>591</v>
      </c>
      <c r="R485" s="629" t="s">
        <v>1004</v>
      </c>
      <c r="S485" s="616">
        <v>555</v>
      </c>
      <c r="T485" s="617">
        <v>613</v>
      </c>
      <c r="U485" s="617">
        <v>630</v>
      </c>
      <c r="V485" s="635">
        <v>676</v>
      </c>
      <c r="W485" s="635">
        <v>1149</v>
      </c>
      <c r="X485" s="621">
        <v>1079</v>
      </c>
      <c r="Y485" s="619">
        <v>1425</v>
      </c>
      <c r="Z485" s="622">
        <v>150</v>
      </c>
      <c r="AA485" s="623">
        <v>159</v>
      </c>
      <c r="AB485" s="624">
        <v>173</v>
      </c>
      <c r="AC485" s="625">
        <v>170</v>
      </c>
      <c r="AD485" s="623">
        <v>125</v>
      </c>
      <c r="AE485" s="628">
        <v>169</v>
      </c>
      <c r="AF485" s="625">
        <v>182</v>
      </c>
      <c r="AG485" s="626">
        <v>195</v>
      </c>
      <c r="AH485" s="624">
        <v>131</v>
      </c>
      <c r="AI485" s="625">
        <v>104</v>
      </c>
      <c r="AJ485" s="626">
        <v>121</v>
      </c>
      <c r="AK485" s="631">
        <v>63</v>
      </c>
      <c r="AL485" s="619">
        <v>1742</v>
      </c>
      <c r="AM485" s="622">
        <v>115</v>
      </c>
      <c r="AN485" s="623">
        <v>122</v>
      </c>
      <c r="AO485" s="628">
        <v>137</v>
      </c>
      <c r="AP485" s="625">
        <v>123</v>
      </c>
      <c r="AQ485" s="623">
        <v>118</v>
      </c>
      <c r="AR485" s="624">
        <v>193</v>
      </c>
      <c r="AS485" s="625">
        <v>158</v>
      </c>
      <c r="AT485" s="623">
        <v>189</v>
      </c>
      <c r="AU485" s="624">
        <v>223</v>
      </c>
      <c r="AV485" s="627">
        <v>176</v>
      </c>
      <c r="AW485" s="623">
        <v>110</v>
      </c>
      <c r="AX485" s="628">
        <v>219</v>
      </c>
      <c r="AY485" s="629">
        <v>1883</v>
      </c>
      <c r="AZ485" s="620">
        <v>128</v>
      </c>
      <c r="BA485" s="623">
        <v>194</v>
      </c>
      <c r="BB485" s="624">
        <v>168</v>
      </c>
      <c r="BC485" s="620">
        <v>196</v>
      </c>
      <c r="BD485" s="623">
        <v>185</v>
      </c>
      <c r="BE485" s="624">
        <v>203</v>
      </c>
      <c r="BF485" s="620">
        <v>207</v>
      </c>
      <c r="BG485" s="623">
        <v>207</v>
      </c>
      <c r="BH485" s="624">
        <v>289</v>
      </c>
      <c r="BI485" s="689">
        <v>156</v>
      </c>
      <c r="BJ485" s="623">
        <v>80</v>
      </c>
      <c r="BK485" s="689">
        <v>256</v>
      </c>
      <c r="BL485" s="689">
        <v>127</v>
      </c>
      <c r="BM485" s="689">
        <v>187</v>
      </c>
      <c r="BN485" s="689">
        <v>117</v>
      </c>
      <c r="BO485" s="689">
        <v>153</v>
      </c>
      <c r="BP485" s="689">
        <v>120</v>
      </c>
      <c r="BQ485" s="689">
        <v>171</v>
      </c>
      <c r="BR485" s="689">
        <v>238</v>
      </c>
      <c r="BS485" s="689">
        <v>208</v>
      </c>
      <c r="BT485" s="718">
        <v>127</v>
      </c>
      <c r="BU485" s="689">
        <v>101</v>
      </c>
      <c r="BV485" s="718">
        <v>178</v>
      </c>
      <c r="BW485" s="689">
        <v>132</v>
      </c>
      <c r="BX485" s="718">
        <v>105</v>
      </c>
      <c r="BY485" s="620">
        <v>157</v>
      </c>
      <c r="BZ485" s="632">
        <v>154</v>
      </c>
      <c r="CA485" s="620">
        <v>118</v>
      </c>
      <c r="CB485" s="632">
        <v>125</v>
      </c>
      <c r="CC485" s="620">
        <v>219</v>
      </c>
      <c r="CD485" s="632">
        <v>107</v>
      </c>
      <c r="CE485" s="620">
        <v>157</v>
      </c>
      <c r="CF485" s="632">
        <v>132</v>
      </c>
      <c r="CG485" s="620">
        <v>174</v>
      </c>
      <c r="CH485" s="632">
        <v>77</v>
      </c>
      <c r="CI485" s="632">
        <v>73</v>
      </c>
      <c r="CJ485" s="632">
        <v>100</v>
      </c>
      <c r="CK485" s="719">
        <v>122</v>
      </c>
      <c r="CL485" s="632">
        <v>210</v>
      </c>
      <c r="CM485" s="632">
        <v>207</v>
      </c>
      <c r="CN485" s="632">
        <v>90</v>
      </c>
      <c r="CO485" s="632">
        <v>105</v>
      </c>
      <c r="CP485" s="632">
        <v>42</v>
      </c>
      <c r="CQ485" s="632">
        <v>133</v>
      </c>
      <c r="CR485" s="632">
        <v>122</v>
      </c>
      <c r="CS485" s="632">
        <v>149</v>
      </c>
      <c r="CT485" s="632">
        <v>67</v>
      </c>
      <c r="CU485" s="632">
        <v>65</v>
      </c>
      <c r="CV485" s="632">
        <v>157</v>
      </c>
      <c r="CW485" s="632">
        <v>65</v>
      </c>
      <c r="CX485" s="632">
        <v>99</v>
      </c>
      <c r="CY485" s="632">
        <v>78</v>
      </c>
      <c r="CZ485" s="632">
        <v>69</v>
      </c>
      <c r="DA485" s="632">
        <v>98</v>
      </c>
      <c r="DB485" s="632">
        <v>93</v>
      </c>
      <c r="DC485" s="632">
        <v>118</v>
      </c>
      <c r="DD485" s="632">
        <v>149</v>
      </c>
      <c r="DE485" s="632">
        <v>131</v>
      </c>
      <c r="DF485" s="632">
        <v>55</v>
      </c>
      <c r="DG485" s="632">
        <v>66</v>
      </c>
      <c r="DH485" s="632">
        <v>83</v>
      </c>
      <c r="DI485" s="632">
        <v>82</v>
      </c>
      <c r="DJ485" s="632">
        <v>47</v>
      </c>
      <c r="DK485" s="632">
        <v>22</v>
      </c>
      <c r="DL485" s="632">
        <v>61</v>
      </c>
      <c r="DM485" s="632">
        <v>95</v>
      </c>
      <c r="DN485" s="632">
        <v>72</v>
      </c>
      <c r="DO485" s="632">
        <v>69</v>
      </c>
      <c r="DP485" s="632">
        <v>187</v>
      </c>
      <c r="DQ485" s="632">
        <v>66</v>
      </c>
      <c r="DR485" s="632">
        <v>45</v>
      </c>
      <c r="DS485" s="632">
        <v>35</v>
      </c>
      <c r="DT485" s="632">
        <v>75</v>
      </c>
      <c r="DU485" s="632">
        <v>85</v>
      </c>
      <c r="DV485" s="632">
        <v>80</v>
      </c>
    </row>
    <row r="486" spans="1:126" ht="20.25">
      <c r="A486" s="111"/>
      <c r="M486" s="1718" t="s">
        <v>51</v>
      </c>
      <c r="N486" s="637" t="s">
        <v>243</v>
      </c>
      <c r="O486" s="629" t="s">
        <v>244</v>
      </c>
      <c r="P486" s="629" t="s">
        <v>701</v>
      </c>
      <c r="Q486" s="619">
        <v>833</v>
      </c>
      <c r="R486" s="629" t="s">
        <v>1005</v>
      </c>
      <c r="S486" s="616">
        <v>837</v>
      </c>
      <c r="T486" s="617">
        <v>806</v>
      </c>
      <c r="U486" s="617">
        <v>733</v>
      </c>
      <c r="V486" s="635">
        <v>734</v>
      </c>
      <c r="W486" s="635">
        <v>1000</v>
      </c>
      <c r="X486" s="621">
        <v>1028</v>
      </c>
      <c r="Y486" s="619">
        <v>1043</v>
      </c>
      <c r="Z486" s="622">
        <v>93</v>
      </c>
      <c r="AA486" s="623">
        <v>74</v>
      </c>
      <c r="AB486" s="624">
        <v>110</v>
      </c>
      <c r="AC486" s="625">
        <v>116</v>
      </c>
      <c r="AD486" s="623">
        <v>88</v>
      </c>
      <c r="AE486" s="628">
        <v>108</v>
      </c>
      <c r="AF486" s="625">
        <v>145</v>
      </c>
      <c r="AG486" s="626">
        <v>126</v>
      </c>
      <c r="AH486" s="624">
        <v>168</v>
      </c>
      <c r="AI486" s="625">
        <v>128</v>
      </c>
      <c r="AJ486" s="626">
        <v>129</v>
      </c>
      <c r="AK486" s="631">
        <v>128</v>
      </c>
      <c r="AL486" s="619">
        <v>1413</v>
      </c>
      <c r="AM486" s="622">
        <v>105</v>
      </c>
      <c r="AN486" s="623">
        <v>101</v>
      </c>
      <c r="AO486" s="628">
        <v>121</v>
      </c>
      <c r="AP486" s="625">
        <v>113</v>
      </c>
      <c r="AQ486" s="623">
        <v>93</v>
      </c>
      <c r="AR486" s="624">
        <v>115</v>
      </c>
      <c r="AS486" s="625">
        <v>135</v>
      </c>
      <c r="AT486" s="623">
        <v>99</v>
      </c>
      <c r="AU486" s="624">
        <v>130</v>
      </c>
      <c r="AV486" s="627">
        <v>184</v>
      </c>
      <c r="AW486" s="623">
        <v>104</v>
      </c>
      <c r="AX486" s="628">
        <v>171</v>
      </c>
      <c r="AY486" s="629">
        <v>1471</v>
      </c>
      <c r="AZ486" s="620">
        <v>159</v>
      </c>
      <c r="BA486" s="623">
        <v>151</v>
      </c>
      <c r="BB486" s="624">
        <v>183</v>
      </c>
      <c r="BC486" s="620">
        <v>152</v>
      </c>
      <c r="BD486" s="623">
        <v>146</v>
      </c>
      <c r="BE486" s="624">
        <v>144</v>
      </c>
      <c r="BF486" s="620">
        <v>135</v>
      </c>
      <c r="BG486" s="623">
        <v>127</v>
      </c>
      <c r="BH486" s="624">
        <v>187</v>
      </c>
      <c r="BI486" s="689">
        <v>137</v>
      </c>
      <c r="BJ486" s="623">
        <v>106</v>
      </c>
      <c r="BK486" s="689">
        <v>149</v>
      </c>
      <c r="BL486" s="689">
        <v>170</v>
      </c>
      <c r="BM486" s="689">
        <v>125</v>
      </c>
      <c r="BN486" s="689">
        <v>131</v>
      </c>
      <c r="BO486" s="689">
        <v>136</v>
      </c>
      <c r="BP486" s="689">
        <v>106</v>
      </c>
      <c r="BQ486" s="689">
        <v>118</v>
      </c>
      <c r="BR486" s="689">
        <v>132</v>
      </c>
      <c r="BS486" s="689">
        <v>108</v>
      </c>
      <c r="BT486" s="718">
        <v>161</v>
      </c>
      <c r="BU486" s="689">
        <v>117</v>
      </c>
      <c r="BV486" s="718">
        <v>103</v>
      </c>
      <c r="BW486" s="689">
        <v>124</v>
      </c>
      <c r="BX486" s="718">
        <v>104</v>
      </c>
      <c r="BY486" s="620">
        <v>83</v>
      </c>
      <c r="BZ486" s="632">
        <v>149</v>
      </c>
      <c r="CA486" s="620">
        <v>95</v>
      </c>
      <c r="CB486" s="632">
        <v>90</v>
      </c>
      <c r="CC486" s="620">
        <v>90</v>
      </c>
      <c r="CD486" s="632">
        <v>97</v>
      </c>
      <c r="CE486" s="620">
        <v>100</v>
      </c>
      <c r="CF486" s="632">
        <v>123</v>
      </c>
      <c r="CG486" s="620">
        <v>116</v>
      </c>
      <c r="CH486" s="632">
        <v>84</v>
      </c>
      <c r="CI486" s="632">
        <v>116</v>
      </c>
      <c r="CJ486" s="632">
        <v>103</v>
      </c>
      <c r="CK486" s="719">
        <v>95</v>
      </c>
      <c r="CL486" s="632">
        <v>92</v>
      </c>
      <c r="CM486" s="632">
        <v>109</v>
      </c>
      <c r="CN486" s="632">
        <v>96</v>
      </c>
      <c r="CO486" s="632">
        <v>69</v>
      </c>
      <c r="CP486" s="632">
        <v>92</v>
      </c>
      <c r="CQ486" s="632">
        <v>75</v>
      </c>
      <c r="CR486" s="632">
        <v>93</v>
      </c>
      <c r="CS486" s="632">
        <v>101</v>
      </c>
      <c r="CT486" s="632">
        <v>84</v>
      </c>
      <c r="CU486" s="632">
        <v>99</v>
      </c>
      <c r="CV486" s="632">
        <v>99</v>
      </c>
      <c r="CW486" s="632">
        <v>88</v>
      </c>
      <c r="CX486" s="632">
        <v>78</v>
      </c>
      <c r="CY486" s="632">
        <v>101</v>
      </c>
      <c r="CZ486" s="632">
        <v>106</v>
      </c>
      <c r="DA486" s="632">
        <v>74</v>
      </c>
      <c r="DB486" s="632">
        <v>86</v>
      </c>
      <c r="DC486" s="632">
        <v>49</v>
      </c>
      <c r="DD486" s="632">
        <v>109</v>
      </c>
      <c r="DE486" s="632">
        <v>103</v>
      </c>
      <c r="DF486" s="632">
        <v>66</v>
      </c>
      <c r="DG486" s="632">
        <v>74</v>
      </c>
      <c r="DH486" s="632">
        <v>125</v>
      </c>
      <c r="DI486" s="632">
        <v>75</v>
      </c>
      <c r="DJ486" s="632">
        <v>65</v>
      </c>
      <c r="DK486" s="632">
        <v>37</v>
      </c>
      <c r="DL486" s="632">
        <v>58</v>
      </c>
      <c r="DM486" s="632">
        <v>74</v>
      </c>
      <c r="DN486" s="632">
        <v>86</v>
      </c>
      <c r="DO486" s="632">
        <v>88</v>
      </c>
      <c r="DP486" s="632">
        <v>117</v>
      </c>
      <c r="DQ486" s="632">
        <v>96</v>
      </c>
      <c r="DR486" s="632">
        <v>84</v>
      </c>
      <c r="DS486" s="632">
        <v>74</v>
      </c>
      <c r="DT486" s="632">
        <v>77</v>
      </c>
      <c r="DU486" s="632">
        <v>60</v>
      </c>
      <c r="DV486" s="632">
        <v>85</v>
      </c>
    </row>
    <row r="487" spans="1:126" ht="20.25">
      <c r="A487" s="111"/>
      <c r="M487" s="1718" t="s">
        <v>121</v>
      </c>
      <c r="N487" s="637" t="s">
        <v>187</v>
      </c>
      <c r="O487" s="629" t="s">
        <v>253</v>
      </c>
      <c r="P487" s="629" t="s">
        <v>702</v>
      </c>
      <c r="Q487" s="619">
        <v>626</v>
      </c>
      <c r="R487" s="629" t="s">
        <v>1006</v>
      </c>
      <c r="S487" s="616">
        <v>693</v>
      </c>
      <c r="T487" s="617">
        <v>648</v>
      </c>
      <c r="U487" s="617">
        <v>577</v>
      </c>
      <c r="V487" s="635">
        <v>549</v>
      </c>
      <c r="W487" s="635">
        <v>735</v>
      </c>
      <c r="X487" s="621">
        <v>898</v>
      </c>
      <c r="Y487" s="619">
        <v>831</v>
      </c>
      <c r="Z487" s="622">
        <v>85</v>
      </c>
      <c r="AA487" s="623">
        <v>62</v>
      </c>
      <c r="AB487" s="624">
        <v>83</v>
      </c>
      <c r="AC487" s="625">
        <v>93</v>
      </c>
      <c r="AD487" s="623">
        <v>74</v>
      </c>
      <c r="AE487" s="628">
        <v>85</v>
      </c>
      <c r="AF487" s="625">
        <v>112</v>
      </c>
      <c r="AG487" s="626">
        <v>97</v>
      </c>
      <c r="AH487" s="624">
        <v>136</v>
      </c>
      <c r="AI487" s="625">
        <v>115</v>
      </c>
      <c r="AJ487" s="626">
        <v>120</v>
      </c>
      <c r="AK487" s="631">
        <v>121</v>
      </c>
      <c r="AL487" s="619">
        <v>1183</v>
      </c>
      <c r="AM487" s="622">
        <v>100</v>
      </c>
      <c r="AN487" s="623">
        <v>92</v>
      </c>
      <c r="AO487" s="628">
        <v>101</v>
      </c>
      <c r="AP487" s="625">
        <v>90</v>
      </c>
      <c r="AQ487" s="623">
        <v>80</v>
      </c>
      <c r="AR487" s="624">
        <v>95</v>
      </c>
      <c r="AS487" s="625">
        <v>118</v>
      </c>
      <c r="AT487" s="623">
        <v>72</v>
      </c>
      <c r="AU487" s="624">
        <v>89</v>
      </c>
      <c r="AV487" s="627">
        <v>137</v>
      </c>
      <c r="AW487" s="623">
        <v>76</v>
      </c>
      <c r="AX487" s="628">
        <v>156</v>
      </c>
      <c r="AY487" s="629">
        <v>1206</v>
      </c>
      <c r="AZ487" s="620">
        <v>148</v>
      </c>
      <c r="BA487" s="623">
        <v>126</v>
      </c>
      <c r="BB487" s="624">
        <v>160</v>
      </c>
      <c r="BC487" s="620">
        <v>122</v>
      </c>
      <c r="BD487" s="623">
        <v>122</v>
      </c>
      <c r="BE487" s="624">
        <v>106</v>
      </c>
      <c r="BF487" s="620">
        <v>100</v>
      </c>
      <c r="BG487" s="623">
        <v>99</v>
      </c>
      <c r="BH487" s="624">
        <v>143</v>
      </c>
      <c r="BI487" s="689">
        <v>124</v>
      </c>
      <c r="BJ487" s="623">
        <v>88</v>
      </c>
      <c r="BK487" s="689">
        <v>138</v>
      </c>
      <c r="BL487" s="689">
        <v>154</v>
      </c>
      <c r="BM487" s="689">
        <v>92</v>
      </c>
      <c r="BN487" s="689">
        <v>93</v>
      </c>
      <c r="BO487" s="689">
        <v>97</v>
      </c>
      <c r="BP487" s="689">
        <v>77</v>
      </c>
      <c r="BQ487" s="689">
        <v>92</v>
      </c>
      <c r="BR487" s="689">
        <v>108</v>
      </c>
      <c r="BS487" s="689">
        <v>77</v>
      </c>
      <c r="BT487" s="718">
        <v>116</v>
      </c>
      <c r="BU487" s="689">
        <v>90</v>
      </c>
      <c r="BV487" s="718">
        <v>68</v>
      </c>
      <c r="BW487" s="689">
        <v>96</v>
      </c>
      <c r="BX487" s="718">
        <v>97</v>
      </c>
      <c r="BY487" s="620">
        <v>67</v>
      </c>
      <c r="BZ487" s="632">
        <v>113</v>
      </c>
      <c r="CA487" s="620">
        <v>70</v>
      </c>
      <c r="CB487" s="632">
        <v>61</v>
      </c>
      <c r="CC487" s="620">
        <v>56</v>
      </c>
      <c r="CD487" s="632">
        <v>69</v>
      </c>
      <c r="CE487" s="620">
        <v>71</v>
      </c>
      <c r="CF487" s="632">
        <v>89</v>
      </c>
      <c r="CG487" s="620">
        <v>91</v>
      </c>
      <c r="CH487" s="632">
        <v>78</v>
      </c>
      <c r="CI487" s="632">
        <v>90</v>
      </c>
      <c r="CJ487" s="632">
        <v>88</v>
      </c>
      <c r="CK487" s="719">
        <v>81</v>
      </c>
      <c r="CL487" s="632">
        <v>73</v>
      </c>
      <c r="CM487" s="632">
        <v>73</v>
      </c>
      <c r="CN487" s="632">
        <v>75</v>
      </c>
      <c r="CO487" s="632">
        <v>58</v>
      </c>
      <c r="CP487" s="632">
        <v>71</v>
      </c>
      <c r="CQ487" s="632">
        <v>62</v>
      </c>
      <c r="CR487" s="632">
        <v>71</v>
      </c>
      <c r="CS487" s="632">
        <v>71</v>
      </c>
      <c r="CT487" s="632">
        <v>56</v>
      </c>
      <c r="CU487" s="632">
        <v>76</v>
      </c>
      <c r="CV487" s="632">
        <v>87</v>
      </c>
      <c r="CW487" s="632">
        <v>75</v>
      </c>
      <c r="CX487" s="632">
        <v>61</v>
      </c>
      <c r="CY487" s="632">
        <v>78</v>
      </c>
      <c r="CZ487" s="632">
        <v>79</v>
      </c>
      <c r="DA487" s="632">
        <v>62</v>
      </c>
      <c r="DB487" s="632">
        <v>66</v>
      </c>
      <c r="DC487" s="632">
        <v>42</v>
      </c>
      <c r="DD487" s="632">
        <v>84</v>
      </c>
      <c r="DE487" s="632">
        <v>83</v>
      </c>
      <c r="DF487" s="632">
        <v>55</v>
      </c>
      <c r="DG487" s="632">
        <v>59</v>
      </c>
      <c r="DH487" s="632">
        <v>122</v>
      </c>
      <c r="DI487" s="632">
        <v>71</v>
      </c>
      <c r="DJ487" s="632">
        <v>44</v>
      </c>
      <c r="DK487" s="632">
        <v>31</v>
      </c>
      <c r="DL487" s="632">
        <v>34</v>
      </c>
      <c r="DM487" s="632">
        <v>53</v>
      </c>
      <c r="DN487" s="632">
        <v>62</v>
      </c>
      <c r="DO487" s="632">
        <v>70</v>
      </c>
      <c r="DP487" s="632">
        <v>91</v>
      </c>
      <c r="DQ487" s="632">
        <v>86</v>
      </c>
      <c r="DR487" s="632">
        <v>74</v>
      </c>
      <c r="DS487" s="632">
        <v>59</v>
      </c>
      <c r="DT487" s="632">
        <v>66</v>
      </c>
      <c r="DU487" s="632">
        <v>51</v>
      </c>
      <c r="DV487" s="632">
        <v>63</v>
      </c>
    </row>
    <row r="488" spans="1:126" ht="20.25">
      <c r="A488" s="111"/>
      <c r="M488" s="1718" t="s">
        <v>151</v>
      </c>
      <c r="N488" s="637" t="s">
        <v>274</v>
      </c>
      <c r="O488" s="629" t="s">
        <v>275</v>
      </c>
      <c r="P488" s="629" t="s">
        <v>516</v>
      </c>
      <c r="Q488" s="619">
        <v>91</v>
      </c>
      <c r="R488" s="629" t="s">
        <v>445</v>
      </c>
      <c r="S488" s="616">
        <v>101</v>
      </c>
      <c r="T488" s="617">
        <v>97</v>
      </c>
      <c r="U488" s="617">
        <v>102</v>
      </c>
      <c r="V488" s="635">
        <v>107</v>
      </c>
      <c r="W488" s="635">
        <v>108</v>
      </c>
      <c r="X488" s="621">
        <v>94</v>
      </c>
      <c r="Y488" s="619">
        <v>105</v>
      </c>
      <c r="Z488" s="622">
        <v>8</v>
      </c>
      <c r="AA488" s="623">
        <v>12</v>
      </c>
      <c r="AB488" s="624">
        <v>15</v>
      </c>
      <c r="AC488" s="625">
        <v>9</v>
      </c>
      <c r="AD488" s="623">
        <v>4</v>
      </c>
      <c r="AE488" s="628">
        <v>8</v>
      </c>
      <c r="AF488" s="625">
        <v>11</v>
      </c>
      <c r="AG488" s="626">
        <v>3</v>
      </c>
      <c r="AH488" s="624">
        <v>9</v>
      </c>
      <c r="AI488" s="625">
        <v>0</v>
      </c>
      <c r="AJ488" s="626">
        <v>1</v>
      </c>
      <c r="AK488" s="631">
        <v>2</v>
      </c>
      <c r="AL488" s="619">
        <v>82</v>
      </c>
      <c r="AM488" s="622">
        <v>5</v>
      </c>
      <c r="AN488" s="623">
        <v>8</v>
      </c>
      <c r="AO488" s="628">
        <v>11</v>
      </c>
      <c r="AP488" s="625">
        <v>7</v>
      </c>
      <c r="AQ488" s="623">
        <v>3</v>
      </c>
      <c r="AR488" s="624">
        <v>1</v>
      </c>
      <c r="AS488" s="625">
        <v>4</v>
      </c>
      <c r="AT488" s="623">
        <v>13</v>
      </c>
      <c r="AU488" s="624">
        <v>23</v>
      </c>
      <c r="AV488" s="627">
        <v>10</v>
      </c>
      <c r="AW488" s="623">
        <v>5</v>
      </c>
      <c r="AX488" s="628">
        <v>0</v>
      </c>
      <c r="AY488" s="629">
        <v>90</v>
      </c>
      <c r="AZ488" s="620">
        <v>9</v>
      </c>
      <c r="BA488" s="623">
        <v>20</v>
      </c>
      <c r="BB488" s="624">
        <v>13</v>
      </c>
      <c r="BC488" s="620">
        <v>15</v>
      </c>
      <c r="BD488" s="623">
        <v>13</v>
      </c>
      <c r="BE488" s="624">
        <v>14</v>
      </c>
      <c r="BF488" s="620">
        <v>12</v>
      </c>
      <c r="BG488" s="623">
        <v>12</v>
      </c>
      <c r="BH488" s="624">
        <v>18</v>
      </c>
      <c r="BI488" s="689">
        <v>6</v>
      </c>
      <c r="BJ488" s="623">
        <v>9</v>
      </c>
      <c r="BK488" s="689">
        <v>2</v>
      </c>
      <c r="BL488" s="689">
        <v>9</v>
      </c>
      <c r="BM488" s="689">
        <v>8</v>
      </c>
      <c r="BN488" s="689">
        <v>11</v>
      </c>
      <c r="BO488" s="689">
        <v>13</v>
      </c>
      <c r="BP488" s="689">
        <v>12</v>
      </c>
      <c r="BQ488" s="689">
        <v>7</v>
      </c>
      <c r="BR488" s="689">
        <v>7</v>
      </c>
      <c r="BS488" s="689">
        <v>9</v>
      </c>
      <c r="BT488" s="718">
        <v>13</v>
      </c>
      <c r="BU488" s="689">
        <v>7</v>
      </c>
      <c r="BV488" s="718">
        <v>6</v>
      </c>
      <c r="BW488" s="689">
        <v>11</v>
      </c>
      <c r="BX488" s="718">
        <v>2</v>
      </c>
      <c r="BY488" s="620">
        <v>9</v>
      </c>
      <c r="BZ488" s="632">
        <v>13</v>
      </c>
      <c r="CA488" s="620">
        <v>10</v>
      </c>
      <c r="CB488" s="632">
        <v>5</v>
      </c>
      <c r="CC488" s="620">
        <v>7</v>
      </c>
      <c r="CD488" s="632">
        <v>4</v>
      </c>
      <c r="CE488" s="620">
        <v>8</v>
      </c>
      <c r="CF488" s="632">
        <v>19</v>
      </c>
      <c r="CG488" s="620">
        <v>5</v>
      </c>
      <c r="CH488" s="632">
        <v>4</v>
      </c>
      <c r="CI488" s="632">
        <v>4</v>
      </c>
      <c r="CJ488" s="632">
        <v>12</v>
      </c>
      <c r="CK488" s="719">
        <v>7</v>
      </c>
      <c r="CL488" s="632">
        <v>9</v>
      </c>
      <c r="CM488" s="632">
        <v>6</v>
      </c>
      <c r="CN488" s="632">
        <v>4</v>
      </c>
      <c r="CO488" s="632">
        <v>6</v>
      </c>
      <c r="CP488" s="632">
        <v>0</v>
      </c>
      <c r="CQ488" s="632">
        <v>3</v>
      </c>
      <c r="CR488" s="632">
        <v>4</v>
      </c>
      <c r="CS488" s="632">
        <v>11</v>
      </c>
      <c r="CT488" s="632">
        <v>6</v>
      </c>
      <c r="CU488" s="632">
        <v>1</v>
      </c>
      <c r="CV488" s="632">
        <v>6</v>
      </c>
      <c r="CW488" s="632">
        <v>10</v>
      </c>
      <c r="CX488" s="632">
        <v>10</v>
      </c>
      <c r="CY488" s="632">
        <v>3</v>
      </c>
      <c r="CZ488" s="632">
        <v>2</v>
      </c>
      <c r="DA488" s="632">
        <v>2</v>
      </c>
      <c r="DB488" s="632">
        <v>2</v>
      </c>
      <c r="DC488" s="632">
        <v>4</v>
      </c>
      <c r="DD488" s="632">
        <v>4</v>
      </c>
      <c r="DE488" s="632">
        <v>2</v>
      </c>
      <c r="DF488" s="632">
        <v>2</v>
      </c>
      <c r="DG488" s="632">
        <v>1</v>
      </c>
      <c r="DH488" s="632">
        <v>1</v>
      </c>
      <c r="DI488" s="632">
        <v>3</v>
      </c>
      <c r="DJ488" s="632">
        <v>6</v>
      </c>
      <c r="DK488" s="632">
        <v>2</v>
      </c>
      <c r="DL488" s="632">
        <v>4</v>
      </c>
      <c r="DM488" s="632">
        <v>5</v>
      </c>
      <c r="DN488" s="632">
        <v>9</v>
      </c>
      <c r="DO488" s="632">
        <v>4</v>
      </c>
      <c r="DP488" s="632">
        <v>8</v>
      </c>
      <c r="DQ488" s="632">
        <v>3</v>
      </c>
      <c r="DR488" s="632">
        <v>5</v>
      </c>
      <c r="DS488" s="632">
        <v>0</v>
      </c>
      <c r="DT488" s="632">
        <v>6</v>
      </c>
      <c r="DU488" s="632">
        <v>6</v>
      </c>
      <c r="DV488" s="632">
        <v>8</v>
      </c>
    </row>
    <row r="489" spans="1:126" ht="20.25">
      <c r="A489" s="111"/>
      <c r="M489" s="1718" t="s">
        <v>168</v>
      </c>
      <c r="N489" s="637" t="s">
        <v>200</v>
      </c>
      <c r="O489" s="629" t="s">
        <v>70</v>
      </c>
      <c r="P489" s="629" t="s">
        <v>455</v>
      </c>
      <c r="Q489" s="619">
        <v>92</v>
      </c>
      <c r="R489" s="629" t="s">
        <v>262</v>
      </c>
      <c r="S489" s="616">
        <v>0</v>
      </c>
      <c r="T489" s="617">
        <v>0</v>
      </c>
      <c r="U489" s="617">
        <v>0</v>
      </c>
      <c r="V489" s="635">
        <v>0</v>
      </c>
      <c r="W489" s="635">
        <v>42</v>
      </c>
      <c r="X489" s="621">
        <v>0</v>
      </c>
      <c r="Y489" s="619">
        <v>13</v>
      </c>
      <c r="Z489" s="622">
        <v>0</v>
      </c>
      <c r="AA489" s="623">
        <v>0</v>
      </c>
      <c r="AB489" s="624">
        <v>0</v>
      </c>
      <c r="AC489" s="625">
        <v>0</v>
      </c>
      <c r="AD489" s="623">
        <v>0</v>
      </c>
      <c r="AE489" s="628">
        <v>4</v>
      </c>
      <c r="AF489" s="625">
        <v>8</v>
      </c>
      <c r="AG489" s="626">
        <v>13</v>
      </c>
      <c r="AH489" s="624">
        <v>9</v>
      </c>
      <c r="AI489" s="625">
        <v>0</v>
      </c>
      <c r="AJ489" s="626">
        <v>0</v>
      </c>
      <c r="AK489" s="631">
        <v>0</v>
      </c>
      <c r="AL489" s="619">
        <v>34</v>
      </c>
      <c r="AM489" s="622">
        <v>0</v>
      </c>
      <c r="AN489" s="623">
        <v>0</v>
      </c>
      <c r="AO489" s="628">
        <v>0</v>
      </c>
      <c r="AP489" s="625">
        <v>5</v>
      </c>
      <c r="AQ489" s="623">
        <v>0</v>
      </c>
      <c r="AR489" s="624">
        <v>0</v>
      </c>
      <c r="AS489" s="625">
        <v>0</v>
      </c>
      <c r="AT489" s="623">
        <v>0</v>
      </c>
      <c r="AU489" s="624">
        <v>0</v>
      </c>
      <c r="AV489" s="627">
        <v>0</v>
      </c>
      <c r="AW489" s="623">
        <v>0</v>
      </c>
      <c r="AX489" s="628">
        <v>0</v>
      </c>
      <c r="AY489" s="629">
        <v>5</v>
      </c>
      <c r="AZ489" s="620">
        <v>0</v>
      </c>
      <c r="BA489" s="623">
        <v>0</v>
      </c>
      <c r="BB489" s="624">
        <v>0</v>
      </c>
      <c r="BC489" s="620">
        <v>0</v>
      </c>
      <c r="BD489" s="623">
        <v>0</v>
      </c>
      <c r="BE489" s="624">
        <v>0</v>
      </c>
      <c r="BF489" s="620">
        <v>0</v>
      </c>
      <c r="BG489" s="623">
        <v>0</v>
      </c>
      <c r="BH489" s="624">
        <v>0</v>
      </c>
      <c r="BI489" s="689">
        <v>0</v>
      </c>
      <c r="BJ489" s="623">
        <v>0</v>
      </c>
      <c r="BK489" s="689">
        <v>0</v>
      </c>
      <c r="BL489" s="689">
        <v>0</v>
      </c>
      <c r="BM489" s="689">
        <v>0</v>
      </c>
      <c r="BN489" s="689">
        <v>0</v>
      </c>
      <c r="BO489" s="689">
        <v>0</v>
      </c>
      <c r="BP489" s="689">
        <v>0</v>
      </c>
      <c r="BQ489" s="689">
        <v>0</v>
      </c>
      <c r="BR489" s="689">
        <v>0</v>
      </c>
      <c r="BS489" s="689">
        <v>7</v>
      </c>
      <c r="BT489" s="718">
        <v>3</v>
      </c>
      <c r="BU489" s="689">
        <v>1</v>
      </c>
      <c r="BV489" s="718">
        <v>0</v>
      </c>
      <c r="BW489" s="689">
        <v>0</v>
      </c>
      <c r="BX489" s="718">
        <v>0</v>
      </c>
      <c r="BY489" s="620">
        <v>0</v>
      </c>
      <c r="BZ489" s="632">
        <v>0</v>
      </c>
      <c r="CA489" s="620">
        <v>0</v>
      </c>
      <c r="CB489" s="632">
        <v>0</v>
      </c>
      <c r="CC489" s="620">
        <v>1</v>
      </c>
      <c r="CD489" s="632">
        <v>2</v>
      </c>
      <c r="CE489" s="620">
        <v>0</v>
      </c>
      <c r="CF489" s="632">
        <v>0</v>
      </c>
      <c r="CG489" s="620">
        <v>0</v>
      </c>
      <c r="CH489" s="632">
        <v>0</v>
      </c>
      <c r="CI489" s="632">
        <v>0</v>
      </c>
      <c r="CJ489" s="632">
        <v>0</v>
      </c>
      <c r="CK489" s="719">
        <v>0</v>
      </c>
      <c r="CL489" s="632">
        <v>0</v>
      </c>
      <c r="CM489" s="632">
        <v>0</v>
      </c>
      <c r="CN489" s="632">
        <v>0</v>
      </c>
      <c r="CO489" s="632">
        <v>0</v>
      </c>
      <c r="CP489" s="632">
        <v>0</v>
      </c>
      <c r="CQ489" s="632">
        <v>0</v>
      </c>
      <c r="CR489" s="632">
        <v>0</v>
      </c>
      <c r="CS489" s="632">
        <v>0</v>
      </c>
      <c r="CT489" s="632">
        <v>0</v>
      </c>
      <c r="CU489" s="632">
        <v>0</v>
      </c>
      <c r="CV489" s="632">
        <v>0</v>
      </c>
      <c r="CW489" s="632">
        <v>0</v>
      </c>
      <c r="CX489" s="632">
        <v>0</v>
      </c>
      <c r="CY489" s="632">
        <v>0</v>
      </c>
      <c r="CZ489" s="632">
        <v>0</v>
      </c>
      <c r="DA489" s="632">
        <v>0</v>
      </c>
      <c r="DB489" s="632">
        <v>0</v>
      </c>
      <c r="DC489" s="632">
        <v>0</v>
      </c>
      <c r="DD489" s="632">
        <v>0</v>
      </c>
      <c r="DE489" s="632">
        <v>0</v>
      </c>
      <c r="DF489" s="632">
        <v>0</v>
      </c>
      <c r="DG489" s="632">
        <v>0</v>
      </c>
      <c r="DH489" s="632">
        <v>0</v>
      </c>
      <c r="DI489" s="632">
        <v>0</v>
      </c>
      <c r="DJ489" s="632">
        <v>0</v>
      </c>
      <c r="DK489" s="632">
        <v>0</v>
      </c>
      <c r="DL489" s="632">
        <v>0</v>
      </c>
      <c r="DM489" s="632">
        <v>0</v>
      </c>
      <c r="DN489" s="632">
        <v>0</v>
      </c>
      <c r="DO489" s="632">
        <v>0</v>
      </c>
      <c r="DP489" s="632">
        <v>0</v>
      </c>
      <c r="DQ489" s="632">
        <v>0</v>
      </c>
      <c r="DR489" s="632">
        <v>0</v>
      </c>
      <c r="DS489" s="632">
        <v>0</v>
      </c>
      <c r="DT489" s="632">
        <v>0</v>
      </c>
      <c r="DU489" s="632">
        <v>0</v>
      </c>
      <c r="DV489" s="632">
        <v>0</v>
      </c>
    </row>
    <row r="490" spans="1:126" ht="20.25">
      <c r="A490" s="111"/>
      <c r="B490" s="111"/>
      <c r="C490" s="244"/>
      <c r="D490" s="111"/>
      <c r="E490" s="111"/>
      <c r="F490" s="111"/>
      <c r="G490" s="111"/>
      <c r="H490" s="111"/>
      <c r="I490" s="111"/>
      <c r="J490" s="111"/>
      <c r="K490" s="111"/>
      <c r="L490" s="111"/>
      <c r="M490" s="1718" t="s">
        <v>774</v>
      </c>
      <c r="N490" s="637" t="s">
        <v>55</v>
      </c>
      <c r="O490" s="629" t="s">
        <v>55</v>
      </c>
      <c r="P490" s="629" t="s">
        <v>55</v>
      </c>
      <c r="Q490" s="629" t="s">
        <v>55</v>
      </c>
      <c r="R490" s="629" t="s">
        <v>195</v>
      </c>
      <c r="S490" s="616">
        <v>34</v>
      </c>
      <c r="T490" s="617">
        <v>47</v>
      </c>
      <c r="U490" s="617">
        <v>41</v>
      </c>
      <c r="V490" s="635">
        <v>60</v>
      </c>
      <c r="W490" s="635">
        <v>94</v>
      </c>
      <c r="X490" s="621">
        <v>35</v>
      </c>
      <c r="Y490" s="619">
        <v>78</v>
      </c>
      <c r="Z490" s="622">
        <v>0</v>
      </c>
      <c r="AA490" s="623">
        <v>0</v>
      </c>
      <c r="AB490" s="624">
        <v>10</v>
      </c>
      <c r="AC490" s="625">
        <v>10</v>
      </c>
      <c r="AD490" s="623">
        <v>9</v>
      </c>
      <c r="AE490" s="628">
        <v>10</v>
      </c>
      <c r="AF490" s="625">
        <v>14</v>
      </c>
      <c r="AG490" s="626">
        <v>11</v>
      </c>
      <c r="AH490" s="624">
        <v>10</v>
      </c>
      <c r="AI490" s="625">
        <v>12</v>
      </c>
      <c r="AJ490" s="626">
        <v>8</v>
      </c>
      <c r="AK490" s="631">
        <v>3</v>
      </c>
      <c r="AL490" s="619">
        <v>97</v>
      </c>
      <c r="AM490" s="622">
        <v>0</v>
      </c>
      <c r="AN490" s="623">
        <v>0</v>
      </c>
      <c r="AO490" s="628">
        <v>5</v>
      </c>
      <c r="AP490" s="625">
        <v>6</v>
      </c>
      <c r="AQ490" s="623">
        <v>8</v>
      </c>
      <c r="AR490" s="624">
        <v>15</v>
      </c>
      <c r="AS490" s="625">
        <v>12</v>
      </c>
      <c r="AT490" s="623">
        <v>14</v>
      </c>
      <c r="AU490" s="624">
        <v>14</v>
      </c>
      <c r="AV490" s="627">
        <v>25</v>
      </c>
      <c r="AW490" s="623">
        <v>12</v>
      </c>
      <c r="AX490" s="628">
        <v>4</v>
      </c>
      <c r="AY490" s="629">
        <v>115</v>
      </c>
      <c r="AZ490" s="620">
        <v>1</v>
      </c>
      <c r="BA490" s="623">
        <v>4</v>
      </c>
      <c r="BB490" s="624">
        <v>8</v>
      </c>
      <c r="BC490" s="620">
        <v>9</v>
      </c>
      <c r="BD490" s="623">
        <v>4</v>
      </c>
      <c r="BE490" s="624">
        <v>15</v>
      </c>
      <c r="BF490" s="620">
        <v>18</v>
      </c>
      <c r="BG490" s="623">
        <v>12</v>
      </c>
      <c r="BH490" s="624">
        <v>20</v>
      </c>
      <c r="BI490" s="689">
        <v>7</v>
      </c>
      <c r="BJ490" s="623">
        <v>2</v>
      </c>
      <c r="BK490" s="689">
        <v>6</v>
      </c>
      <c r="BL490" s="689">
        <v>4</v>
      </c>
      <c r="BM490" s="689">
        <v>0</v>
      </c>
      <c r="BN490" s="689">
        <v>8</v>
      </c>
      <c r="BO490" s="689">
        <v>11</v>
      </c>
      <c r="BP490" s="689">
        <v>7</v>
      </c>
      <c r="BQ490" s="689">
        <v>11</v>
      </c>
      <c r="BR490" s="689">
        <v>11</v>
      </c>
      <c r="BS490" s="689">
        <v>5</v>
      </c>
      <c r="BT490" s="718">
        <v>13</v>
      </c>
      <c r="BU490" s="689">
        <v>9</v>
      </c>
      <c r="BV490" s="718">
        <v>23</v>
      </c>
      <c r="BW490" s="689">
        <v>14</v>
      </c>
      <c r="BX490" s="718">
        <v>3</v>
      </c>
      <c r="BY490" s="620">
        <v>1</v>
      </c>
      <c r="BZ490" s="632">
        <v>12</v>
      </c>
      <c r="CA490" s="620">
        <v>7</v>
      </c>
      <c r="CB490" s="632">
        <v>16</v>
      </c>
      <c r="CC490" s="620">
        <v>14</v>
      </c>
      <c r="CD490" s="632">
        <v>13</v>
      </c>
      <c r="CE490" s="620">
        <v>17</v>
      </c>
      <c r="CF490" s="632">
        <v>0</v>
      </c>
      <c r="CG490" s="620">
        <v>10</v>
      </c>
      <c r="CH490" s="632">
        <v>0</v>
      </c>
      <c r="CI490" s="632">
        <v>12</v>
      </c>
      <c r="CJ490" s="632">
        <v>1</v>
      </c>
      <c r="CK490" s="719">
        <v>0</v>
      </c>
      <c r="CL490" s="632">
        <v>3</v>
      </c>
      <c r="CM490" s="632">
        <v>26</v>
      </c>
      <c r="CN490" s="632">
        <v>11</v>
      </c>
      <c r="CO490" s="632">
        <v>2</v>
      </c>
      <c r="CP490" s="632">
        <v>19</v>
      </c>
      <c r="CQ490" s="632">
        <v>6</v>
      </c>
      <c r="CR490" s="632">
        <v>13</v>
      </c>
      <c r="CS490" s="632">
        <v>16</v>
      </c>
      <c r="CT490" s="632">
        <v>17</v>
      </c>
      <c r="CU490" s="632">
        <v>14</v>
      </c>
      <c r="CV490" s="632">
        <v>3</v>
      </c>
      <c r="CW490" s="632">
        <v>0</v>
      </c>
      <c r="CX490" s="632">
        <v>6</v>
      </c>
      <c r="CY490" s="632">
        <v>15</v>
      </c>
      <c r="CZ490" s="632">
        <v>17</v>
      </c>
      <c r="DA490" s="632">
        <v>8</v>
      </c>
      <c r="DB490" s="632">
        <v>17</v>
      </c>
      <c r="DC490" s="632">
        <v>2</v>
      </c>
      <c r="DD490" s="632">
        <v>12</v>
      </c>
      <c r="DE490" s="632">
        <v>9</v>
      </c>
      <c r="DF490" s="632">
        <v>4</v>
      </c>
      <c r="DG490" s="632">
        <v>10</v>
      </c>
      <c r="DH490" s="632">
        <v>0</v>
      </c>
      <c r="DI490" s="632">
        <v>1</v>
      </c>
      <c r="DJ490" s="632">
        <v>11</v>
      </c>
      <c r="DK490" s="632">
        <v>4</v>
      </c>
      <c r="DL490" s="632">
        <v>17</v>
      </c>
      <c r="DM490" s="632">
        <v>11</v>
      </c>
      <c r="DN490" s="632">
        <v>10</v>
      </c>
      <c r="DO490" s="632">
        <v>9</v>
      </c>
      <c r="DP490" s="632">
        <v>14</v>
      </c>
      <c r="DQ490" s="632">
        <v>5</v>
      </c>
      <c r="DR490" s="632">
        <v>3</v>
      </c>
      <c r="DS490" s="632">
        <v>11</v>
      </c>
      <c r="DT490" s="632">
        <v>3</v>
      </c>
      <c r="DU490" s="632">
        <v>0</v>
      </c>
      <c r="DV490" s="632">
        <v>11</v>
      </c>
    </row>
    <row r="491" spans="1:126" ht="40.5">
      <c r="A491" s="111"/>
      <c r="I491" s="111"/>
      <c r="J491" s="111"/>
      <c r="K491" s="111"/>
      <c r="L491" s="111"/>
      <c r="M491" s="1719" t="s">
        <v>775</v>
      </c>
      <c r="N491" s="637" t="s">
        <v>55</v>
      </c>
      <c r="O491" s="629" t="s">
        <v>55</v>
      </c>
      <c r="P491" s="629" t="s">
        <v>55</v>
      </c>
      <c r="Q491" s="629" t="s">
        <v>55</v>
      </c>
      <c r="R491" s="629" t="s">
        <v>1007</v>
      </c>
      <c r="S491" s="616">
        <v>9</v>
      </c>
      <c r="T491" s="615">
        <v>14</v>
      </c>
      <c r="U491" s="615">
        <v>12</v>
      </c>
      <c r="V491" s="619">
        <v>18</v>
      </c>
      <c r="W491" s="619">
        <v>21</v>
      </c>
      <c r="X491" s="621">
        <v>1</v>
      </c>
      <c r="Y491" s="619">
        <v>16</v>
      </c>
      <c r="Z491" s="622">
        <v>0</v>
      </c>
      <c r="AA491" s="623">
        <v>0</v>
      </c>
      <c r="AB491" s="624">
        <v>2</v>
      </c>
      <c r="AC491" s="625">
        <v>4</v>
      </c>
      <c r="AD491" s="623">
        <v>1</v>
      </c>
      <c r="AE491" s="628">
        <v>1</v>
      </c>
      <c r="AF491" s="625">
        <v>0</v>
      </c>
      <c r="AG491" s="626">
        <v>2</v>
      </c>
      <c r="AH491" s="624">
        <v>4</v>
      </c>
      <c r="AI491" s="625">
        <v>1</v>
      </c>
      <c r="AJ491" s="626">
        <v>0</v>
      </c>
      <c r="AK491" s="631">
        <v>2</v>
      </c>
      <c r="AL491" s="619">
        <v>17</v>
      </c>
      <c r="AM491" s="622">
        <v>0</v>
      </c>
      <c r="AN491" s="623">
        <v>1</v>
      </c>
      <c r="AO491" s="628">
        <v>4</v>
      </c>
      <c r="AP491" s="625">
        <v>5</v>
      </c>
      <c r="AQ491" s="623">
        <v>2</v>
      </c>
      <c r="AR491" s="624">
        <v>4</v>
      </c>
      <c r="AS491" s="625">
        <v>1</v>
      </c>
      <c r="AT491" s="623">
        <v>0</v>
      </c>
      <c r="AU491" s="624">
        <v>4</v>
      </c>
      <c r="AV491" s="627">
        <v>12</v>
      </c>
      <c r="AW491" s="623">
        <v>8</v>
      </c>
      <c r="AX491" s="628">
        <v>11</v>
      </c>
      <c r="AY491" s="629">
        <v>52</v>
      </c>
      <c r="AZ491" s="620">
        <v>0</v>
      </c>
      <c r="BA491" s="623">
        <v>1</v>
      </c>
      <c r="BB491" s="624">
        <v>2</v>
      </c>
      <c r="BC491" s="620">
        <v>6</v>
      </c>
      <c r="BD491" s="623">
        <v>7</v>
      </c>
      <c r="BE491" s="624">
        <v>7</v>
      </c>
      <c r="BF491" s="620">
        <v>5</v>
      </c>
      <c r="BG491" s="623">
        <v>4</v>
      </c>
      <c r="BH491" s="624">
        <v>6</v>
      </c>
      <c r="BI491" s="689">
        <v>0</v>
      </c>
      <c r="BJ491" s="623">
        <v>7</v>
      </c>
      <c r="BK491" s="689">
        <v>3</v>
      </c>
      <c r="BL491" s="689">
        <v>3</v>
      </c>
      <c r="BM491" s="689">
        <v>2</v>
      </c>
      <c r="BN491" s="689">
        <v>4</v>
      </c>
      <c r="BO491" s="689">
        <v>8</v>
      </c>
      <c r="BP491" s="689">
        <v>3</v>
      </c>
      <c r="BQ491" s="689">
        <v>2</v>
      </c>
      <c r="BR491" s="689">
        <v>3</v>
      </c>
      <c r="BS491" s="689">
        <v>4</v>
      </c>
      <c r="BT491" s="718">
        <v>9</v>
      </c>
      <c r="BU491" s="689">
        <v>5</v>
      </c>
      <c r="BV491" s="718">
        <v>3</v>
      </c>
      <c r="BW491" s="689">
        <v>3</v>
      </c>
      <c r="BX491" s="718">
        <v>1</v>
      </c>
      <c r="BY491" s="620">
        <v>2</v>
      </c>
      <c r="BZ491" s="632">
        <v>2</v>
      </c>
      <c r="CA491" s="620">
        <v>5</v>
      </c>
      <c r="CB491" s="632">
        <v>3</v>
      </c>
      <c r="CC491" s="620">
        <v>6</v>
      </c>
      <c r="CD491" s="632">
        <v>5</v>
      </c>
      <c r="CE491" s="620">
        <v>3</v>
      </c>
      <c r="CF491" s="632">
        <v>3</v>
      </c>
      <c r="CG491" s="620">
        <v>3</v>
      </c>
      <c r="CH491" s="632">
        <v>0</v>
      </c>
      <c r="CI491" s="632">
        <v>2</v>
      </c>
      <c r="CJ491" s="632">
        <v>1</v>
      </c>
      <c r="CK491" s="719">
        <v>2</v>
      </c>
      <c r="CL491" s="632">
        <v>6</v>
      </c>
      <c r="CM491" s="632">
        <v>2</v>
      </c>
      <c r="CN491" s="632">
        <v>3</v>
      </c>
      <c r="CO491" s="632">
        <v>3</v>
      </c>
      <c r="CP491" s="632">
        <v>1</v>
      </c>
      <c r="CQ491" s="632">
        <v>1</v>
      </c>
      <c r="CR491" s="632">
        <v>1</v>
      </c>
      <c r="CS491" s="632">
        <v>1</v>
      </c>
      <c r="CT491" s="632">
        <v>4</v>
      </c>
      <c r="CU491" s="632">
        <v>7</v>
      </c>
      <c r="CV491" s="632">
        <v>0</v>
      </c>
      <c r="CW491" s="632">
        <v>2</v>
      </c>
      <c r="CX491" s="632">
        <v>1</v>
      </c>
      <c r="CY491" s="632">
        <v>2</v>
      </c>
      <c r="CZ491" s="632">
        <v>5</v>
      </c>
      <c r="DA491" s="632">
        <v>1</v>
      </c>
      <c r="DB491" s="632">
        <v>1</v>
      </c>
      <c r="DC491" s="632">
        <v>1</v>
      </c>
      <c r="DD491" s="632">
        <v>9</v>
      </c>
      <c r="DE491" s="632">
        <v>9</v>
      </c>
      <c r="DF491" s="632">
        <v>4</v>
      </c>
      <c r="DG491" s="632">
        <v>4</v>
      </c>
      <c r="DH491" s="632">
        <v>1</v>
      </c>
      <c r="DI491" s="632">
        <v>0</v>
      </c>
      <c r="DJ491" s="632">
        <v>3</v>
      </c>
      <c r="DK491" s="632">
        <v>0</v>
      </c>
      <c r="DL491" s="632">
        <v>3</v>
      </c>
      <c r="DM491" s="632">
        <v>5</v>
      </c>
      <c r="DN491" s="632">
        <v>5</v>
      </c>
      <c r="DO491" s="632">
        <v>5</v>
      </c>
      <c r="DP491" s="632">
        <v>3</v>
      </c>
      <c r="DQ491" s="632">
        <v>2</v>
      </c>
      <c r="DR491" s="632">
        <v>2</v>
      </c>
      <c r="DS491" s="632">
        <v>4</v>
      </c>
      <c r="DT491" s="632">
        <v>2</v>
      </c>
      <c r="DU491" s="632">
        <v>3</v>
      </c>
      <c r="DV491" s="632">
        <v>3</v>
      </c>
    </row>
    <row r="492" spans="1:126" ht="20.25">
      <c r="A492" s="111"/>
      <c r="I492" s="111"/>
      <c r="J492" s="111"/>
      <c r="K492" s="111"/>
      <c r="L492" s="111"/>
      <c r="M492" s="1718" t="s">
        <v>183</v>
      </c>
      <c r="N492" s="820" t="s">
        <v>184</v>
      </c>
      <c r="O492" s="616" t="s">
        <v>289</v>
      </c>
      <c r="P492" s="616" t="s">
        <v>185</v>
      </c>
      <c r="Q492" s="635">
        <v>224</v>
      </c>
      <c r="R492" s="616" t="s">
        <v>460</v>
      </c>
      <c r="S492" s="616">
        <v>202</v>
      </c>
      <c r="T492" s="617">
        <v>150</v>
      </c>
      <c r="U492" s="617">
        <v>122</v>
      </c>
      <c r="V492" s="635">
        <v>226</v>
      </c>
      <c r="W492" s="635">
        <v>229</v>
      </c>
      <c r="X492" s="621">
        <v>62</v>
      </c>
      <c r="Y492" s="635">
        <v>141</v>
      </c>
      <c r="Z492" s="622">
        <v>1</v>
      </c>
      <c r="AA492" s="623">
        <v>13</v>
      </c>
      <c r="AB492" s="624">
        <v>20</v>
      </c>
      <c r="AC492" s="625">
        <v>15</v>
      </c>
      <c r="AD492" s="623">
        <v>25</v>
      </c>
      <c r="AE492" s="628">
        <v>14</v>
      </c>
      <c r="AF492" s="625">
        <v>46</v>
      </c>
      <c r="AG492" s="626">
        <v>10</v>
      </c>
      <c r="AH492" s="624">
        <v>12</v>
      </c>
      <c r="AI492" s="625">
        <v>12</v>
      </c>
      <c r="AJ492" s="626">
        <v>3</v>
      </c>
      <c r="AK492" s="631">
        <v>0</v>
      </c>
      <c r="AL492" s="635">
        <v>171</v>
      </c>
      <c r="AM492" s="622">
        <v>2</v>
      </c>
      <c r="AN492" s="623">
        <v>6</v>
      </c>
      <c r="AO492" s="628">
        <v>20</v>
      </c>
      <c r="AP492" s="625">
        <v>23</v>
      </c>
      <c r="AQ492" s="623">
        <v>27</v>
      </c>
      <c r="AR492" s="624">
        <v>13</v>
      </c>
      <c r="AS492" s="625">
        <v>29</v>
      </c>
      <c r="AT492" s="623">
        <v>23</v>
      </c>
      <c r="AU492" s="624">
        <v>41</v>
      </c>
      <c r="AV492" s="627">
        <v>39</v>
      </c>
      <c r="AW492" s="623">
        <v>26</v>
      </c>
      <c r="AX492" s="628">
        <v>4</v>
      </c>
      <c r="AY492" s="616">
        <v>253</v>
      </c>
      <c r="AZ492" s="636">
        <v>0</v>
      </c>
      <c r="BA492" s="623">
        <v>19</v>
      </c>
      <c r="BB492" s="624">
        <v>19</v>
      </c>
      <c r="BC492" s="636">
        <v>15</v>
      </c>
      <c r="BD492" s="623">
        <v>19</v>
      </c>
      <c r="BE492" s="624">
        <v>17</v>
      </c>
      <c r="BF492" s="636">
        <v>31</v>
      </c>
      <c r="BG492" s="623">
        <v>28</v>
      </c>
      <c r="BH492" s="624">
        <v>23</v>
      </c>
      <c r="BI492" s="721">
        <v>6</v>
      </c>
      <c r="BJ492" s="722">
        <v>13</v>
      </c>
      <c r="BK492" s="721">
        <v>0</v>
      </c>
      <c r="BL492" s="721">
        <v>1</v>
      </c>
      <c r="BM492" s="721">
        <v>14</v>
      </c>
      <c r="BN492" s="721">
        <v>15</v>
      </c>
      <c r="BO492" s="721">
        <v>15</v>
      </c>
      <c r="BP492" s="721">
        <v>21</v>
      </c>
      <c r="BQ492" s="721">
        <v>14</v>
      </c>
      <c r="BR492" s="721">
        <v>18</v>
      </c>
      <c r="BS492" s="721">
        <v>27</v>
      </c>
      <c r="BT492" s="723">
        <v>22</v>
      </c>
      <c r="BU492" s="721">
        <v>39</v>
      </c>
      <c r="BV492" s="723">
        <v>26</v>
      </c>
      <c r="BW492" s="721">
        <v>2</v>
      </c>
      <c r="BX492" s="723">
        <v>2</v>
      </c>
      <c r="BY492" s="636">
        <v>15</v>
      </c>
      <c r="BZ492" s="724">
        <v>14</v>
      </c>
      <c r="CA492" s="636">
        <v>21</v>
      </c>
      <c r="CB492" s="724">
        <v>35</v>
      </c>
      <c r="CC492" s="636">
        <v>11</v>
      </c>
      <c r="CD492" s="724">
        <v>12</v>
      </c>
      <c r="CE492" s="636">
        <v>5</v>
      </c>
      <c r="CF492" s="724">
        <v>26</v>
      </c>
      <c r="CG492" s="636">
        <v>10</v>
      </c>
      <c r="CH492" s="724">
        <v>17</v>
      </c>
      <c r="CI492" s="724">
        <v>1</v>
      </c>
      <c r="CJ492" s="724">
        <v>1</v>
      </c>
      <c r="CK492" s="725">
        <v>18</v>
      </c>
      <c r="CL492" s="632">
        <v>29</v>
      </c>
      <c r="CM492" s="632">
        <v>2</v>
      </c>
      <c r="CN492" s="632">
        <v>15</v>
      </c>
      <c r="CO492" s="632">
        <v>11</v>
      </c>
      <c r="CP492" s="632">
        <v>13</v>
      </c>
      <c r="CQ492" s="632">
        <v>17</v>
      </c>
      <c r="CR492" s="632">
        <v>15</v>
      </c>
      <c r="CS492" s="632">
        <v>28</v>
      </c>
      <c r="CT492" s="632">
        <v>26</v>
      </c>
      <c r="CU492" s="632">
        <v>3</v>
      </c>
      <c r="CV492" s="632">
        <v>1</v>
      </c>
      <c r="CW492" s="632">
        <v>24</v>
      </c>
      <c r="CX492" s="632">
        <v>17</v>
      </c>
      <c r="CY492" s="632">
        <v>10</v>
      </c>
      <c r="CZ492" s="632">
        <v>29</v>
      </c>
      <c r="DA492" s="632">
        <v>2</v>
      </c>
      <c r="DB492" s="632">
        <v>12</v>
      </c>
      <c r="DC492" s="632">
        <v>11</v>
      </c>
      <c r="DD492" s="632">
        <v>24</v>
      </c>
      <c r="DE492" s="632">
        <v>15</v>
      </c>
      <c r="DF492" s="632">
        <v>19</v>
      </c>
      <c r="DG492" s="632">
        <v>1</v>
      </c>
      <c r="DH492" s="632">
        <v>0</v>
      </c>
      <c r="DI492" s="632">
        <v>32</v>
      </c>
      <c r="DJ492" s="632">
        <v>14</v>
      </c>
      <c r="DK492" s="632">
        <v>14</v>
      </c>
      <c r="DL492" s="632">
        <v>26</v>
      </c>
      <c r="DM492" s="632">
        <v>29</v>
      </c>
      <c r="DN492" s="632">
        <v>21</v>
      </c>
      <c r="DO492" s="632">
        <v>18</v>
      </c>
      <c r="DP492" s="632">
        <v>4</v>
      </c>
      <c r="DQ492" s="632">
        <v>26</v>
      </c>
      <c r="DR492" s="632">
        <v>14</v>
      </c>
      <c r="DS492" s="632">
        <v>0</v>
      </c>
      <c r="DT492" s="632">
        <v>0</v>
      </c>
      <c r="DU492" s="632">
        <v>29</v>
      </c>
      <c r="DV492" s="632">
        <v>25</v>
      </c>
    </row>
    <row r="493" spans="1:126" ht="20.25">
      <c r="A493" s="111"/>
      <c r="B493" s="249"/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1718" t="s">
        <v>778</v>
      </c>
      <c r="N493" s="637" t="s">
        <v>266</v>
      </c>
      <c r="O493" s="629" t="s">
        <v>267</v>
      </c>
      <c r="P493" s="629" t="s">
        <v>703</v>
      </c>
      <c r="Q493" s="619">
        <v>66</v>
      </c>
      <c r="R493" s="629" t="s">
        <v>157</v>
      </c>
      <c r="S493" s="616">
        <v>128</v>
      </c>
      <c r="T493" s="617">
        <v>139</v>
      </c>
      <c r="U493" s="617">
        <v>189</v>
      </c>
      <c r="V493" s="635">
        <v>345</v>
      </c>
      <c r="W493" s="635">
        <v>592</v>
      </c>
      <c r="X493" s="621">
        <v>475</v>
      </c>
      <c r="Y493" s="619">
        <v>712</v>
      </c>
      <c r="Z493" s="622">
        <v>67</v>
      </c>
      <c r="AA493" s="623">
        <v>102</v>
      </c>
      <c r="AB493" s="624">
        <v>89</v>
      </c>
      <c r="AC493" s="625">
        <v>67</v>
      </c>
      <c r="AD493" s="623">
        <v>69</v>
      </c>
      <c r="AE493" s="628">
        <v>71</v>
      </c>
      <c r="AF493" s="625">
        <v>93</v>
      </c>
      <c r="AG493" s="626">
        <v>66</v>
      </c>
      <c r="AH493" s="624">
        <v>38</v>
      </c>
      <c r="AI493" s="625">
        <v>23</v>
      </c>
      <c r="AJ493" s="626">
        <v>42</v>
      </c>
      <c r="AK493" s="631">
        <v>20</v>
      </c>
      <c r="AL493" s="619">
        <v>747</v>
      </c>
      <c r="AM493" s="622">
        <v>46</v>
      </c>
      <c r="AN493" s="623">
        <v>66</v>
      </c>
      <c r="AO493" s="628">
        <v>72</v>
      </c>
      <c r="AP493" s="625">
        <v>37</v>
      </c>
      <c r="AQ493" s="623">
        <v>58</v>
      </c>
      <c r="AR493" s="624">
        <v>86</v>
      </c>
      <c r="AS493" s="625">
        <v>89</v>
      </c>
      <c r="AT493" s="623">
        <v>98</v>
      </c>
      <c r="AU493" s="624">
        <v>119</v>
      </c>
      <c r="AV493" s="627">
        <v>45</v>
      </c>
      <c r="AW493" s="623">
        <v>79</v>
      </c>
      <c r="AX493" s="628">
        <v>16</v>
      </c>
      <c r="AY493" s="629">
        <v>811</v>
      </c>
      <c r="AZ493" s="620">
        <v>47</v>
      </c>
      <c r="BA493" s="623">
        <v>43</v>
      </c>
      <c r="BB493" s="624">
        <v>52</v>
      </c>
      <c r="BC493" s="620">
        <v>37</v>
      </c>
      <c r="BD493" s="623">
        <v>60</v>
      </c>
      <c r="BE493" s="624">
        <v>85</v>
      </c>
      <c r="BF493" s="620">
        <v>79</v>
      </c>
      <c r="BG493" s="623">
        <v>79</v>
      </c>
      <c r="BH493" s="624">
        <v>84</v>
      </c>
      <c r="BI493" s="689">
        <v>20</v>
      </c>
      <c r="BJ493" s="623">
        <v>23</v>
      </c>
      <c r="BK493" s="689">
        <v>16</v>
      </c>
      <c r="BL493" s="689">
        <v>19</v>
      </c>
      <c r="BM493" s="689">
        <v>68</v>
      </c>
      <c r="BN493" s="689">
        <v>51</v>
      </c>
      <c r="BO493" s="689">
        <v>48</v>
      </c>
      <c r="BP493" s="689">
        <v>27</v>
      </c>
      <c r="BQ493" s="689">
        <v>61</v>
      </c>
      <c r="BR493" s="689">
        <v>52</v>
      </c>
      <c r="BS493" s="689">
        <v>33</v>
      </c>
      <c r="BT493" s="718">
        <v>42</v>
      </c>
      <c r="BU493" s="689">
        <v>29</v>
      </c>
      <c r="BV493" s="718">
        <v>19</v>
      </c>
      <c r="BW493" s="689">
        <v>22</v>
      </c>
      <c r="BX493" s="718">
        <v>14</v>
      </c>
      <c r="BY493" s="620">
        <v>34</v>
      </c>
      <c r="BZ493" s="632">
        <v>42</v>
      </c>
      <c r="CA493" s="620">
        <v>24</v>
      </c>
      <c r="CB493" s="632">
        <v>44</v>
      </c>
      <c r="CC493" s="620">
        <v>49</v>
      </c>
      <c r="CD493" s="632">
        <v>41</v>
      </c>
      <c r="CE493" s="620">
        <v>35</v>
      </c>
      <c r="CF493" s="632">
        <v>48</v>
      </c>
      <c r="CG493" s="620">
        <v>39</v>
      </c>
      <c r="CH493" s="632">
        <v>30</v>
      </c>
      <c r="CI493" s="632">
        <v>13</v>
      </c>
      <c r="CJ493" s="632">
        <v>20</v>
      </c>
      <c r="CK493" s="719">
        <v>23</v>
      </c>
      <c r="CL493" s="632">
        <v>23</v>
      </c>
      <c r="CM493" s="632">
        <v>30</v>
      </c>
      <c r="CN493" s="632">
        <v>20</v>
      </c>
      <c r="CO493" s="632">
        <v>27</v>
      </c>
      <c r="CP493" s="632">
        <v>13</v>
      </c>
      <c r="CQ493" s="632">
        <v>24</v>
      </c>
      <c r="CR493" s="632">
        <v>43</v>
      </c>
      <c r="CS493" s="632">
        <v>39</v>
      </c>
      <c r="CT493" s="632">
        <v>18</v>
      </c>
      <c r="CU493" s="632">
        <v>7</v>
      </c>
      <c r="CV493" s="632">
        <v>14</v>
      </c>
      <c r="CW493" s="632">
        <v>17</v>
      </c>
      <c r="CX493" s="632">
        <v>20</v>
      </c>
      <c r="CY493" s="632">
        <v>28</v>
      </c>
      <c r="CZ493" s="632">
        <v>18</v>
      </c>
      <c r="DA493" s="632">
        <v>33</v>
      </c>
      <c r="DB493" s="632">
        <v>35</v>
      </c>
      <c r="DC493" s="632">
        <v>18</v>
      </c>
      <c r="DD493" s="632">
        <v>57</v>
      </c>
      <c r="DE493" s="632">
        <v>33</v>
      </c>
      <c r="DF493" s="632">
        <v>25</v>
      </c>
      <c r="DG493" s="632">
        <v>12</v>
      </c>
      <c r="DH493" s="632">
        <v>9</v>
      </c>
      <c r="DI493" s="632">
        <v>28</v>
      </c>
      <c r="DJ493" s="632">
        <v>15</v>
      </c>
      <c r="DK493" s="632">
        <v>5</v>
      </c>
      <c r="DL493" s="632">
        <v>22</v>
      </c>
      <c r="DM493" s="632">
        <v>28</v>
      </c>
      <c r="DN493" s="632">
        <v>29</v>
      </c>
      <c r="DO493" s="632">
        <v>24</v>
      </c>
      <c r="DP493" s="632">
        <v>33</v>
      </c>
      <c r="DQ493" s="632">
        <v>18</v>
      </c>
      <c r="DR493" s="632">
        <v>5</v>
      </c>
      <c r="DS493" s="632">
        <v>10</v>
      </c>
      <c r="DT493" s="632">
        <v>12</v>
      </c>
      <c r="DU493" s="632">
        <v>30</v>
      </c>
      <c r="DV493" s="632">
        <v>26</v>
      </c>
    </row>
    <row r="494" spans="1:126" ht="20.25">
      <c r="A494" s="111"/>
      <c r="M494" s="1718" t="s">
        <v>779</v>
      </c>
      <c r="N494" s="637" t="s">
        <v>55</v>
      </c>
      <c r="O494" s="629" t="s">
        <v>55</v>
      </c>
      <c r="P494" s="629" t="s">
        <v>55</v>
      </c>
      <c r="Q494" s="629" t="s">
        <v>55</v>
      </c>
      <c r="R494" s="629" t="s">
        <v>387</v>
      </c>
      <c r="S494" s="629">
        <v>43</v>
      </c>
      <c r="T494" s="615">
        <v>35</v>
      </c>
      <c r="U494" s="615">
        <v>45</v>
      </c>
      <c r="V494" s="619">
        <v>9</v>
      </c>
      <c r="W494" s="619">
        <v>0</v>
      </c>
      <c r="X494" s="621">
        <v>0</v>
      </c>
      <c r="Y494" s="619">
        <v>0</v>
      </c>
      <c r="Z494" s="622">
        <v>0</v>
      </c>
      <c r="AA494" s="623">
        <v>0</v>
      </c>
      <c r="AB494" s="624">
        <v>0</v>
      </c>
      <c r="AC494" s="625">
        <v>0</v>
      </c>
      <c r="AD494" s="623">
        <v>0</v>
      </c>
      <c r="AE494" s="628">
        <v>0</v>
      </c>
      <c r="AF494" s="625">
        <v>0</v>
      </c>
      <c r="AG494" s="626">
        <v>0</v>
      </c>
      <c r="AH494" s="624">
        <v>0</v>
      </c>
      <c r="AI494" s="625">
        <v>0</v>
      </c>
      <c r="AJ494" s="626">
        <v>0</v>
      </c>
      <c r="AK494" s="631">
        <v>0</v>
      </c>
      <c r="AL494" s="619">
        <v>0</v>
      </c>
      <c r="AM494" s="622">
        <v>0</v>
      </c>
      <c r="AN494" s="623">
        <v>0</v>
      </c>
      <c r="AO494" s="628">
        <v>0</v>
      </c>
      <c r="AP494" s="625">
        <v>0</v>
      </c>
      <c r="AQ494" s="623">
        <v>0</v>
      </c>
      <c r="AR494" s="624">
        <v>0</v>
      </c>
      <c r="AS494" s="625">
        <v>0</v>
      </c>
      <c r="AT494" s="623">
        <v>0</v>
      </c>
      <c r="AU494" s="624">
        <v>0</v>
      </c>
      <c r="AV494" s="627">
        <v>0</v>
      </c>
      <c r="AW494" s="623">
        <v>0</v>
      </c>
      <c r="AX494" s="628">
        <v>0</v>
      </c>
      <c r="AY494" s="629">
        <v>0</v>
      </c>
      <c r="AZ494" s="620">
        <v>0</v>
      </c>
      <c r="BA494" s="623">
        <v>0</v>
      </c>
      <c r="BB494" s="624">
        <v>0</v>
      </c>
      <c r="BC494" s="620">
        <v>0</v>
      </c>
      <c r="BD494" s="623">
        <v>0</v>
      </c>
      <c r="BE494" s="624">
        <v>0</v>
      </c>
      <c r="BF494" s="620">
        <v>0</v>
      </c>
      <c r="BG494" s="623">
        <v>0</v>
      </c>
      <c r="BH494" s="624">
        <v>0</v>
      </c>
      <c r="BI494" s="689">
        <v>0</v>
      </c>
      <c r="BJ494" s="623">
        <v>0</v>
      </c>
      <c r="BK494" s="689">
        <v>0</v>
      </c>
      <c r="BL494" s="689">
        <v>0</v>
      </c>
      <c r="BM494" s="689">
        <v>0</v>
      </c>
      <c r="BN494" s="689">
        <v>0</v>
      </c>
      <c r="BO494" s="689">
        <v>0</v>
      </c>
      <c r="BP494" s="689">
        <v>0</v>
      </c>
      <c r="BQ494" s="689">
        <v>0</v>
      </c>
      <c r="BR494" s="689">
        <v>0</v>
      </c>
      <c r="BS494" s="689">
        <v>0</v>
      </c>
      <c r="BT494" s="718">
        <v>0</v>
      </c>
      <c r="BU494" s="689">
        <v>0</v>
      </c>
      <c r="BV494" s="718">
        <v>0</v>
      </c>
      <c r="BW494" s="689">
        <v>0</v>
      </c>
      <c r="BX494" s="718">
        <v>0</v>
      </c>
      <c r="BY494" s="620">
        <v>0</v>
      </c>
      <c r="BZ494" s="632">
        <v>0</v>
      </c>
      <c r="CA494" s="620">
        <v>0</v>
      </c>
      <c r="CB494" s="632">
        <v>0</v>
      </c>
      <c r="CC494" s="620">
        <v>0</v>
      </c>
      <c r="CD494" s="632">
        <v>0</v>
      </c>
      <c r="CE494" s="620">
        <v>0</v>
      </c>
      <c r="CF494" s="632">
        <v>0</v>
      </c>
      <c r="CG494" s="620">
        <v>0</v>
      </c>
      <c r="CH494" s="632">
        <v>0</v>
      </c>
      <c r="CI494" s="632">
        <v>0</v>
      </c>
      <c r="CJ494" s="632">
        <v>0</v>
      </c>
      <c r="CK494" s="719">
        <v>0</v>
      </c>
      <c r="CL494" s="632">
        <v>0</v>
      </c>
      <c r="CM494" s="632">
        <v>0</v>
      </c>
      <c r="CN494" s="632">
        <v>0</v>
      </c>
      <c r="CO494" s="632">
        <v>0</v>
      </c>
      <c r="CP494" s="632">
        <v>0</v>
      </c>
      <c r="CQ494" s="632">
        <v>0</v>
      </c>
      <c r="CR494" s="632">
        <v>0</v>
      </c>
      <c r="CS494" s="632">
        <v>0</v>
      </c>
      <c r="CT494" s="632">
        <v>0</v>
      </c>
      <c r="CU494" s="632">
        <v>0</v>
      </c>
      <c r="CV494" s="632">
        <v>0</v>
      </c>
      <c r="CW494" s="632">
        <v>0</v>
      </c>
      <c r="CX494" s="632">
        <v>0</v>
      </c>
      <c r="CY494" s="632">
        <v>0</v>
      </c>
      <c r="CZ494" s="632">
        <v>0</v>
      </c>
      <c r="DA494" s="632">
        <v>0</v>
      </c>
      <c r="DB494" s="632">
        <v>0</v>
      </c>
      <c r="DC494" s="632">
        <v>0</v>
      </c>
      <c r="DD494" s="632">
        <v>0</v>
      </c>
      <c r="DE494" s="632">
        <v>0</v>
      </c>
      <c r="DF494" s="632">
        <v>0</v>
      </c>
      <c r="DG494" s="632">
        <v>0</v>
      </c>
      <c r="DH494" s="632">
        <v>0</v>
      </c>
      <c r="DI494" s="632">
        <v>0</v>
      </c>
      <c r="DJ494" s="632">
        <v>0</v>
      </c>
      <c r="DK494" s="632">
        <v>0</v>
      </c>
      <c r="DL494" s="632">
        <v>0</v>
      </c>
      <c r="DM494" s="632">
        <v>0</v>
      </c>
      <c r="DN494" s="632">
        <v>0</v>
      </c>
      <c r="DO494" s="632">
        <v>0</v>
      </c>
      <c r="DP494" s="632">
        <v>0</v>
      </c>
      <c r="DQ494" s="632">
        <v>0</v>
      </c>
      <c r="DR494" s="632">
        <v>0</v>
      </c>
      <c r="DS494" s="632">
        <v>0</v>
      </c>
      <c r="DT494" s="632">
        <v>0</v>
      </c>
      <c r="DU494" s="632">
        <v>0</v>
      </c>
      <c r="DV494" s="632">
        <v>0</v>
      </c>
    </row>
    <row r="495" spans="1:126" ht="21" thickBot="1">
      <c r="A495" s="111"/>
      <c r="M495" s="1720" t="s">
        <v>884</v>
      </c>
      <c r="N495" s="638"/>
      <c r="O495" s="638"/>
      <c r="P495" s="638"/>
      <c r="Q495" s="638"/>
      <c r="R495" s="639" t="s">
        <v>55</v>
      </c>
      <c r="S495" s="639">
        <v>6</v>
      </c>
      <c r="T495" s="640">
        <v>0</v>
      </c>
      <c r="U495" s="640">
        <v>0</v>
      </c>
      <c r="V495" s="642">
        <v>0</v>
      </c>
      <c r="W495" s="642">
        <v>0</v>
      </c>
      <c r="X495" s="644">
        <v>0</v>
      </c>
      <c r="Y495" s="644">
        <v>0</v>
      </c>
      <c r="Z495" s="645">
        <v>0</v>
      </c>
      <c r="AA495" s="646">
        <v>0</v>
      </c>
      <c r="AB495" s="647">
        <v>0</v>
      </c>
      <c r="AC495" s="648">
        <v>0</v>
      </c>
      <c r="AD495" s="646">
        <v>0</v>
      </c>
      <c r="AE495" s="651">
        <v>0</v>
      </c>
      <c r="AF495" s="648">
        <v>0</v>
      </c>
      <c r="AG495" s="649">
        <v>0</v>
      </c>
      <c r="AH495" s="647">
        <v>0</v>
      </c>
      <c r="AI495" s="648">
        <v>0</v>
      </c>
      <c r="AJ495" s="649">
        <v>0</v>
      </c>
      <c r="AK495" s="653">
        <v>0</v>
      </c>
      <c r="AL495" s="644">
        <v>0</v>
      </c>
      <c r="AM495" s="645">
        <v>0</v>
      </c>
      <c r="AN495" s="646">
        <v>0</v>
      </c>
      <c r="AO495" s="651">
        <v>0</v>
      </c>
      <c r="AP495" s="648">
        <v>0</v>
      </c>
      <c r="AQ495" s="646">
        <v>0</v>
      </c>
      <c r="AR495" s="647">
        <v>0</v>
      </c>
      <c r="AS495" s="648">
        <v>0</v>
      </c>
      <c r="AT495" s="646">
        <v>0</v>
      </c>
      <c r="AU495" s="647">
        <v>0</v>
      </c>
      <c r="AV495" s="650">
        <v>0</v>
      </c>
      <c r="AW495" s="646">
        <v>0</v>
      </c>
      <c r="AX495" s="651">
        <v>0</v>
      </c>
      <c r="AY495" s="639">
        <v>0</v>
      </c>
      <c r="AZ495" s="643">
        <v>0</v>
      </c>
      <c r="BA495" s="646">
        <v>0</v>
      </c>
      <c r="BB495" s="647">
        <v>0</v>
      </c>
      <c r="BC495" s="643">
        <v>0</v>
      </c>
      <c r="BD495" s="646">
        <v>0</v>
      </c>
      <c r="BE495" s="647">
        <v>0</v>
      </c>
      <c r="BF495" s="643">
        <v>0</v>
      </c>
      <c r="BG495" s="646">
        <v>0</v>
      </c>
      <c r="BH495" s="647">
        <v>0</v>
      </c>
      <c r="BI495" s="691">
        <v>0</v>
      </c>
      <c r="BJ495" s="646">
        <v>0</v>
      </c>
      <c r="BK495" s="691">
        <v>0</v>
      </c>
      <c r="BL495" s="691">
        <v>0</v>
      </c>
      <c r="BM495" s="691">
        <v>0</v>
      </c>
      <c r="BN495" s="691">
        <v>0</v>
      </c>
      <c r="BO495" s="691">
        <v>0</v>
      </c>
      <c r="BP495" s="691">
        <v>0</v>
      </c>
      <c r="BQ495" s="691">
        <v>0</v>
      </c>
      <c r="BR495" s="691">
        <v>0</v>
      </c>
      <c r="BS495" s="691">
        <v>0</v>
      </c>
      <c r="BT495" s="727">
        <v>0</v>
      </c>
      <c r="BU495" s="691">
        <v>0</v>
      </c>
      <c r="BV495" s="727">
        <v>0</v>
      </c>
      <c r="BW495" s="691">
        <v>0</v>
      </c>
      <c r="BX495" s="727">
        <v>0</v>
      </c>
      <c r="BY495" s="643">
        <v>0</v>
      </c>
      <c r="BZ495" s="728">
        <v>0</v>
      </c>
      <c r="CA495" s="643">
        <v>0</v>
      </c>
      <c r="CB495" s="728">
        <v>0</v>
      </c>
      <c r="CC495" s="643">
        <v>0</v>
      </c>
      <c r="CD495" s="728">
        <v>0</v>
      </c>
      <c r="CE495" s="643">
        <v>0</v>
      </c>
      <c r="CF495" s="728">
        <v>0</v>
      </c>
      <c r="CG495" s="643">
        <v>0</v>
      </c>
      <c r="CH495" s="728">
        <v>0</v>
      </c>
      <c r="CI495" s="728">
        <v>0</v>
      </c>
      <c r="CJ495" s="728">
        <v>0</v>
      </c>
      <c r="CK495" s="729">
        <v>0</v>
      </c>
      <c r="CL495" s="654">
        <v>0</v>
      </c>
      <c r="CM495" s="654">
        <v>0</v>
      </c>
      <c r="CN495" s="654">
        <v>0</v>
      </c>
      <c r="CO495" s="654">
        <v>0</v>
      </c>
      <c r="CP495" s="654">
        <v>0</v>
      </c>
      <c r="CQ495" s="654">
        <v>0</v>
      </c>
      <c r="CR495" s="654">
        <v>0</v>
      </c>
      <c r="CS495" s="654">
        <v>0</v>
      </c>
      <c r="CT495" s="654">
        <v>0</v>
      </c>
      <c r="CU495" s="654">
        <v>0</v>
      </c>
      <c r="CV495" s="654">
        <v>0</v>
      </c>
      <c r="CW495" s="654">
        <v>0</v>
      </c>
      <c r="CX495" s="654">
        <v>0</v>
      </c>
      <c r="CY495" s="654">
        <v>0</v>
      </c>
      <c r="CZ495" s="654">
        <v>0</v>
      </c>
      <c r="DA495" s="654">
        <v>0</v>
      </c>
      <c r="DB495" s="654">
        <v>0</v>
      </c>
      <c r="DC495" s="654">
        <v>0</v>
      </c>
      <c r="DD495" s="654">
        <v>0</v>
      </c>
      <c r="DE495" s="654">
        <v>0</v>
      </c>
      <c r="DF495" s="654">
        <v>0</v>
      </c>
      <c r="DG495" s="654">
        <v>0</v>
      </c>
      <c r="DH495" s="654">
        <v>0</v>
      </c>
      <c r="DI495" s="654">
        <v>0</v>
      </c>
      <c r="DJ495" s="654">
        <v>0</v>
      </c>
      <c r="DK495" s="654">
        <v>0</v>
      </c>
      <c r="DL495" s="654">
        <v>0</v>
      </c>
      <c r="DM495" s="654">
        <v>0</v>
      </c>
      <c r="DN495" s="654">
        <v>0</v>
      </c>
      <c r="DO495" s="654">
        <v>0</v>
      </c>
      <c r="DP495" s="654">
        <v>0</v>
      </c>
      <c r="DQ495" s="654">
        <v>0</v>
      </c>
      <c r="DR495" s="654">
        <v>0</v>
      </c>
      <c r="DS495" s="654">
        <v>0</v>
      </c>
      <c r="DT495" s="654">
        <v>0</v>
      </c>
      <c r="DU495" s="654">
        <v>0</v>
      </c>
      <c r="DV495" s="654">
        <v>0</v>
      </c>
    </row>
    <row r="496" spans="1:126" ht="21" hidden="1" customHeight="1" thickBot="1">
      <c r="A496" s="249" t="str">
        <f>DV474</f>
        <v>proszowicki</v>
      </c>
      <c r="B496" s="250">
        <f>SUM(BL496:DV496)</f>
        <v>0</v>
      </c>
      <c r="C496" s="250">
        <f>SUM(BL497:DV497)</f>
        <v>0</v>
      </c>
      <c r="D496" s="250">
        <f>SUM(BL498:DV498)</f>
        <v>0</v>
      </c>
      <c r="E496" s="250">
        <f>SUM(BL499:DV499)</f>
        <v>0</v>
      </c>
      <c r="F496" s="250">
        <f>SUM(BL500:DV500)</f>
        <v>0</v>
      </c>
      <c r="G496" s="250">
        <f>SUM(BL501:DV501)</f>
        <v>0</v>
      </c>
      <c r="H496" s="250">
        <f>SUM(BL502:DV502)</f>
        <v>0</v>
      </c>
      <c r="I496" s="250">
        <f>SUM(BL503:DV503)</f>
        <v>0</v>
      </c>
      <c r="J496" s="250"/>
      <c r="K496" s="250"/>
      <c r="L496" s="250"/>
      <c r="M496" s="738" t="s">
        <v>1724</v>
      </c>
      <c r="N496" s="656"/>
      <c r="O496" s="656"/>
      <c r="P496" s="656"/>
      <c r="Q496" s="656"/>
      <c r="R496" s="656"/>
      <c r="S496" s="656"/>
      <c r="T496" s="657"/>
      <c r="U496" s="656"/>
      <c r="V496" s="658"/>
      <c r="W496" s="659"/>
      <c r="X496" s="660"/>
      <c r="Y496" s="661"/>
      <c r="Z496" s="660"/>
      <c r="AA496" s="662"/>
      <c r="AB496" s="663"/>
      <c r="AC496" s="664"/>
      <c r="AD496" s="662"/>
      <c r="AE496" s="663"/>
      <c r="AF496" s="664"/>
      <c r="AG496" s="660"/>
      <c r="AH496" s="663"/>
      <c r="AI496" s="665"/>
      <c r="AJ496" s="662"/>
      <c r="AK496" s="666"/>
      <c r="AL496" s="661"/>
      <c r="AM496" s="660"/>
      <c r="AN496" s="662"/>
      <c r="AO496" s="663"/>
      <c r="AP496" s="664"/>
      <c r="AQ496" s="662"/>
      <c r="AR496" s="663"/>
      <c r="AS496" s="664"/>
      <c r="AT496" s="660"/>
      <c r="AU496" s="663"/>
      <c r="AV496" s="665"/>
      <c r="AW496" s="662"/>
      <c r="AX496" s="666"/>
      <c r="AY496" s="658"/>
      <c r="AZ496" s="667"/>
      <c r="BA496" s="662"/>
      <c r="BB496" s="663"/>
      <c r="BC496" s="667"/>
      <c r="BD496" s="662"/>
      <c r="BE496" s="663"/>
      <c r="BF496" s="667"/>
      <c r="BG496" s="668"/>
      <c r="BH496" s="668"/>
      <c r="BI496" s="668"/>
      <c r="BJ496" s="668"/>
      <c r="BK496" s="668"/>
      <c r="BL496" s="668"/>
      <c r="BM496" s="668"/>
      <c r="BN496" s="655">
        <v>0</v>
      </c>
      <c r="BO496" s="655">
        <v>0</v>
      </c>
      <c r="BP496" s="655">
        <v>0</v>
      </c>
      <c r="BQ496" s="655">
        <v>0</v>
      </c>
      <c r="BR496" s="655">
        <v>0</v>
      </c>
      <c r="BS496" s="655">
        <v>0</v>
      </c>
      <c r="BT496" s="655">
        <v>0</v>
      </c>
      <c r="BU496" s="655">
        <v>0</v>
      </c>
      <c r="BV496" s="655">
        <v>0</v>
      </c>
      <c r="BW496" s="655">
        <v>0</v>
      </c>
      <c r="BX496" s="655">
        <v>0</v>
      </c>
      <c r="BY496" s="655">
        <v>0</v>
      </c>
      <c r="BZ496" s="655">
        <v>0</v>
      </c>
      <c r="CA496" s="655">
        <v>0</v>
      </c>
      <c r="CB496" s="655">
        <v>0</v>
      </c>
      <c r="CC496" s="655">
        <v>0</v>
      </c>
      <c r="CD496" s="655">
        <v>0</v>
      </c>
      <c r="CE496" s="655">
        <v>0</v>
      </c>
      <c r="CF496" s="655">
        <v>0</v>
      </c>
      <c r="CG496" s="655">
        <v>0</v>
      </c>
      <c r="CH496" s="655">
        <v>0</v>
      </c>
      <c r="CI496" s="655">
        <v>0</v>
      </c>
      <c r="CJ496" s="655">
        <v>0</v>
      </c>
      <c r="CK496" s="669">
        <v>0</v>
      </c>
      <c r="CL496" s="670">
        <v>0</v>
      </c>
      <c r="CM496" s="670">
        <v>0</v>
      </c>
      <c r="CN496" s="670">
        <v>0</v>
      </c>
      <c r="CO496" s="670">
        <v>0</v>
      </c>
      <c r="CP496" s="670">
        <v>0</v>
      </c>
      <c r="CQ496" s="670">
        <v>0</v>
      </c>
      <c r="CR496" s="670">
        <v>0</v>
      </c>
      <c r="CS496" s="670">
        <v>0</v>
      </c>
      <c r="CT496" s="670">
        <v>0</v>
      </c>
      <c r="CU496" s="670">
        <v>0</v>
      </c>
      <c r="CV496" s="670">
        <v>0</v>
      </c>
      <c r="CW496" s="670">
        <v>0</v>
      </c>
      <c r="CX496" s="670">
        <v>0</v>
      </c>
      <c r="CY496" s="670">
        <v>0</v>
      </c>
      <c r="CZ496" s="670">
        <v>0</v>
      </c>
      <c r="DA496" s="670">
        <v>0</v>
      </c>
      <c r="DB496" s="670">
        <v>0</v>
      </c>
      <c r="DC496" s="670">
        <v>0</v>
      </c>
      <c r="DD496" s="670">
        <v>0</v>
      </c>
      <c r="DE496" s="670">
        <v>0</v>
      </c>
      <c r="DF496" s="670">
        <v>0</v>
      </c>
      <c r="DG496" s="670">
        <v>0</v>
      </c>
      <c r="DH496" s="670">
        <v>0</v>
      </c>
      <c r="DI496" s="670">
        <v>0</v>
      </c>
      <c r="DJ496" s="670">
        <v>0</v>
      </c>
      <c r="DK496" s="670">
        <v>0</v>
      </c>
      <c r="DL496" s="670">
        <v>0</v>
      </c>
      <c r="DM496" s="670">
        <v>0</v>
      </c>
      <c r="DN496" s="670">
        <v>0</v>
      </c>
      <c r="DO496" s="670">
        <v>0</v>
      </c>
      <c r="DP496" s="670">
        <v>0</v>
      </c>
      <c r="DQ496" s="670">
        <v>0</v>
      </c>
      <c r="DR496" s="670">
        <v>0</v>
      </c>
      <c r="DS496" s="670">
        <v>0</v>
      </c>
      <c r="DT496" s="670">
        <v>0</v>
      </c>
      <c r="DU496" s="670">
        <v>0</v>
      </c>
      <c r="DV496" s="670">
        <v>0</v>
      </c>
    </row>
    <row r="497" spans="1:126" ht="21" hidden="1" customHeight="1" thickBot="1">
      <c r="A497" s="111"/>
      <c r="M497" s="655" t="s">
        <v>1725</v>
      </c>
      <c r="N497" s="656"/>
      <c r="O497" s="656"/>
      <c r="P497" s="656"/>
      <c r="Q497" s="656"/>
      <c r="R497" s="656"/>
      <c r="S497" s="656"/>
      <c r="T497" s="657"/>
      <c r="U497" s="656"/>
      <c r="V497" s="658"/>
      <c r="W497" s="659"/>
      <c r="X497" s="660"/>
      <c r="Y497" s="661"/>
      <c r="Z497" s="660"/>
      <c r="AA497" s="662"/>
      <c r="AB497" s="663"/>
      <c r="AC497" s="664"/>
      <c r="AD497" s="662"/>
      <c r="AE497" s="663"/>
      <c r="AF497" s="664"/>
      <c r="AG497" s="660"/>
      <c r="AH497" s="663"/>
      <c r="AI497" s="665"/>
      <c r="AJ497" s="662"/>
      <c r="AK497" s="666"/>
      <c r="AL497" s="661"/>
      <c r="AM497" s="660"/>
      <c r="AN497" s="662"/>
      <c r="AO497" s="663"/>
      <c r="AP497" s="664"/>
      <c r="AQ497" s="662"/>
      <c r="AR497" s="663"/>
      <c r="AS497" s="664"/>
      <c r="AT497" s="660"/>
      <c r="AU497" s="663"/>
      <c r="AV497" s="665"/>
      <c r="AW497" s="662"/>
      <c r="AX497" s="666"/>
      <c r="AY497" s="658"/>
      <c r="AZ497" s="667"/>
      <c r="BA497" s="662"/>
      <c r="BB497" s="663"/>
      <c r="BC497" s="667"/>
      <c r="BD497" s="662"/>
      <c r="BE497" s="663"/>
      <c r="BF497" s="667"/>
      <c r="BG497" s="668"/>
      <c r="BH497" s="668"/>
      <c r="BI497" s="668"/>
      <c r="BJ497" s="668"/>
      <c r="BK497" s="668"/>
      <c r="BL497" s="668"/>
      <c r="BM497" s="668"/>
      <c r="BN497" s="655">
        <v>0</v>
      </c>
      <c r="BO497" s="655">
        <v>0</v>
      </c>
      <c r="BP497" s="655">
        <v>0</v>
      </c>
      <c r="BQ497" s="655">
        <v>0</v>
      </c>
      <c r="BR497" s="655">
        <v>0</v>
      </c>
      <c r="BS497" s="655">
        <v>0</v>
      </c>
      <c r="BT497" s="655">
        <v>0</v>
      </c>
      <c r="BU497" s="655">
        <v>0</v>
      </c>
      <c r="BV497" s="655">
        <v>0</v>
      </c>
      <c r="BW497" s="655">
        <v>0</v>
      </c>
      <c r="BX497" s="655">
        <v>0</v>
      </c>
      <c r="BY497" s="655">
        <v>0</v>
      </c>
      <c r="BZ497" s="655">
        <v>0</v>
      </c>
      <c r="CA497" s="655">
        <v>0</v>
      </c>
      <c r="CB497" s="655">
        <v>0</v>
      </c>
      <c r="CC497" s="655">
        <v>0</v>
      </c>
      <c r="CD497" s="655">
        <v>0</v>
      </c>
      <c r="CE497" s="655">
        <v>0</v>
      </c>
      <c r="CF497" s="655">
        <v>0</v>
      </c>
      <c r="CG497" s="655">
        <v>0</v>
      </c>
      <c r="CH497" s="655">
        <v>0</v>
      </c>
      <c r="CI497" s="655">
        <v>0</v>
      </c>
      <c r="CJ497" s="655">
        <v>0</v>
      </c>
      <c r="CK497" s="669">
        <v>0</v>
      </c>
      <c r="CL497" s="671">
        <v>0</v>
      </c>
      <c r="CM497" s="671">
        <v>0</v>
      </c>
      <c r="CN497" s="671">
        <v>0</v>
      </c>
      <c r="CO497" s="671">
        <v>0</v>
      </c>
      <c r="CP497" s="671">
        <v>0</v>
      </c>
      <c r="CQ497" s="671">
        <v>0</v>
      </c>
      <c r="CR497" s="671">
        <v>0</v>
      </c>
      <c r="CS497" s="671">
        <v>0</v>
      </c>
      <c r="CT497" s="671">
        <v>0</v>
      </c>
      <c r="CU497" s="671">
        <v>0</v>
      </c>
      <c r="CV497" s="671">
        <v>0</v>
      </c>
      <c r="CW497" s="671">
        <v>0</v>
      </c>
      <c r="CX497" s="671">
        <v>0</v>
      </c>
      <c r="CY497" s="671">
        <v>0</v>
      </c>
      <c r="CZ497" s="671">
        <v>0</v>
      </c>
      <c r="DA497" s="671">
        <v>0</v>
      </c>
      <c r="DB497" s="671">
        <v>0</v>
      </c>
      <c r="DC497" s="671">
        <v>0</v>
      </c>
      <c r="DD497" s="671">
        <v>0</v>
      </c>
      <c r="DE497" s="671">
        <v>0</v>
      </c>
      <c r="DF497" s="671">
        <v>0</v>
      </c>
      <c r="DG497" s="671">
        <v>0</v>
      </c>
      <c r="DH497" s="671">
        <v>0</v>
      </c>
      <c r="DI497" s="671">
        <v>0</v>
      </c>
      <c r="DJ497" s="671">
        <v>0</v>
      </c>
      <c r="DK497" s="671">
        <v>0</v>
      </c>
      <c r="DL497" s="671">
        <v>0</v>
      </c>
      <c r="DM497" s="671">
        <v>0</v>
      </c>
      <c r="DN497" s="671">
        <v>0</v>
      </c>
      <c r="DO497" s="671">
        <v>0</v>
      </c>
      <c r="DP497" s="671">
        <v>0</v>
      </c>
      <c r="DQ497" s="671">
        <v>0</v>
      </c>
      <c r="DR497" s="671">
        <v>0</v>
      </c>
      <c r="DS497" s="671">
        <v>0</v>
      </c>
      <c r="DT497" s="671">
        <v>0</v>
      </c>
      <c r="DU497" s="671">
        <v>0</v>
      </c>
      <c r="DV497" s="671">
        <v>0</v>
      </c>
    </row>
    <row r="498" spans="1:126" ht="21" hidden="1" customHeight="1" thickBot="1">
      <c r="A498" s="111"/>
      <c r="M498" s="672" t="s">
        <v>1726</v>
      </c>
      <c r="N498" s="656"/>
      <c r="O498" s="656"/>
      <c r="P498" s="656"/>
      <c r="Q498" s="656"/>
      <c r="R498" s="656"/>
      <c r="S498" s="656"/>
      <c r="T498" s="657"/>
      <c r="U498" s="656"/>
      <c r="V498" s="658"/>
      <c r="W498" s="659"/>
      <c r="X498" s="660"/>
      <c r="Y498" s="661"/>
      <c r="Z498" s="660"/>
      <c r="AA498" s="662"/>
      <c r="AB498" s="663"/>
      <c r="AC498" s="664"/>
      <c r="AD498" s="662"/>
      <c r="AE498" s="663"/>
      <c r="AF498" s="664"/>
      <c r="AG498" s="660"/>
      <c r="AH498" s="663"/>
      <c r="AI498" s="665"/>
      <c r="AJ498" s="662"/>
      <c r="AK498" s="666"/>
      <c r="AL498" s="661"/>
      <c r="AM498" s="660"/>
      <c r="AN498" s="662"/>
      <c r="AO498" s="663"/>
      <c r="AP498" s="664"/>
      <c r="AQ498" s="662"/>
      <c r="AR498" s="663"/>
      <c r="AS498" s="664"/>
      <c r="AT498" s="660"/>
      <c r="AU498" s="663"/>
      <c r="AV498" s="665"/>
      <c r="AW498" s="662"/>
      <c r="AX498" s="666"/>
      <c r="AY498" s="658"/>
      <c r="AZ498" s="667"/>
      <c r="BA498" s="662"/>
      <c r="BB498" s="663"/>
      <c r="BC498" s="667"/>
      <c r="BD498" s="662"/>
      <c r="BE498" s="663"/>
      <c r="BF498" s="667"/>
      <c r="BG498" s="668"/>
      <c r="BH498" s="668"/>
      <c r="BI498" s="668"/>
      <c r="BJ498" s="668"/>
      <c r="BK498" s="668"/>
      <c r="BL498" s="668"/>
      <c r="BM498" s="668"/>
      <c r="BN498" s="672">
        <v>0</v>
      </c>
      <c r="BO498" s="672">
        <v>0</v>
      </c>
      <c r="BP498" s="672">
        <v>0</v>
      </c>
      <c r="BQ498" s="672">
        <v>0</v>
      </c>
      <c r="BR498" s="672">
        <v>0</v>
      </c>
      <c r="BS498" s="672">
        <v>0</v>
      </c>
      <c r="BT498" s="672">
        <v>0</v>
      </c>
      <c r="BU498" s="672">
        <v>0</v>
      </c>
      <c r="BV498" s="672">
        <v>0</v>
      </c>
      <c r="BW498" s="672">
        <v>0</v>
      </c>
      <c r="BX498" s="672">
        <v>0</v>
      </c>
      <c r="BY498" s="672">
        <v>0</v>
      </c>
      <c r="BZ498" s="672">
        <v>0</v>
      </c>
      <c r="CA498" s="672">
        <v>0</v>
      </c>
      <c r="CB498" s="672">
        <v>0</v>
      </c>
      <c r="CC498" s="672">
        <v>0</v>
      </c>
      <c r="CD498" s="672">
        <v>0</v>
      </c>
      <c r="CE498" s="672">
        <v>0</v>
      </c>
      <c r="CF498" s="672">
        <v>0</v>
      </c>
      <c r="CG498" s="672">
        <v>0</v>
      </c>
      <c r="CH498" s="672">
        <v>0</v>
      </c>
      <c r="CI498" s="672">
        <v>0</v>
      </c>
      <c r="CJ498" s="672">
        <v>0</v>
      </c>
      <c r="CK498" s="673">
        <v>0</v>
      </c>
      <c r="CL498" s="674">
        <v>0</v>
      </c>
      <c r="CM498" s="674">
        <v>0</v>
      </c>
      <c r="CN498" s="674">
        <v>0</v>
      </c>
      <c r="CO498" s="674">
        <v>0</v>
      </c>
      <c r="CP498" s="674">
        <v>0</v>
      </c>
      <c r="CQ498" s="674">
        <v>0</v>
      </c>
      <c r="CR498" s="674">
        <v>0</v>
      </c>
      <c r="CS498" s="674">
        <v>0</v>
      </c>
      <c r="CT498" s="674">
        <v>0</v>
      </c>
      <c r="CU498" s="674">
        <v>0</v>
      </c>
      <c r="CV498" s="674">
        <v>0</v>
      </c>
      <c r="CW498" s="674">
        <v>0</v>
      </c>
      <c r="CX498" s="674">
        <v>0</v>
      </c>
      <c r="CY498" s="674">
        <v>0</v>
      </c>
      <c r="CZ498" s="674">
        <v>0</v>
      </c>
      <c r="DA498" s="674">
        <v>0</v>
      </c>
      <c r="DB498" s="674">
        <v>0</v>
      </c>
      <c r="DC498" s="674">
        <v>0</v>
      </c>
      <c r="DD498" s="674">
        <v>0</v>
      </c>
      <c r="DE498" s="674">
        <v>0</v>
      </c>
      <c r="DF498" s="674">
        <v>0</v>
      </c>
      <c r="DG498" s="674">
        <v>0</v>
      </c>
      <c r="DH498" s="674">
        <v>0</v>
      </c>
      <c r="DI498" s="674">
        <v>0</v>
      </c>
      <c r="DJ498" s="674">
        <v>0</v>
      </c>
      <c r="DK498" s="674">
        <v>0</v>
      </c>
      <c r="DL498" s="674">
        <v>0</v>
      </c>
      <c r="DM498" s="674">
        <v>0</v>
      </c>
      <c r="DN498" s="674">
        <v>0</v>
      </c>
      <c r="DO498" s="674">
        <v>0</v>
      </c>
      <c r="DP498" s="674">
        <v>0</v>
      </c>
      <c r="DQ498" s="674">
        <v>0</v>
      </c>
      <c r="DR498" s="674">
        <v>0</v>
      </c>
      <c r="DS498" s="674">
        <v>0</v>
      </c>
      <c r="DT498" s="674">
        <v>0</v>
      </c>
      <c r="DU498" s="674">
        <v>0</v>
      </c>
      <c r="DV498" s="674">
        <v>0</v>
      </c>
    </row>
    <row r="499" spans="1:126" ht="21" hidden="1" customHeight="1" thickBot="1">
      <c r="A499" s="111"/>
      <c r="M499" s="672" t="s">
        <v>1727</v>
      </c>
      <c r="N499" s="656"/>
      <c r="O499" s="656"/>
      <c r="P499" s="656"/>
      <c r="Q499" s="656"/>
      <c r="R499" s="656"/>
      <c r="S499" s="656"/>
      <c r="T499" s="657"/>
      <c r="U499" s="656"/>
      <c r="V499" s="658"/>
      <c r="W499" s="659"/>
      <c r="X499" s="660"/>
      <c r="Y499" s="661"/>
      <c r="Z499" s="660"/>
      <c r="AA499" s="662"/>
      <c r="AB499" s="663"/>
      <c r="AC499" s="664"/>
      <c r="AD499" s="662"/>
      <c r="AE499" s="663"/>
      <c r="AF499" s="664"/>
      <c r="AG499" s="660"/>
      <c r="AH499" s="663"/>
      <c r="AI499" s="665"/>
      <c r="AJ499" s="662"/>
      <c r="AK499" s="666"/>
      <c r="AL499" s="661"/>
      <c r="AM499" s="660"/>
      <c r="AN499" s="662"/>
      <c r="AO499" s="663"/>
      <c r="AP499" s="664"/>
      <c r="AQ499" s="662"/>
      <c r="AR499" s="663"/>
      <c r="AS499" s="664"/>
      <c r="AT499" s="660"/>
      <c r="AU499" s="663"/>
      <c r="AV499" s="665"/>
      <c r="AW499" s="662"/>
      <c r="AX499" s="666"/>
      <c r="AY499" s="658"/>
      <c r="AZ499" s="667"/>
      <c r="BA499" s="662"/>
      <c r="BB499" s="663"/>
      <c r="BC499" s="667"/>
      <c r="BD499" s="662"/>
      <c r="BE499" s="663"/>
      <c r="BF499" s="667"/>
      <c r="BG499" s="668"/>
      <c r="BH499" s="668"/>
      <c r="BI499" s="668"/>
      <c r="BJ499" s="668"/>
      <c r="BK499" s="668"/>
      <c r="BL499" s="668"/>
      <c r="BM499" s="668"/>
      <c r="BN499" s="672">
        <v>0</v>
      </c>
      <c r="BO499" s="672">
        <v>0</v>
      </c>
      <c r="BP499" s="672">
        <v>0</v>
      </c>
      <c r="BQ499" s="672">
        <v>0</v>
      </c>
      <c r="BR499" s="672">
        <v>0</v>
      </c>
      <c r="BS499" s="672">
        <v>0</v>
      </c>
      <c r="BT499" s="672">
        <v>0</v>
      </c>
      <c r="BU499" s="672">
        <v>0</v>
      </c>
      <c r="BV499" s="672">
        <v>0</v>
      </c>
      <c r="BW499" s="672">
        <v>0</v>
      </c>
      <c r="BX499" s="672">
        <v>0</v>
      </c>
      <c r="BY499" s="672">
        <v>0</v>
      </c>
      <c r="BZ499" s="672">
        <v>0</v>
      </c>
      <c r="CA499" s="672">
        <v>0</v>
      </c>
      <c r="CB499" s="672">
        <v>0</v>
      </c>
      <c r="CC499" s="672">
        <v>0</v>
      </c>
      <c r="CD499" s="672">
        <v>0</v>
      </c>
      <c r="CE499" s="672">
        <v>0</v>
      </c>
      <c r="CF499" s="672">
        <v>0</v>
      </c>
      <c r="CG499" s="672">
        <v>0</v>
      </c>
      <c r="CH499" s="672">
        <v>0</v>
      </c>
      <c r="CI499" s="672">
        <v>0</v>
      </c>
      <c r="CJ499" s="672">
        <v>0</v>
      </c>
      <c r="CK499" s="673">
        <v>0</v>
      </c>
      <c r="CL499" s="674">
        <v>0</v>
      </c>
      <c r="CM499" s="674">
        <v>0</v>
      </c>
      <c r="CN499" s="674">
        <v>0</v>
      </c>
      <c r="CO499" s="674">
        <v>0</v>
      </c>
      <c r="CP499" s="674">
        <v>0</v>
      </c>
      <c r="CQ499" s="674">
        <v>0</v>
      </c>
      <c r="CR499" s="674">
        <v>0</v>
      </c>
      <c r="CS499" s="674">
        <v>0</v>
      </c>
      <c r="CT499" s="674">
        <v>0</v>
      </c>
      <c r="CU499" s="674">
        <v>0</v>
      </c>
      <c r="CV499" s="674">
        <v>0</v>
      </c>
      <c r="CW499" s="674">
        <v>0</v>
      </c>
      <c r="CX499" s="674">
        <v>0</v>
      </c>
      <c r="CY499" s="674">
        <v>0</v>
      </c>
      <c r="CZ499" s="674">
        <v>0</v>
      </c>
      <c r="DA499" s="674">
        <v>0</v>
      </c>
      <c r="DB499" s="674">
        <v>0</v>
      </c>
      <c r="DC499" s="674">
        <v>0</v>
      </c>
      <c r="DD499" s="674">
        <v>0</v>
      </c>
      <c r="DE499" s="674">
        <v>0</v>
      </c>
      <c r="DF499" s="674">
        <v>0</v>
      </c>
      <c r="DG499" s="674">
        <v>0</v>
      </c>
      <c r="DH499" s="674">
        <v>0</v>
      </c>
      <c r="DI499" s="674">
        <v>0</v>
      </c>
      <c r="DJ499" s="674">
        <v>0</v>
      </c>
      <c r="DK499" s="674">
        <v>0</v>
      </c>
      <c r="DL499" s="674">
        <v>0</v>
      </c>
      <c r="DM499" s="674">
        <v>0</v>
      </c>
      <c r="DN499" s="674">
        <v>0</v>
      </c>
      <c r="DO499" s="674">
        <v>0</v>
      </c>
      <c r="DP499" s="674">
        <v>0</v>
      </c>
      <c r="DQ499" s="674">
        <v>0</v>
      </c>
      <c r="DR499" s="674">
        <v>0</v>
      </c>
      <c r="DS499" s="674">
        <v>0</v>
      </c>
      <c r="DT499" s="674">
        <v>0</v>
      </c>
      <c r="DU499" s="674">
        <v>0</v>
      </c>
      <c r="DV499" s="674">
        <v>0</v>
      </c>
    </row>
    <row r="500" spans="1:126" ht="21" hidden="1" customHeight="1" thickBot="1">
      <c r="A500" s="249"/>
      <c r="M500" s="675" t="s">
        <v>1397</v>
      </c>
      <c r="N500" s="656"/>
      <c r="O500" s="656"/>
      <c r="P500" s="656"/>
      <c r="Q500" s="656"/>
      <c r="R500" s="656"/>
      <c r="S500" s="656"/>
      <c r="T500" s="657"/>
      <c r="U500" s="656"/>
      <c r="V500" s="658"/>
      <c r="W500" s="659"/>
      <c r="X500" s="660"/>
      <c r="Y500" s="661"/>
      <c r="Z500" s="660"/>
      <c r="AA500" s="662"/>
      <c r="AB500" s="663"/>
      <c r="AC500" s="664"/>
      <c r="AD500" s="662"/>
      <c r="AE500" s="663"/>
      <c r="AF500" s="664"/>
      <c r="AG500" s="660"/>
      <c r="AH500" s="663"/>
      <c r="AI500" s="665"/>
      <c r="AJ500" s="662"/>
      <c r="AK500" s="666"/>
      <c r="AL500" s="661"/>
      <c r="AM500" s="660"/>
      <c r="AN500" s="662"/>
      <c r="AO500" s="663"/>
      <c r="AP500" s="664"/>
      <c r="AQ500" s="662"/>
      <c r="AR500" s="663"/>
      <c r="AS500" s="664"/>
      <c r="AT500" s="660"/>
      <c r="AU500" s="663"/>
      <c r="AV500" s="665"/>
      <c r="AW500" s="662"/>
      <c r="AX500" s="666"/>
      <c r="AY500" s="658"/>
      <c r="AZ500" s="667"/>
      <c r="BA500" s="662"/>
      <c r="BB500" s="663"/>
      <c r="BC500" s="667"/>
      <c r="BD500" s="662"/>
      <c r="BE500" s="663"/>
      <c r="BF500" s="667"/>
      <c r="BG500" s="668"/>
      <c r="BH500" s="668"/>
      <c r="BI500" s="668"/>
      <c r="BJ500" s="668"/>
      <c r="BK500" s="668"/>
      <c r="BL500" s="668"/>
      <c r="BM500" s="668"/>
      <c r="BN500" s="675">
        <v>0</v>
      </c>
      <c r="BO500" s="675">
        <v>0</v>
      </c>
      <c r="BP500" s="675">
        <v>0</v>
      </c>
      <c r="BQ500" s="675">
        <v>0</v>
      </c>
      <c r="BR500" s="675">
        <v>0</v>
      </c>
      <c r="BS500" s="675">
        <v>0</v>
      </c>
      <c r="BT500" s="675">
        <v>0</v>
      </c>
      <c r="BU500" s="675">
        <v>0</v>
      </c>
      <c r="BV500" s="675">
        <v>0</v>
      </c>
      <c r="BW500" s="675">
        <v>0</v>
      </c>
      <c r="BX500" s="675">
        <v>0</v>
      </c>
      <c r="BY500" s="675">
        <v>0</v>
      </c>
      <c r="BZ500" s="675">
        <v>0</v>
      </c>
      <c r="CA500" s="675">
        <v>0</v>
      </c>
      <c r="CB500" s="675">
        <v>0</v>
      </c>
      <c r="CC500" s="675">
        <v>0</v>
      </c>
      <c r="CD500" s="675">
        <v>0</v>
      </c>
      <c r="CE500" s="675">
        <v>0</v>
      </c>
      <c r="CF500" s="675">
        <v>0</v>
      </c>
      <c r="CG500" s="675">
        <v>0</v>
      </c>
      <c r="CH500" s="675">
        <v>0</v>
      </c>
      <c r="CI500" s="675">
        <v>0</v>
      </c>
      <c r="CJ500" s="675">
        <v>0</v>
      </c>
      <c r="CK500" s="676">
        <v>0</v>
      </c>
      <c r="CL500" s="677">
        <v>0</v>
      </c>
      <c r="CM500" s="677">
        <v>0</v>
      </c>
      <c r="CN500" s="677">
        <v>0</v>
      </c>
      <c r="CO500" s="677">
        <v>0</v>
      </c>
      <c r="CP500" s="677">
        <v>0</v>
      </c>
      <c r="CQ500" s="677">
        <v>0</v>
      </c>
      <c r="CR500" s="677">
        <v>0</v>
      </c>
      <c r="CS500" s="677">
        <v>0</v>
      </c>
      <c r="CT500" s="677">
        <v>0</v>
      </c>
      <c r="CU500" s="677">
        <v>0</v>
      </c>
      <c r="CV500" s="677">
        <v>0</v>
      </c>
      <c r="CW500" s="677">
        <v>0</v>
      </c>
      <c r="CX500" s="677">
        <v>0</v>
      </c>
      <c r="CY500" s="677">
        <v>0</v>
      </c>
      <c r="CZ500" s="677">
        <v>0</v>
      </c>
      <c r="DA500" s="677">
        <v>0</v>
      </c>
      <c r="DB500" s="677">
        <v>0</v>
      </c>
      <c r="DC500" s="677">
        <v>0</v>
      </c>
      <c r="DD500" s="677">
        <v>0</v>
      </c>
      <c r="DE500" s="677">
        <v>0</v>
      </c>
      <c r="DF500" s="677">
        <v>0</v>
      </c>
      <c r="DG500" s="677">
        <v>0</v>
      </c>
      <c r="DH500" s="677">
        <v>0</v>
      </c>
      <c r="DI500" s="677">
        <v>0</v>
      </c>
      <c r="DJ500" s="677">
        <v>0</v>
      </c>
      <c r="DK500" s="677">
        <v>0</v>
      </c>
      <c r="DL500" s="677">
        <v>0</v>
      </c>
      <c r="DM500" s="677">
        <v>0</v>
      </c>
      <c r="DN500" s="677">
        <v>0</v>
      </c>
      <c r="DO500" s="677">
        <v>0</v>
      </c>
      <c r="DP500" s="677">
        <v>0</v>
      </c>
      <c r="DQ500" s="677">
        <v>0</v>
      </c>
      <c r="DR500" s="677">
        <v>0</v>
      </c>
      <c r="DS500" s="677">
        <v>0</v>
      </c>
      <c r="DT500" s="677">
        <v>0</v>
      </c>
      <c r="DU500" s="677">
        <v>0</v>
      </c>
      <c r="DV500" s="677">
        <v>0</v>
      </c>
    </row>
    <row r="501" spans="1:126" ht="21" hidden="1" customHeight="1" thickBot="1">
      <c r="A501" s="249"/>
      <c r="M501" s="675" t="s">
        <v>1398</v>
      </c>
      <c r="N501" s="656"/>
      <c r="O501" s="656"/>
      <c r="P501" s="656"/>
      <c r="Q501" s="656"/>
      <c r="R501" s="656"/>
      <c r="S501" s="656"/>
      <c r="T501" s="657"/>
      <c r="U501" s="656"/>
      <c r="V501" s="658"/>
      <c r="W501" s="659"/>
      <c r="X501" s="660"/>
      <c r="Y501" s="661"/>
      <c r="Z501" s="660"/>
      <c r="AA501" s="662"/>
      <c r="AB501" s="663"/>
      <c r="AC501" s="664"/>
      <c r="AD501" s="662"/>
      <c r="AE501" s="663"/>
      <c r="AF501" s="664"/>
      <c r="AG501" s="660"/>
      <c r="AH501" s="663"/>
      <c r="AI501" s="665"/>
      <c r="AJ501" s="662"/>
      <c r="AK501" s="666"/>
      <c r="AL501" s="661"/>
      <c r="AM501" s="660"/>
      <c r="AN501" s="662"/>
      <c r="AO501" s="663"/>
      <c r="AP501" s="664"/>
      <c r="AQ501" s="662"/>
      <c r="AR501" s="663"/>
      <c r="AS501" s="664"/>
      <c r="AT501" s="660"/>
      <c r="AU501" s="663"/>
      <c r="AV501" s="665"/>
      <c r="AW501" s="662"/>
      <c r="AX501" s="666"/>
      <c r="AY501" s="658"/>
      <c r="AZ501" s="667"/>
      <c r="BA501" s="662"/>
      <c r="BB501" s="663"/>
      <c r="BC501" s="667"/>
      <c r="BD501" s="662"/>
      <c r="BE501" s="663"/>
      <c r="BF501" s="667"/>
      <c r="BG501" s="668"/>
      <c r="BH501" s="668"/>
      <c r="BI501" s="668"/>
      <c r="BJ501" s="668"/>
      <c r="BK501" s="668"/>
      <c r="BL501" s="668"/>
      <c r="BM501" s="668"/>
      <c r="BN501" s="675">
        <v>0</v>
      </c>
      <c r="BO501" s="675">
        <v>0</v>
      </c>
      <c r="BP501" s="675">
        <v>0</v>
      </c>
      <c r="BQ501" s="675">
        <v>0</v>
      </c>
      <c r="BR501" s="675">
        <v>0</v>
      </c>
      <c r="BS501" s="675">
        <v>0</v>
      </c>
      <c r="BT501" s="675">
        <v>0</v>
      </c>
      <c r="BU501" s="675">
        <v>0</v>
      </c>
      <c r="BV501" s="675">
        <v>0</v>
      </c>
      <c r="BW501" s="675">
        <v>0</v>
      </c>
      <c r="BX501" s="675">
        <v>0</v>
      </c>
      <c r="BY501" s="675">
        <v>0</v>
      </c>
      <c r="BZ501" s="675">
        <v>0</v>
      </c>
      <c r="CA501" s="675">
        <v>0</v>
      </c>
      <c r="CB501" s="675">
        <v>0</v>
      </c>
      <c r="CC501" s="675">
        <v>0</v>
      </c>
      <c r="CD501" s="675">
        <v>0</v>
      </c>
      <c r="CE501" s="675">
        <v>0</v>
      </c>
      <c r="CF501" s="675">
        <v>0</v>
      </c>
      <c r="CG501" s="675">
        <v>0</v>
      </c>
      <c r="CH501" s="675">
        <v>0</v>
      </c>
      <c r="CI501" s="675">
        <v>0</v>
      </c>
      <c r="CJ501" s="675">
        <v>0</v>
      </c>
      <c r="CK501" s="676">
        <v>0</v>
      </c>
      <c r="CL501" s="677">
        <v>0</v>
      </c>
      <c r="CM501" s="677">
        <v>0</v>
      </c>
      <c r="CN501" s="677">
        <v>0</v>
      </c>
      <c r="CO501" s="677">
        <v>0</v>
      </c>
      <c r="CP501" s="677">
        <v>0</v>
      </c>
      <c r="CQ501" s="677">
        <v>0</v>
      </c>
      <c r="CR501" s="677">
        <v>0</v>
      </c>
      <c r="CS501" s="677">
        <v>0</v>
      </c>
      <c r="CT501" s="677">
        <v>0</v>
      </c>
      <c r="CU501" s="677">
        <v>0</v>
      </c>
      <c r="CV501" s="677">
        <v>0</v>
      </c>
      <c r="CW501" s="677">
        <v>0</v>
      </c>
      <c r="CX501" s="677">
        <v>0</v>
      </c>
      <c r="CY501" s="677">
        <v>0</v>
      </c>
      <c r="CZ501" s="677">
        <v>0</v>
      </c>
      <c r="DA501" s="677">
        <v>0</v>
      </c>
      <c r="DB501" s="677">
        <v>0</v>
      </c>
      <c r="DC501" s="677">
        <v>0</v>
      </c>
      <c r="DD501" s="677">
        <v>0</v>
      </c>
      <c r="DE501" s="677">
        <v>0</v>
      </c>
      <c r="DF501" s="677">
        <v>0</v>
      </c>
      <c r="DG501" s="677">
        <v>0</v>
      </c>
      <c r="DH501" s="677">
        <v>0</v>
      </c>
      <c r="DI501" s="677">
        <v>0</v>
      </c>
      <c r="DJ501" s="677">
        <v>0</v>
      </c>
      <c r="DK501" s="677">
        <v>0</v>
      </c>
      <c r="DL501" s="677">
        <v>0</v>
      </c>
      <c r="DM501" s="677">
        <v>0</v>
      </c>
      <c r="DN501" s="677">
        <v>0</v>
      </c>
      <c r="DO501" s="677">
        <v>0</v>
      </c>
      <c r="DP501" s="677">
        <v>0</v>
      </c>
      <c r="DQ501" s="677">
        <v>0</v>
      </c>
      <c r="DR501" s="677">
        <v>0</v>
      </c>
      <c r="DS501" s="677">
        <v>0</v>
      </c>
      <c r="DT501" s="677">
        <v>0</v>
      </c>
      <c r="DU501" s="677">
        <v>0</v>
      </c>
      <c r="DV501" s="677">
        <v>0</v>
      </c>
    </row>
    <row r="502" spans="1:126" ht="21" hidden="1" customHeight="1" thickBot="1">
      <c r="A502" s="249"/>
      <c r="M502" s="678" t="s">
        <v>1399</v>
      </c>
      <c r="N502" s="656"/>
      <c r="O502" s="656"/>
      <c r="P502" s="656"/>
      <c r="Q502" s="656"/>
      <c r="R502" s="656"/>
      <c r="S502" s="656"/>
      <c r="T502" s="657"/>
      <c r="U502" s="656"/>
      <c r="V502" s="658"/>
      <c r="W502" s="659"/>
      <c r="X502" s="660"/>
      <c r="Y502" s="661"/>
      <c r="Z502" s="660"/>
      <c r="AA502" s="662"/>
      <c r="AB502" s="663"/>
      <c r="AC502" s="664"/>
      <c r="AD502" s="662"/>
      <c r="AE502" s="663"/>
      <c r="AF502" s="664"/>
      <c r="AG502" s="660"/>
      <c r="AH502" s="663"/>
      <c r="AI502" s="665"/>
      <c r="AJ502" s="662"/>
      <c r="AK502" s="666"/>
      <c r="AL502" s="661"/>
      <c r="AM502" s="660"/>
      <c r="AN502" s="662"/>
      <c r="AO502" s="663"/>
      <c r="AP502" s="664"/>
      <c r="AQ502" s="662"/>
      <c r="AR502" s="663"/>
      <c r="AS502" s="664"/>
      <c r="AT502" s="660"/>
      <c r="AU502" s="663"/>
      <c r="AV502" s="665"/>
      <c r="AW502" s="662"/>
      <c r="AX502" s="666"/>
      <c r="AY502" s="658"/>
      <c r="AZ502" s="667"/>
      <c r="BA502" s="662"/>
      <c r="BB502" s="663"/>
      <c r="BC502" s="667"/>
      <c r="BD502" s="662"/>
      <c r="BE502" s="663"/>
      <c r="BF502" s="667"/>
      <c r="BG502" s="668"/>
      <c r="BH502" s="668"/>
      <c r="BI502" s="668"/>
      <c r="BJ502" s="668"/>
      <c r="BK502" s="668"/>
      <c r="BL502" s="668"/>
      <c r="BM502" s="668"/>
      <c r="BN502" s="678">
        <v>0</v>
      </c>
      <c r="BO502" s="678">
        <v>0</v>
      </c>
      <c r="BP502" s="678">
        <v>0</v>
      </c>
      <c r="BQ502" s="678">
        <v>0</v>
      </c>
      <c r="BR502" s="678">
        <v>0</v>
      </c>
      <c r="BS502" s="678">
        <v>0</v>
      </c>
      <c r="BT502" s="678">
        <v>0</v>
      </c>
      <c r="BU502" s="678">
        <v>0</v>
      </c>
      <c r="BV502" s="678">
        <v>0</v>
      </c>
      <c r="BW502" s="678">
        <v>0</v>
      </c>
      <c r="BX502" s="678">
        <v>0</v>
      </c>
      <c r="BY502" s="678">
        <v>0</v>
      </c>
      <c r="BZ502" s="678">
        <v>0</v>
      </c>
      <c r="CA502" s="678">
        <v>0</v>
      </c>
      <c r="CB502" s="678">
        <v>0</v>
      </c>
      <c r="CC502" s="678">
        <v>0</v>
      </c>
      <c r="CD502" s="678">
        <v>0</v>
      </c>
      <c r="CE502" s="678">
        <v>0</v>
      </c>
      <c r="CF502" s="678">
        <v>0</v>
      </c>
      <c r="CG502" s="678">
        <v>0</v>
      </c>
      <c r="CH502" s="678">
        <v>0</v>
      </c>
      <c r="CI502" s="678">
        <v>0</v>
      </c>
      <c r="CJ502" s="678">
        <v>0</v>
      </c>
      <c r="CK502" s="679">
        <v>0</v>
      </c>
      <c r="CL502" s="680">
        <v>0</v>
      </c>
      <c r="CM502" s="680">
        <v>0</v>
      </c>
      <c r="CN502" s="680">
        <v>0</v>
      </c>
      <c r="CO502" s="680">
        <v>0</v>
      </c>
      <c r="CP502" s="680">
        <v>0</v>
      </c>
      <c r="CQ502" s="680">
        <v>0</v>
      </c>
      <c r="CR502" s="680">
        <v>0</v>
      </c>
      <c r="CS502" s="680">
        <v>0</v>
      </c>
      <c r="CT502" s="680">
        <v>0</v>
      </c>
      <c r="CU502" s="680">
        <v>0</v>
      </c>
      <c r="CV502" s="680">
        <v>0</v>
      </c>
      <c r="CW502" s="680">
        <v>0</v>
      </c>
      <c r="CX502" s="680">
        <v>0</v>
      </c>
      <c r="CY502" s="680">
        <v>0</v>
      </c>
      <c r="CZ502" s="680">
        <v>0</v>
      </c>
      <c r="DA502" s="680">
        <v>0</v>
      </c>
      <c r="DB502" s="680">
        <v>0</v>
      </c>
      <c r="DC502" s="680">
        <v>0</v>
      </c>
      <c r="DD502" s="680">
        <v>0</v>
      </c>
      <c r="DE502" s="680">
        <v>0</v>
      </c>
      <c r="DF502" s="680">
        <v>0</v>
      </c>
      <c r="DG502" s="680">
        <v>0</v>
      </c>
      <c r="DH502" s="680">
        <v>0</v>
      </c>
      <c r="DI502" s="680">
        <v>0</v>
      </c>
      <c r="DJ502" s="680">
        <v>0</v>
      </c>
      <c r="DK502" s="680">
        <v>0</v>
      </c>
      <c r="DL502" s="680">
        <v>0</v>
      </c>
      <c r="DM502" s="680">
        <v>0</v>
      </c>
      <c r="DN502" s="680">
        <v>0</v>
      </c>
      <c r="DO502" s="680">
        <v>0</v>
      </c>
      <c r="DP502" s="680">
        <v>0</v>
      </c>
      <c r="DQ502" s="680">
        <v>0</v>
      </c>
      <c r="DR502" s="680">
        <v>0</v>
      </c>
      <c r="DS502" s="680">
        <v>0</v>
      </c>
      <c r="DT502" s="680">
        <v>0</v>
      </c>
      <c r="DU502" s="680">
        <v>0</v>
      </c>
      <c r="DV502" s="680">
        <v>0</v>
      </c>
    </row>
    <row r="503" spans="1:126" ht="21" hidden="1" customHeight="1" thickBot="1">
      <c r="A503" s="249"/>
      <c r="M503" s="678" t="s">
        <v>1400</v>
      </c>
      <c r="N503" s="656"/>
      <c r="O503" s="656"/>
      <c r="P503" s="656"/>
      <c r="Q503" s="656"/>
      <c r="R503" s="656"/>
      <c r="S503" s="656"/>
      <c r="T503" s="657"/>
      <c r="U503" s="656"/>
      <c r="V503" s="658"/>
      <c r="W503" s="659"/>
      <c r="X503" s="660"/>
      <c r="Y503" s="661"/>
      <c r="Z503" s="660"/>
      <c r="AA503" s="662"/>
      <c r="AB503" s="663"/>
      <c r="AC503" s="664"/>
      <c r="AD503" s="662"/>
      <c r="AE503" s="663"/>
      <c r="AF503" s="664"/>
      <c r="AG503" s="660"/>
      <c r="AH503" s="663"/>
      <c r="AI503" s="665"/>
      <c r="AJ503" s="662"/>
      <c r="AK503" s="666"/>
      <c r="AL503" s="661"/>
      <c r="AM503" s="660"/>
      <c r="AN503" s="662"/>
      <c r="AO503" s="663"/>
      <c r="AP503" s="664"/>
      <c r="AQ503" s="662"/>
      <c r="AR503" s="663"/>
      <c r="AS503" s="664"/>
      <c r="AT503" s="660"/>
      <c r="AU503" s="663"/>
      <c r="AV503" s="665"/>
      <c r="AW503" s="662"/>
      <c r="AX503" s="666"/>
      <c r="AY503" s="658"/>
      <c r="AZ503" s="667"/>
      <c r="BA503" s="662"/>
      <c r="BB503" s="663"/>
      <c r="BC503" s="667"/>
      <c r="BD503" s="662"/>
      <c r="BE503" s="663"/>
      <c r="BF503" s="667"/>
      <c r="BG503" s="668"/>
      <c r="BH503" s="668"/>
      <c r="BI503" s="668"/>
      <c r="BJ503" s="668"/>
      <c r="BK503" s="668"/>
      <c r="BL503" s="668"/>
      <c r="BM503" s="668"/>
      <c r="BN503" s="678">
        <v>0</v>
      </c>
      <c r="BO503" s="678">
        <v>0</v>
      </c>
      <c r="BP503" s="678">
        <v>0</v>
      </c>
      <c r="BQ503" s="678">
        <v>0</v>
      </c>
      <c r="BR503" s="678">
        <v>0</v>
      </c>
      <c r="BS503" s="678">
        <v>0</v>
      </c>
      <c r="BT503" s="678">
        <v>0</v>
      </c>
      <c r="BU503" s="678">
        <v>0</v>
      </c>
      <c r="BV503" s="678">
        <v>0</v>
      </c>
      <c r="BW503" s="678">
        <v>0</v>
      </c>
      <c r="BX503" s="678">
        <v>0</v>
      </c>
      <c r="BY503" s="678">
        <v>0</v>
      </c>
      <c r="BZ503" s="678">
        <v>0</v>
      </c>
      <c r="CA503" s="678">
        <v>0</v>
      </c>
      <c r="CB503" s="678">
        <v>0</v>
      </c>
      <c r="CC503" s="678">
        <v>0</v>
      </c>
      <c r="CD503" s="678">
        <v>0</v>
      </c>
      <c r="CE503" s="678">
        <v>0</v>
      </c>
      <c r="CF503" s="678">
        <v>0</v>
      </c>
      <c r="CG503" s="678">
        <v>0</v>
      </c>
      <c r="CH503" s="678">
        <v>0</v>
      </c>
      <c r="CI503" s="678">
        <v>0</v>
      </c>
      <c r="CJ503" s="678">
        <v>0</v>
      </c>
      <c r="CK503" s="679">
        <v>0</v>
      </c>
      <c r="CL503" s="681">
        <v>0</v>
      </c>
      <c r="CM503" s="681">
        <v>0</v>
      </c>
      <c r="CN503" s="681">
        <v>0</v>
      </c>
      <c r="CO503" s="681">
        <v>0</v>
      </c>
      <c r="CP503" s="681">
        <v>0</v>
      </c>
      <c r="CQ503" s="681">
        <v>0</v>
      </c>
      <c r="CR503" s="681">
        <v>0</v>
      </c>
      <c r="CS503" s="681">
        <v>0</v>
      </c>
      <c r="CT503" s="681">
        <v>0</v>
      </c>
      <c r="CU503" s="681">
        <v>0</v>
      </c>
      <c r="CV503" s="681">
        <v>0</v>
      </c>
      <c r="CW503" s="681">
        <v>0</v>
      </c>
      <c r="CX503" s="681">
        <v>0</v>
      </c>
      <c r="CY503" s="681">
        <v>0</v>
      </c>
      <c r="CZ503" s="681">
        <v>0</v>
      </c>
      <c r="DA503" s="681">
        <v>0</v>
      </c>
      <c r="DB503" s="681">
        <v>0</v>
      </c>
      <c r="DC503" s="681">
        <v>0</v>
      </c>
      <c r="DD503" s="681">
        <v>0</v>
      </c>
      <c r="DE503" s="681">
        <v>0</v>
      </c>
      <c r="DF503" s="681">
        <v>0</v>
      </c>
      <c r="DG503" s="681">
        <v>0</v>
      </c>
      <c r="DH503" s="681">
        <v>0</v>
      </c>
      <c r="DI503" s="681">
        <v>0</v>
      </c>
      <c r="DJ503" s="681">
        <v>0</v>
      </c>
      <c r="DK503" s="681">
        <v>0</v>
      </c>
      <c r="DL503" s="681">
        <v>0</v>
      </c>
      <c r="DM503" s="681">
        <v>0</v>
      </c>
      <c r="DN503" s="681">
        <v>0</v>
      </c>
      <c r="DO503" s="681">
        <v>0</v>
      </c>
      <c r="DP503" s="681">
        <v>0</v>
      </c>
      <c r="DQ503" s="681">
        <v>0</v>
      </c>
      <c r="DR503" s="681">
        <v>0</v>
      </c>
      <c r="DS503" s="681">
        <v>0</v>
      </c>
      <c r="DT503" s="681">
        <v>0</v>
      </c>
      <c r="DU503" s="681">
        <v>0</v>
      </c>
      <c r="DV503" s="681"/>
    </row>
    <row r="504" spans="1:126" ht="21" thickBot="1">
      <c r="A504" s="249"/>
      <c r="M504" s="1739" t="s">
        <v>297</v>
      </c>
      <c r="N504" s="535"/>
      <c r="O504" s="535"/>
      <c r="P504" s="535"/>
      <c r="Q504" s="535"/>
      <c r="R504" s="535"/>
      <c r="S504" s="535"/>
      <c r="T504" s="740"/>
      <c r="U504" s="740"/>
      <c r="V504" s="742"/>
      <c r="W504" s="742"/>
      <c r="X504" s="659"/>
      <c r="Y504" s="659"/>
      <c r="Z504" s="662"/>
      <c r="AA504" s="662"/>
      <c r="AB504" s="663"/>
      <c r="AC504" s="664"/>
      <c r="AD504" s="540"/>
      <c r="AE504" s="663"/>
      <c r="AF504" s="664"/>
      <c r="AG504" s="662"/>
      <c r="AH504" s="663"/>
      <c r="AI504" s="664"/>
      <c r="AJ504" s="662"/>
      <c r="AK504" s="540"/>
      <c r="AL504" s="539"/>
      <c r="AM504" s="540"/>
      <c r="AN504" s="540"/>
      <c r="AO504" s="541"/>
      <c r="AP504" s="542"/>
      <c r="AQ504" s="540"/>
      <c r="AR504" s="541"/>
      <c r="AS504" s="542"/>
      <c r="AT504" s="540"/>
      <c r="AU504" s="541"/>
      <c r="AV504" s="542"/>
      <c r="AW504" s="540"/>
      <c r="AX504" s="541"/>
      <c r="AY504" s="659"/>
      <c r="AZ504" s="543"/>
      <c r="BA504" s="540"/>
      <c r="BB504" s="541"/>
      <c r="BC504" s="543"/>
      <c r="BD504" s="540"/>
      <c r="BE504" s="541"/>
      <c r="BF504" s="543"/>
      <c r="BG504" s="543"/>
      <c r="BH504" s="543"/>
      <c r="BI504" s="543"/>
      <c r="BJ504" s="543"/>
      <c r="BK504" s="543"/>
      <c r="BL504" s="543"/>
      <c r="BM504" s="543"/>
      <c r="BN504" s="544" t="s">
        <v>1387</v>
      </c>
      <c r="BO504" s="544" t="s">
        <v>1387</v>
      </c>
      <c r="BP504" s="544" t="s">
        <v>1387</v>
      </c>
      <c r="BQ504" s="544" t="s">
        <v>1387</v>
      </c>
      <c r="BR504" s="544" t="s">
        <v>1387</v>
      </c>
      <c r="BS504" s="544" t="s">
        <v>1387</v>
      </c>
      <c r="BT504" s="544" t="s">
        <v>1387</v>
      </c>
      <c r="BU504" s="544" t="s">
        <v>1387</v>
      </c>
      <c r="BV504" s="544" t="s">
        <v>1387</v>
      </c>
      <c r="BW504" s="544" t="s">
        <v>1387</v>
      </c>
      <c r="BX504" s="544" t="s">
        <v>1387</v>
      </c>
      <c r="BY504" s="545" t="s">
        <v>1387</v>
      </c>
      <c r="BZ504" s="545" t="s">
        <v>1387</v>
      </c>
      <c r="CA504" s="545" t="s">
        <v>1387</v>
      </c>
      <c r="CB504" s="545" t="s">
        <v>1387</v>
      </c>
      <c r="CC504" s="545" t="s">
        <v>1387</v>
      </c>
      <c r="CD504" s="545" t="s">
        <v>1387</v>
      </c>
      <c r="CE504" s="545" t="s">
        <v>1387</v>
      </c>
      <c r="CF504" s="545" t="s">
        <v>1387</v>
      </c>
      <c r="CG504" s="545" t="s">
        <v>1387</v>
      </c>
      <c r="CH504" s="545" t="s">
        <v>1387</v>
      </c>
      <c r="CI504" s="545" t="s">
        <v>1387</v>
      </c>
      <c r="CJ504" s="545" t="s">
        <v>1387</v>
      </c>
      <c r="CK504" s="545" t="s">
        <v>1387</v>
      </c>
      <c r="CL504" s="545" t="s">
        <v>1387</v>
      </c>
      <c r="CM504" s="545" t="s">
        <v>1387</v>
      </c>
      <c r="CN504" s="545" t="s">
        <v>1387</v>
      </c>
      <c r="CO504" s="545" t="s">
        <v>1387</v>
      </c>
      <c r="CP504" s="545" t="s">
        <v>1387</v>
      </c>
      <c r="CQ504" s="545" t="s">
        <v>1387</v>
      </c>
      <c r="CR504" s="545" t="s">
        <v>1387</v>
      </c>
      <c r="CS504" s="545" t="s">
        <v>1387</v>
      </c>
      <c r="CT504" s="545" t="s">
        <v>1387</v>
      </c>
      <c r="CU504" s="545" t="s">
        <v>1387</v>
      </c>
      <c r="CV504" s="545" t="s">
        <v>1387</v>
      </c>
      <c r="CW504" s="545" t="s">
        <v>1387</v>
      </c>
      <c r="CX504" s="545" t="s">
        <v>1387</v>
      </c>
      <c r="CY504" s="545" t="s">
        <v>1387</v>
      </c>
      <c r="CZ504" s="545" t="s">
        <v>1387</v>
      </c>
      <c r="DA504" s="545" t="s">
        <v>1387</v>
      </c>
      <c r="DB504" s="545" t="s">
        <v>1387</v>
      </c>
      <c r="DC504" s="545" t="s">
        <v>1387</v>
      </c>
      <c r="DD504" s="545" t="s">
        <v>1387</v>
      </c>
      <c r="DE504" s="545" t="s">
        <v>1387</v>
      </c>
      <c r="DF504" s="545" t="s">
        <v>1387</v>
      </c>
      <c r="DG504" s="545" t="s">
        <v>1387</v>
      </c>
      <c r="DH504" s="545" t="s">
        <v>1387</v>
      </c>
      <c r="DI504" s="545" t="s">
        <v>1387</v>
      </c>
      <c r="DJ504" s="545" t="s">
        <v>1387</v>
      </c>
      <c r="DK504" s="545" t="s">
        <v>1387</v>
      </c>
      <c r="DL504" s="545" t="s">
        <v>1387</v>
      </c>
      <c r="DM504" s="545" t="s">
        <v>1387</v>
      </c>
      <c r="DN504" s="545" t="s">
        <v>1387</v>
      </c>
      <c r="DO504" s="545" t="s">
        <v>1387</v>
      </c>
      <c r="DP504" s="545" t="s">
        <v>1387</v>
      </c>
      <c r="DQ504" s="545" t="s">
        <v>1387</v>
      </c>
      <c r="DR504" s="545" t="s">
        <v>1387</v>
      </c>
      <c r="DS504" s="545" t="s">
        <v>1387</v>
      </c>
      <c r="DT504" s="545" t="s">
        <v>1387</v>
      </c>
      <c r="DU504" s="545" t="s">
        <v>1387</v>
      </c>
      <c r="DV504" s="545" t="s">
        <v>1387</v>
      </c>
    </row>
    <row r="505" spans="1:126" ht="21" thickBot="1">
      <c r="A505" s="249"/>
      <c r="B505" s="111" t="str">
        <f>M504</f>
        <v>16. PUP SUCHA BESKIDZKA</v>
      </c>
      <c r="C505" s="244">
        <f>DV507</f>
        <v>5.9</v>
      </c>
      <c r="D505" s="111"/>
      <c r="E505" s="249">
        <f>DV505</f>
        <v>2008</v>
      </c>
      <c r="F505" s="249">
        <f>DV508</f>
        <v>1018</v>
      </c>
      <c r="G505" s="249">
        <f>DV513</f>
        <v>191</v>
      </c>
      <c r="H505" s="249">
        <f>DV515</f>
        <v>229</v>
      </c>
      <c r="I505" s="111"/>
      <c r="J505" s="1759">
        <f>DV510</f>
        <v>720</v>
      </c>
      <c r="K505" s="1759">
        <f>DV512</f>
        <v>429</v>
      </c>
      <c r="L505" s="1760">
        <f>DV514</f>
        <v>313</v>
      </c>
      <c r="M505" s="1714" t="s">
        <v>74</v>
      </c>
      <c r="N505" s="860">
        <v>4853</v>
      </c>
      <c r="O505" s="546">
        <v>4920</v>
      </c>
      <c r="P505" s="546">
        <v>4926</v>
      </c>
      <c r="Q505" s="546">
        <v>4694</v>
      </c>
      <c r="R505" s="546">
        <v>3638</v>
      </c>
      <c r="S505" s="547">
        <v>2682</v>
      </c>
      <c r="T505" s="548">
        <v>2446</v>
      </c>
      <c r="U505" s="699">
        <v>2189</v>
      </c>
      <c r="V505" s="546">
        <v>3034</v>
      </c>
      <c r="W505" s="546">
        <v>3248</v>
      </c>
      <c r="X505" s="861">
        <v>3321</v>
      </c>
      <c r="Y505" s="546">
        <v>3879</v>
      </c>
      <c r="Z505" s="551">
        <v>4271</v>
      </c>
      <c r="AA505" s="552">
        <v>4251</v>
      </c>
      <c r="AB505" s="553">
        <v>4202</v>
      </c>
      <c r="AC505" s="554">
        <v>4102</v>
      </c>
      <c r="AD505" s="552">
        <v>3876</v>
      </c>
      <c r="AE505" s="557">
        <v>3743</v>
      </c>
      <c r="AF505" s="554">
        <v>3690</v>
      </c>
      <c r="AG505" s="555">
        <v>3710</v>
      </c>
      <c r="AH505" s="553">
        <v>3756</v>
      </c>
      <c r="AI505" s="554">
        <v>3782</v>
      </c>
      <c r="AJ505" s="555">
        <v>3896</v>
      </c>
      <c r="AK505" s="559">
        <v>4027</v>
      </c>
      <c r="AL505" s="546">
        <v>4027</v>
      </c>
      <c r="AM505" s="551">
        <v>4326</v>
      </c>
      <c r="AN505" s="552">
        <v>4222</v>
      </c>
      <c r="AO505" s="557">
        <v>4051</v>
      </c>
      <c r="AP505" s="554">
        <v>3774</v>
      </c>
      <c r="AQ505" s="552">
        <v>3540</v>
      </c>
      <c r="AR505" s="553">
        <v>3334</v>
      </c>
      <c r="AS505" s="554">
        <v>3220</v>
      </c>
      <c r="AT505" s="552">
        <v>3097</v>
      </c>
      <c r="AU505" s="553">
        <v>3102</v>
      </c>
      <c r="AV505" s="556">
        <v>3027</v>
      </c>
      <c r="AW505" s="552">
        <v>3111</v>
      </c>
      <c r="AX505" s="557">
        <v>3215</v>
      </c>
      <c r="AY505" s="547">
        <v>3215</v>
      </c>
      <c r="AZ505" s="550">
        <v>3407</v>
      </c>
      <c r="BA505" s="552">
        <v>3300</v>
      </c>
      <c r="BB505" s="553">
        <v>3043</v>
      </c>
      <c r="BC505" s="550">
        <v>2803</v>
      </c>
      <c r="BD505" s="552">
        <v>2601</v>
      </c>
      <c r="BE505" s="553">
        <v>2480</v>
      </c>
      <c r="BF505" s="550">
        <v>2446</v>
      </c>
      <c r="BG505" s="552">
        <v>2431</v>
      </c>
      <c r="BH505" s="553">
        <v>2406</v>
      </c>
      <c r="BI505" s="683">
        <v>2388</v>
      </c>
      <c r="BJ505" s="683">
        <v>2472</v>
      </c>
      <c r="BK505" s="553">
        <v>2601</v>
      </c>
      <c r="BL505" s="553">
        <v>2782</v>
      </c>
      <c r="BM505" s="553">
        <v>2714</v>
      </c>
      <c r="BN505" s="553">
        <v>2456</v>
      </c>
      <c r="BO505" s="553">
        <v>2279</v>
      </c>
      <c r="BP505" s="553">
        <v>2061</v>
      </c>
      <c r="BQ505" s="553">
        <v>1774</v>
      </c>
      <c r="BR505" s="553">
        <v>1622</v>
      </c>
      <c r="BS505" s="553">
        <v>1612</v>
      </c>
      <c r="BT505" s="553">
        <v>1584</v>
      </c>
      <c r="BU505" s="553">
        <v>1626</v>
      </c>
      <c r="BV505" s="553">
        <v>1706</v>
      </c>
      <c r="BW505" s="553">
        <v>1797</v>
      </c>
      <c r="BX505" s="553">
        <v>1940</v>
      </c>
      <c r="BY505" s="557">
        <v>1921</v>
      </c>
      <c r="BZ505" s="557">
        <v>1719</v>
      </c>
      <c r="CA505" s="557">
        <v>1552</v>
      </c>
      <c r="CB505" s="557">
        <v>1460</v>
      </c>
      <c r="CC505" s="557">
        <v>1420</v>
      </c>
      <c r="CD505" s="557">
        <v>1447</v>
      </c>
      <c r="CE505" s="557">
        <v>1494</v>
      </c>
      <c r="CF505" s="557">
        <v>1497</v>
      </c>
      <c r="CG505" s="557">
        <v>1500</v>
      </c>
      <c r="CH505" s="557">
        <v>1519</v>
      </c>
      <c r="CI505" s="557">
        <v>1579</v>
      </c>
      <c r="CJ505" s="557">
        <v>1722</v>
      </c>
      <c r="CK505" s="559">
        <v>1702</v>
      </c>
      <c r="CL505" s="560">
        <v>1601</v>
      </c>
      <c r="CM505" s="560">
        <v>1516</v>
      </c>
      <c r="CN505" s="560">
        <v>1448</v>
      </c>
      <c r="CO505" s="560">
        <v>1406</v>
      </c>
      <c r="CP505" s="560">
        <v>1423</v>
      </c>
      <c r="CQ505" s="560">
        <v>1439</v>
      </c>
      <c r="CR505" s="560">
        <v>1437</v>
      </c>
      <c r="CS505" s="560">
        <v>1453</v>
      </c>
      <c r="CT505" s="560">
        <v>1489</v>
      </c>
      <c r="CU505" s="560">
        <v>1560</v>
      </c>
      <c r="CV505" s="560">
        <v>1679</v>
      </c>
      <c r="CW505" s="560">
        <v>1657</v>
      </c>
      <c r="CX505" s="560">
        <v>1565</v>
      </c>
      <c r="CY505" s="560">
        <v>1536</v>
      </c>
      <c r="CZ505" s="560">
        <v>1441</v>
      </c>
      <c r="DA505" s="560">
        <v>1424</v>
      </c>
      <c r="DB505" s="560">
        <v>1452</v>
      </c>
      <c r="DC505" s="560">
        <v>1474</v>
      </c>
      <c r="DD505" s="560">
        <v>1487</v>
      </c>
      <c r="DE505" s="560">
        <v>1472</v>
      </c>
      <c r="DF505" s="560">
        <v>1555</v>
      </c>
      <c r="DG505" s="560">
        <v>1576</v>
      </c>
      <c r="DH505" s="560">
        <v>1656</v>
      </c>
      <c r="DI505" s="560">
        <v>1574</v>
      </c>
      <c r="DJ505" s="560">
        <v>1646</v>
      </c>
      <c r="DK505" s="560">
        <v>1876</v>
      </c>
      <c r="DL505" s="560">
        <v>1982</v>
      </c>
      <c r="DM505" s="560">
        <v>1989</v>
      </c>
      <c r="DN505" s="560">
        <v>2002</v>
      </c>
      <c r="DO505" s="560">
        <v>2031</v>
      </c>
      <c r="DP505" s="560">
        <v>2023</v>
      </c>
      <c r="DQ505" s="560">
        <v>2048</v>
      </c>
      <c r="DR505" s="560">
        <v>2052</v>
      </c>
      <c r="DS505" s="560">
        <v>2094</v>
      </c>
      <c r="DT505" s="560">
        <v>2182</v>
      </c>
      <c r="DU505" s="560">
        <v>2130</v>
      </c>
      <c r="DV505" s="560">
        <v>2008</v>
      </c>
    </row>
    <row r="506" spans="1:126" ht="20.25">
      <c r="A506" s="249"/>
      <c r="I506" s="111" t="s">
        <v>1362</v>
      </c>
      <c r="J506" s="111"/>
      <c r="K506" s="111"/>
      <c r="L506" s="111"/>
      <c r="M506" s="1715" t="s">
        <v>18</v>
      </c>
      <c r="N506" s="761">
        <v>103</v>
      </c>
      <c r="O506" s="561">
        <v>104.50297366185217</v>
      </c>
      <c r="P506" s="561">
        <v>100.5511328842621</v>
      </c>
      <c r="Q506" s="561">
        <v>95.290296386520495</v>
      </c>
      <c r="R506" s="561">
        <v>102.97197848853665</v>
      </c>
      <c r="S506" s="562">
        <v>102.05479452054796</v>
      </c>
      <c r="T506" s="563">
        <v>101.74708818635607</v>
      </c>
      <c r="U506" s="702">
        <v>108.47373637264619</v>
      </c>
      <c r="V506" s="561">
        <v>105.53043478260871</v>
      </c>
      <c r="W506" s="561">
        <v>107.40740740740742</v>
      </c>
      <c r="X506" s="561">
        <v>104.46681346335325</v>
      </c>
      <c r="Y506" s="561">
        <v>104.49892241379311</v>
      </c>
      <c r="Z506" s="566">
        <f t="shared" ref="Z506:AK506" si="104">(Z505/Y505)*100</f>
        <v>110.10569734467646</v>
      </c>
      <c r="AA506" s="567">
        <f t="shared" si="104"/>
        <v>99.531725591196434</v>
      </c>
      <c r="AB506" s="703">
        <f t="shared" si="104"/>
        <v>98.847330039990595</v>
      </c>
      <c r="AC506" s="569">
        <f t="shared" si="104"/>
        <v>97.620180866254174</v>
      </c>
      <c r="AD506" s="567">
        <f t="shared" si="104"/>
        <v>94.490492442710874</v>
      </c>
      <c r="AE506" s="568">
        <f t="shared" si="104"/>
        <v>96.568627450980387</v>
      </c>
      <c r="AF506" s="569">
        <f t="shared" si="104"/>
        <v>98.584023510553038</v>
      </c>
      <c r="AG506" s="567">
        <f t="shared" si="104"/>
        <v>100.54200542005421</v>
      </c>
      <c r="AH506" s="568">
        <f t="shared" si="104"/>
        <v>101.23989218328842</v>
      </c>
      <c r="AI506" s="569">
        <f t="shared" si="104"/>
        <v>100.69222577209797</v>
      </c>
      <c r="AJ506" s="567">
        <f t="shared" si="104"/>
        <v>103.01427815970385</v>
      </c>
      <c r="AK506" s="570">
        <f t="shared" si="104"/>
        <v>103.3624229979466</v>
      </c>
      <c r="AL506" s="561">
        <v>103.3624229979466</v>
      </c>
      <c r="AM506" s="566">
        <f t="shared" ref="AM506:AX506" si="105">(AM505/AL505)*100</f>
        <v>107.42488204618823</v>
      </c>
      <c r="AN506" s="567">
        <f t="shared" si="105"/>
        <v>97.595931576514104</v>
      </c>
      <c r="AO506" s="568">
        <f t="shared" si="105"/>
        <v>95.949786830885841</v>
      </c>
      <c r="AP506" s="569">
        <f t="shared" si="105"/>
        <v>93.162182177240183</v>
      </c>
      <c r="AQ506" s="567">
        <f t="shared" si="105"/>
        <v>93.799682034976144</v>
      </c>
      <c r="AR506" s="568">
        <f t="shared" si="105"/>
        <v>94.180790960451972</v>
      </c>
      <c r="AS506" s="569">
        <f t="shared" si="105"/>
        <v>96.580683863227364</v>
      </c>
      <c r="AT506" s="567">
        <f t="shared" si="105"/>
        <v>96.180124223602476</v>
      </c>
      <c r="AU506" s="568">
        <f t="shared" si="105"/>
        <v>100.16144656118824</v>
      </c>
      <c r="AV506" s="569">
        <f t="shared" si="105"/>
        <v>97.582205029013537</v>
      </c>
      <c r="AW506" s="567">
        <f t="shared" si="105"/>
        <v>102.77502477700693</v>
      </c>
      <c r="AX506" s="568">
        <f t="shared" si="105"/>
        <v>103.34297653487626</v>
      </c>
      <c r="AY506" s="562">
        <v>103.34297653487626</v>
      </c>
      <c r="AZ506" s="565">
        <f>(AZ505/AX505)*100</f>
        <v>105.97200622083982</v>
      </c>
      <c r="BA506" s="567">
        <f t="shared" ref="BA506:BP506" si="106">(BA505/AZ505)*100</f>
        <v>96.859407103023187</v>
      </c>
      <c r="BB506" s="568">
        <f t="shared" si="106"/>
        <v>92.212121212121218</v>
      </c>
      <c r="BC506" s="565">
        <f t="shared" si="106"/>
        <v>92.113046335852772</v>
      </c>
      <c r="BD506" s="567">
        <f t="shared" si="106"/>
        <v>92.793435604709245</v>
      </c>
      <c r="BE506" s="568">
        <f t="shared" si="106"/>
        <v>95.347943098808159</v>
      </c>
      <c r="BF506" s="565">
        <f t="shared" si="106"/>
        <v>98.629032258064512</v>
      </c>
      <c r="BG506" s="567">
        <f>(BG505/BF505)*100</f>
        <v>99.386753883892069</v>
      </c>
      <c r="BH506" s="568">
        <f t="shared" si="106"/>
        <v>98.971616618675441</v>
      </c>
      <c r="BI506" s="568">
        <f t="shared" si="106"/>
        <v>99.251870324189525</v>
      </c>
      <c r="BJ506" s="568">
        <f t="shared" si="106"/>
        <v>103.5175879396985</v>
      </c>
      <c r="BK506" s="568">
        <f t="shared" si="106"/>
        <v>105.21844660194175</v>
      </c>
      <c r="BL506" s="568">
        <f t="shared" si="106"/>
        <v>106.95886197616302</v>
      </c>
      <c r="BM506" s="568">
        <f t="shared" si="106"/>
        <v>97.555715312724658</v>
      </c>
      <c r="BN506" s="568">
        <f t="shared" si="106"/>
        <v>90.493736182756081</v>
      </c>
      <c r="BO506" s="568">
        <f t="shared" si="106"/>
        <v>92.793159609120522</v>
      </c>
      <c r="BP506" s="568">
        <f t="shared" si="106"/>
        <v>90.434401053093467</v>
      </c>
      <c r="BQ506" s="568">
        <f t="shared" ref="BQ506:CE506" si="107">(BQ505/BP505)*100</f>
        <v>86.07472100921882</v>
      </c>
      <c r="BR506" s="568">
        <f t="shared" si="107"/>
        <v>91.431792559188267</v>
      </c>
      <c r="BS506" s="568">
        <f t="shared" si="107"/>
        <v>99.383477188655974</v>
      </c>
      <c r="BT506" s="568">
        <f t="shared" si="107"/>
        <v>98.263027295285355</v>
      </c>
      <c r="BU506" s="568">
        <f t="shared" si="107"/>
        <v>102.65151515151516</v>
      </c>
      <c r="BV506" s="568">
        <f t="shared" si="107"/>
        <v>104.920049200492</v>
      </c>
      <c r="BW506" s="568">
        <f t="shared" si="107"/>
        <v>105.33411488862836</v>
      </c>
      <c r="BX506" s="568">
        <f t="shared" si="107"/>
        <v>107.95770728992767</v>
      </c>
      <c r="BY506" s="568">
        <f t="shared" si="107"/>
        <v>99.020618556701038</v>
      </c>
      <c r="BZ506" s="568">
        <f t="shared" si="107"/>
        <v>89.484643414888083</v>
      </c>
      <c r="CA506" s="568">
        <f t="shared" si="107"/>
        <v>90.285049447353117</v>
      </c>
      <c r="CB506" s="568">
        <f t="shared" si="107"/>
        <v>94.072164948453604</v>
      </c>
      <c r="CC506" s="568">
        <f t="shared" si="107"/>
        <v>97.260273972602747</v>
      </c>
      <c r="CD506" s="568">
        <f t="shared" si="107"/>
        <v>101.90140845070424</v>
      </c>
      <c r="CE506" s="568">
        <f t="shared" si="107"/>
        <v>103.2480995162405</v>
      </c>
      <c r="CF506" s="568">
        <f t="shared" ref="CF506:CP506" si="108">(CF505/CE505)*100</f>
        <v>100.20080321285141</v>
      </c>
      <c r="CG506" s="568">
        <f t="shared" si="108"/>
        <v>100.20040080160319</v>
      </c>
      <c r="CH506" s="568">
        <f t="shared" si="108"/>
        <v>101.26666666666667</v>
      </c>
      <c r="CI506" s="568">
        <f t="shared" si="108"/>
        <v>103.94996708360765</v>
      </c>
      <c r="CJ506" s="568">
        <f t="shared" si="108"/>
        <v>109.05636478784039</v>
      </c>
      <c r="CK506" s="570">
        <f t="shared" si="108"/>
        <v>98.838559814169571</v>
      </c>
      <c r="CL506" s="571">
        <f t="shared" si="108"/>
        <v>94.065804935370153</v>
      </c>
      <c r="CM506" s="571">
        <f t="shared" si="108"/>
        <v>94.690818238600869</v>
      </c>
      <c r="CN506" s="571">
        <f t="shared" si="108"/>
        <v>95.514511873350926</v>
      </c>
      <c r="CO506" s="571">
        <f t="shared" si="108"/>
        <v>97.099447513812152</v>
      </c>
      <c r="CP506" s="571">
        <f t="shared" si="108"/>
        <v>101.20910384068279</v>
      </c>
      <c r="CQ506" s="571">
        <f t="shared" ref="CQ506:DV506" si="109">(CQ505/CP505)*100</f>
        <v>101.1243851018974</v>
      </c>
      <c r="CR506" s="571">
        <f t="shared" si="109"/>
        <v>99.861014593467686</v>
      </c>
      <c r="CS506" s="571">
        <f t="shared" si="109"/>
        <v>101.1134307585247</v>
      </c>
      <c r="CT506" s="571">
        <f t="shared" si="109"/>
        <v>102.4776324845148</v>
      </c>
      <c r="CU506" s="571">
        <f t="shared" si="109"/>
        <v>104.76830087306917</v>
      </c>
      <c r="CV506" s="571">
        <f t="shared" si="109"/>
        <v>107.62820512820512</v>
      </c>
      <c r="CW506" s="571">
        <f t="shared" si="109"/>
        <v>98.68969624776652</v>
      </c>
      <c r="CX506" s="571">
        <f t="shared" si="109"/>
        <v>94.447797223898604</v>
      </c>
      <c r="CY506" s="571">
        <f t="shared" si="109"/>
        <v>98.146964856230028</v>
      </c>
      <c r="CZ506" s="571">
        <f t="shared" si="109"/>
        <v>93.815104166666657</v>
      </c>
      <c r="DA506" s="571">
        <f t="shared" si="109"/>
        <v>98.820263705759885</v>
      </c>
      <c r="DB506" s="571">
        <f t="shared" si="109"/>
        <v>101.96629213483146</v>
      </c>
      <c r="DC506" s="571">
        <f t="shared" si="109"/>
        <v>101.51515151515152</v>
      </c>
      <c r="DD506" s="571">
        <f t="shared" si="109"/>
        <v>100.8819538670285</v>
      </c>
      <c r="DE506" s="571">
        <f t="shared" si="109"/>
        <v>98.991257565568262</v>
      </c>
      <c r="DF506" s="571">
        <f t="shared" si="109"/>
        <v>105.63858695652173</v>
      </c>
      <c r="DG506" s="571">
        <f t="shared" si="109"/>
        <v>101.35048231511254</v>
      </c>
      <c r="DH506" s="571">
        <f t="shared" si="109"/>
        <v>105.07614213197969</v>
      </c>
      <c r="DI506" s="571">
        <f t="shared" si="109"/>
        <v>95.048309178743963</v>
      </c>
      <c r="DJ506" s="571">
        <f t="shared" si="109"/>
        <v>104.57433290978399</v>
      </c>
      <c r="DK506" s="571">
        <f t="shared" si="109"/>
        <v>113.97326852976914</v>
      </c>
      <c r="DL506" s="571">
        <f t="shared" si="109"/>
        <v>105.6503198294243</v>
      </c>
      <c r="DM506" s="571">
        <f t="shared" si="109"/>
        <v>100.3531786074672</v>
      </c>
      <c r="DN506" s="571">
        <f t="shared" si="109"/>
        <v>100.65359477124183</v>
      </c>
      <c r="DO506" s="571">
        <f t="shared" si="109"/>
        <v>101.44855144855146</v>
      </c>
      <c r="DP506" s="571">
        <f t="shared" si="109"/>
        <v>99.606105366814376</v>
      </c>
      <c r="DQ506" s="571">
        <f t="shared" si="109"/>
        <v>101.23578843302026</v>
      </c>
      <c r="DR506" s="571">
        <f t="shared" si="109"/>
        <v>100.1953125</v>
      </c>
      <c r="DS506" s="571">
        <f t="shared" si="109"/>
        <v>102.04678362573098</v>
      </c>
      <c r="DT506" s="571">
        <f t="shared" si="109"/>
        <v>104.20248328557784</v>
      </c>
      <c r="DU506" s="571">
        <f t="shared" si="109"/>
        <v>97.616865261228241</v>
      </c>
      <c r="DV506" s="571">
        <f t="shared" si="109"/>
        <v>94.272300469483568</v>
      </c>
    </row>
    <row r="507" spans="1:126" ht="20.25">
      <c r="A507" s="249"/>
      <c r="I507" s="111" t="s">
        <v>1362</v>
      </c>
      <c r="J507" s="111"/>
      <c r="K507" s="111"/>
      <c r="L507" s="111"/>
      <c r="M507" s="1716" t="s">
        <v>76</v>
      </c>
      <c r="N507" s="774">
        <v>12.3</v>
      </c>
      <c r="O507" s="572">
        <v>12.2</v>
      </c>
      <c r="P507" s="572">
        <v>12.2</v>
      </c>
      <c r="Q507" s="572">
        <v>14.4</v>
      </c>
      <c r="R507" s="577">
        <v>11.6</v>
      </c>
      <c r="S507" s="572">
        <v>8.6999999999999993</v>
      </c>
      <c r="T507" s="577">
        <v>7.9</v>
      </c>
      <c r="U507" s="577">
        <v>7.0108573807769918</v>
      </c>
      <c r="V507" s="705">
        <v>9.8000000000000007</v>
      </c>
      <c r="W507" s="705">
        <v>10.4</v>
      </c>
      <c r="X507" s="574">
        <v>10.5</v>
      </c>
      <c r="Y507" s="574">
        <v>12.2</v>
      </c>
      <c r="Z507" s="576">
        <f>'zestawienie stopa na powiaty'!FB20</f>
        <v>13.2</v>
      </c>
      <c r="AA507" s="577">
        <f>'zestawienie stopa na powiaty'!FC20</f>
        <v>13.2</v>
      </c>
      <c r="AB507" s="578">
        <f>'zestawienie stopa na powiaty'!FD20</f>
        <v>13.1</v>
      </c>
      <c r="AC507" s="576">
        <f>'zestawienie stopa na powiaty'!FE20</f>
        <v>12.8</v>
      </c>
      <c r="AD507" s="577">
        <f>'zestawienie stopa na powiaty'!FF20</f>
        <v>12.2</v>
      </c>
      <c r="AE507" s="578">
        <f>'zestawienie stopa na powiaty'!FG20</f>
        <v>11.8</v>
      </c>
      <c r="AF507" s="579">
        <f>'zestawienie stopa na powiaty'!FH20</f>
        <v>11.6</v>
      </c>
      <c r="AG507" s="577">
        <f>'zestawienie stopa na powiaty'!FI20</f>
        <v>11.7</v>
      </c>
      <c r="AH507" s="578">
        <f>'zestawienie stopa na powiaty'!FJ20</f>
        <v>11.8</v>
      </c>
      <c r="AI507" s="579">
        <f>'zestawienie stopa na powiaty'!FK20</f>
        <v>11.9</v>
      </c>
      <c r="AJ507" s="577">
        <f>'zestawienie stopa na powiaty'!FL20</f>
        <v>12.2</v>
      </c>
      <c r="AK507" s="580">
        <f>'zestawienie stopa na powiaty'!FM20</f>
        <v>12.6</v>
      </c>
      <c r="AL507" s="574">
        <v>12.6</v>
      </c>
      <c r="AM507" s="576">
        <f>'zestawienie stopa na powiaty'!FO20</f>
        <v>13.3</v>
      </c>
      <c r="AN507" s="577">
        <f>'zestawienie stopa na powiaty'!FP20</f>
        <v>13.1</v>
      </c>
      <c r="AO507" s="578">
        <f>'zestawienie stopa na powiaty'!FQ20</f>
        <v>12.6</v>
      </c>
      <c r="AP507" s="576">
        <f>'zestawienie stopa na powiaty'!FR20</f>
        <v>11.8</v>
      </c>
      <c r="AQ507" s="577">
        <f>'zestawienie stopa na powiaty'!FS20</f>
        <v>11.2</v>
      </c>
      <c r="AR507" s="578">
        <f>'zestawienie stopa na powiaty'!FT20</f>
        <v>10.6</v>
      </c>
      <c r="AS507" s="579">
        <f>'zestawienie stopa na powiaty'!FU20</f>
        <v>10.3</v>
      </c>
      <c r="AT507" s="577">
        <f>'zestawienie stopa na powiaty'!FV20</f>
        <v>9.9</v>
      </c>
      <c r="AU507" s="578">
        <f>'zestawienie stopa na powiaty'!FW20</f>
        <v>9.9</v>
      </c>
      <c r="AV507" s="579">
        <f>'zestawienie stopa na powiaty'!FX20</f>
        <v>9.6999999999999993</v>
      </c>
      <c r="AW507" s="577">
        <f>'zestawienie stopa na powiaty'!FY20</f>
        <v>9.9</v>
      </c>
      <c r="AX507" s="578">
        <f>'zestawienie stopa na powiaty'!FZ20</f>
        <v>10</v>
      </c>
      <c r="AY507" s="574">
        <v>10.199999999999999</v>
      </c>
      <c r="AZ507" s="575">
        <f>'zestawienie stopa na powiaty'!GA20</f>
        <v>10.5</v>
      </c>
      <c r="BA507" s="577">
        <f>'zestawienie stopa na powiaty'!GB20</f>
        <v>10.199999999999999</v>
      </c>
      <c r="BB507" s="578">
        <f>'zestawienie stopa na powiaty'!GC20</f>
        <v>9.5</v>
      </c>
      <c r="BC507" s="575">
        <f>'zestawienie stopa na powiaty'!GD20</f>
        <v>8.8000000000000007</v>
      </c>
      <c r="BD507" s="577">
        <f>'zestawienie stopa na powiaty'!GE20</f>
        <v>8.1999999999999993</v>
      </c>
      <c r="BE507" s="578">
        <f>'zestawienie stopa na powiaty'!GF20</f>
        <v>7.9</v>
      </c>
      <c r="BF507" s="575">
        <f>'zestawienie stopa na powiaty'!GG20</f>
        <v>7.8</v>
      </c>
      <c r="BG507" s="577">
        <f>'zestawienie stopa na powiaty'!GH20</f>
        <v>7.7</v>
      </c>
      <c r="BH507" s="578">
        <f>'zestawienie stopa na powiaty'!GI20</f>
        <v>7.7</v>
      </c>
      <c r="BI507" s="578">
        <f>'zestawienie stopa na powiaty'!GJ20</f>
        <v>7.6</v>
      </c>
      <c r="BJ507" s="578">
        <f>'zestawienie stopa na powiaty'!GK20</f>
        <v>7.8</v>
      </c>
      <c r="BK507" s="578">
        <f>'zestawienie stopa na powiaty'!GL20</f>
        <v>8</v>
      </c>
      <c r="BL507" s="578">
        <f>'zestawienie stopa na powiaty'!GM20</f>
        <v>8.5</v>
      </c>
      <c r="BM507" s="578">
        <f>'zestawienie stopa na powiaty'!GN20</f>
        <v>8.3000000000000007</v>
      </c>
      <c r="BN507" s="578">
        <f>'zestawienie stopa na powiaty'!GO20</f>
        <v>7.6</v>
      </c>
      <c r="BO507" s="578">
        <f>'zestawienie stopa na powiaty'!GP20</f>
        <v>7</v>
      </c>
      <c r="BP507" s="578">
        <f>'zestawienie stopa na powiaty'!GQ20</f>
        <v>6.4</v>
      </c>
      <c r="BQ507" s="578">
        <f>'zestawienie stopa na powiaty'!GR20</f>
        <v>5.6</v>
      </c>
      <c r="BR507" s="578">
        <f>'zestawienie stopa na powiaty'!GS20</f>
        <v>5.0999999999999996</v>
      </c>
      <c r="BS507" s="578">
        <f>'zestawienie stopa na powiaty'!GT20</f>
        <v>5.0999999999999996</v>
      </c>
      <c r="BT507" s="578">
        <f>'zestawienie stopa na powiaty'!GU20</f>
        <v>5</v>
      </c>
      <c r="BU507" s="578">
        <f>'zestawienie stopa na powiaty'!GV20</f>
        <v>5.0999999999999996</v>
      </c>
      <c r="BV507" s="578">
        <f>'zestawienie stopa na powiaty'!GW20</f>
        <v>5.3</v>
      </c>
      <c r="BW507" s="578">
        <f>'zestawienie stopa na powiaty'!GX20</f>
        <v>5.6</v>
      </c>
      <c r="BX507" s="578">
        <f>'zestawienie stopa na powiaty'!GY20</f>
        <v>6</v>
      </c>
      <c r="BY507" s="578">
        <f>'zestawienie stopa na powiaty'!GZ20</f>
        <v>5.9</v>
      </c>
      <c r="BZ507" s="578">
        <f>'zestawienie stopa na powiaty'!HA20</f>
        <v>5.3</v>
      </c>
      <c r="CA507" s="578">
        <f>'zestawienie stopa na powiaty'!HB20</f>
        <v>4.8</v>
      </c>
      <c r="CB507" s="578">
        <f>'zestawienie stopa na powiaty'!HC20</f>
        <v>4.5999999999999996</v>
      </c>
      <c r="CC507" s="578">
        <f>'zestawienie stopa na powiaty'!HD20</f>
        <v>4.4000000000000004</v>
      </c>
      <c r="CD507" s="578">
        <f>'zestawienie stopa na powiaty'!HE20</f>
        <v>4.5</v>
      </c>
      <c r="CE507" s="578">
        <f>'zestawienie stopa na powiaty'!HF20</f>
        <v>4.5999999999999996</v>
      </c>
      <c r="CF507" s="578">
        <f>'zestawienie stopa na powiaty'!HG20</f>
        <v>4.5999999999999996</v>
      </c>
      <c r="CG507" s="578">
        <f>'zestawienie stopa na powiaty'!HH20</f>
        <v>4.5999999999999996</v>
      </c>
      <c r="CH507" s="578">
        <f>'zestawienie stopa na powiaty'!HI20</f>
        <v>4.5999999999999996</v>
      </c>
      <c r="CI507" s="578">
        <f>'zestawienie stopa na powiaty'!HJ20</f>
        <v>4.8</v>
      </c>
      <c r="CJ507" s="578">
        <f>'zestawienie stopa na powiaty'!HK20</f>
        <v>5.2</v>
      </c>
      <c r="CK507" s="706">
        <f>'zestawienie stopa na powiaty'!HL20</f>
        <v>5.2</v>
      </c>
      <c r="CL507" s="778">
        <f>'zestawienie stopa na powiaty'!HM20</f>
        <v>4.9000000000000004</v>
      </c>
      <c r="CM507" s="778">
        <f>'zestawienie stopa na powiaty'!HN20</f>
        <v>4.5999999999999996</v>
      </c>
      <c r="CN507" s="778">
        <f>'zestawienie stopa na powiaty'!HO20</f>
        <v>4.4000000000000004</v>
      </c>
      <c r="CO507" s="778">
        <f>'zestawienie stopa na powiaty'!HP20</f>
        <v>4.3</v>
      </c>
      <c r="CP507" s="778">
        <f>'zestawienie stopa na powiaty'!HQ20</f>
        <v>4.3</v>
      </c>
      <c r="CQ507" s="778">
        <f>'zestawienie stopa na powiaty'!HR20</f>
        <v>4.4000000000000004</v>
      </c>
      <c r="CR507" s="778">
        <f>'zestawienie stopa na powiaty'!HS20</f>
        <v>4.4000000000000004</v>
      </c>
      <c r="CS507" s="778">
        <f>'zestawienie stopa na powiaty'!HT20</f>
        <v>4.4000000000000004</v>
      </c>
      <c r="CT507" s="778">
        <f>'zestawienie stopa na powiaty'!HU20</f>
        <v>4.5</v>
      </c>
      <c r="CU507" s="778">
        <f>'zestawienie stopa na powiaty'!HV20</f>
        <v>4.7</v>
      </c>
      <c r="CV507" s="778">
        <f>'zestawienie stopa na powiaty'!HW20</f>
        <v>5</v>
      </c>
      <c r="CW507" s="778">
        <f>'zestawienie stopa na powiaty'!HX20</f>
        <v>4.9000000000000004</v>
      </c>
      <c r="CX507" s="778">
        <f>'zestawienie stopa na powiaty'!HY20</f>
        <v>4.5999999999999996</v>
      </c>
      <c r="CY507" s="778">
        <f>'zestawienie stopa na powiaty'!HZ20</f>
        <v>4.5999999999999996</v>
      </c>
      <c r="CZ507" s="778">
        <f>'zestawienie stopa na powiaty'!IA20</f>
        <v>4.3</v>
      </c>
      <c r="DA507" s="778">
        <f>'zestawienie stopa na powiaty'!IB20</f>
        <v>4.2</v>
      </c>
      <c r="DB507" s="778">
        <f>'zestawienie stopa na powiaty'!IC20</f>
        <v>4.4000000000000004</v>
      </c>
      <c r="DC507" s="778">
        <f>'zestawienie stopa na powiaty'!ID20</f>
        <v>4.4000000000000004</v>
      </c>
      <c r="DD507" s="778">
        <f>'zestawienie stopa na powiaty'!IE20</f>
        <v>4.4000000000000004</v>
      </c>
      <c r="DE507" s="778">
        <f>'zestawienie stopa na powiaty'!IF20</f>
        <v>4.4000000000000004</v>
      </c>
      <c r="DF507" s="778">
        <f>'zestawienie stopa na powiaty'!IG20</f>
        <v>4.5999999999999996</v>
      </c>
      <c r="DG507" s="778">
        <f>'zestawienie stopa na powiaty'!IH20</f>
        <v>4.7</v>
      </c>
      <c r="DH507" s="778">
        <f>'zestawienie stopa na powiaty'!II20</f>
        <v>4.9000000000000004</v>
      </c>
      <c r="DI507" s="778">
        <f>'zestawienie stopa na powiaty'!IJ20</f>
        <v>4.7</v>
      </c>
      <c r="DJ507" s="778">
        <f>'zestawienie stopa na powiaty'!IK20</f>
        <v>4.9000000000000004</v>
      </c>
      <c r="DK507" s="778">
        <f>'zestawienie stopa na powiaty'!IL20</f>
        <v>5.5</v>
      </c>
      <c r="DL507" s="778">
        <f>'zestawienie stopa na powiaty'!IM20</f>
        <v>5.8</v>
      </c>
      <c r="DM507" s="778">
        <f>'zestawienie stopa na powiaty'!IN20</f>
        <v>5.8</v>
      </c>
      <c r="DN507" s="778">
        <f>'zestawienie stopa na powiaty'!IO20</f>
        <v>5.9</v>
      </c>
      <c r="DO507" s="778">
        <f>'zestawienie stopa na powiaty'!IP20</f>
        <v>6</v>
      </c>
      <c r="DP507" s="778">
        <f>'zestawienie stopa na powiaty'!IQ20</f>
        <v>5.9</v>
      </c>
      <c r="DQ507" s="778">
        <f>'zestawienie stopa na powiaty'!IR20</f>
        <v>6</v>
      </c>
      <c r="DR507" s="778">
        <f>'zestawienie stopa na powiaty'!IS20</f>
        <v>6</v>
      </c>
      <c r="DS507" s="778">
        <f>'zestawienie stopa na powiaty'!IT20</f>
        <v>6.1</v>
      </c>
      <c r="DT507" s="778">
        <f>'zestawienie stopa na powiaty'!IU20</f>
        <v>6.4</v>
      </c>
      <c r="DU507" s="778">
        <f>'zestawienie stopa na powiaty'!IV20</f>
        <v>6.2</v>
      </c>
      <c r="DV507" s="778">
        <f>'zestawienie stopa na powiaty'!IW20</f>
        <v>5.9</v>
      </c>
    </row>
    <row r="508" spans="1:126" ht="21" thickBot="1">
      <c r="A508" s="249" t="str">
        <f>DV504</f>
        <v>suski</v>
      </c>
      <c r="B508" s="249">
        <f>DV526</f>
        <v>0</v>
      </c>
      <c r="C508" s="249">
        <f>DV527</f>
        <v>0</v>
      </c>
      <c r="D508" s="249">
        <f>DV528</f>
        <v>0</v>
      </c>
      <c r="E508" s="249">
        <f>DV529</f>
        <v>0</v>
      </c>
      <c r="F508" s="249">
        <f>DV530</f>
        <v>0</v>
      </c>
      <c r="G508" s="249">
        <f>DV531</f>
        <v>0</v>
      </c>
      <c r="H508" s="249">
        <f>DV532</f>
        <v>0</v>
      </c>
      <c r="I508" s="249">
        <f>DV533</f>
        <v>0</v>
      </c>
      <c r="J508" s="249"/>
      <c r="K508" s="249"/>
      <c r="L508" s="249"/>
      <c r="M508" s="1717" t="s">
        <v>20</v>
      </c>
      <c r="N508" s="779">
        <v>2580</v>
      </c>
      <c r="O508" s="582">
        <v>2496</v>
      </c>
      <c r="P508" s="582">
        <v>2480</v>
      </c>
      <c r="Q508" s="582">
        <v>2478</v>
      </c>
      <c r="R508" s="582">
        <v>2084</v>
      </c>
      <c r="S508" s="583">
        <v>1799</v>
      </c>
      <c r="T508" s="584">
        <v>1594</v>
      </c>
      <c r="U508" s="708">
        <v>1321</v>
      </c>
      <c r="V508" s="582">
        <v>1657</v>
      </c>
      <c r="W508" s="582">
        <v>1771</v>
      </c>
      <c r="X508" s="863">
        <v>1856</v>
      </c>
      <c r="Y508" s="582">
        <v>2035</v>
      </c>
      <c r="Z508" s="587">
        <v>2182</v>
      </c>
      <c r="AA508" s="588">
        <v>2112</v>
      </c>
      <c r="AB508" s="589">
        <v>2061</v>
      </c>
      <c r="AC508" s="590">
        <v>2007</v>
      </c>
      <c r="AD508" s="588">
        <v>1901</v>
      </c>
      <c r="AE508" s="593">
        <v>1862</v>
      </c>
      <c r="AF508" s="590">
        <v>1911</v>
      </c>
      <c r="AG508" s="591">
        <v>1957</v>
      </c>
      <c r="AH508" s="589">
        <v>1988</v>
      </c>
      <c r="AI508" s="590">
        <v>2016</v>
      </c>
      <c r="AJ508" s="591">
        <v>2063</v>
      </c>
      <c r="AK508" s="595">
        <v>2080</v>
      </c>
      <c r="AL508" s="582">
        <v>2080</v>
      </c>
      <c r="AM508" s="587">
        <v>2199</v>
      </c>
      <c r="AN508" s="588">
        <v>2140</v>
      </c>
      <c r="AO508" s="593">
        <v>2014</v>
      </c>
      <c r="AP508" s="590">
        <v>1893</v>
      </c>
      <c r="AQ508" s="588">
        <v>1792</v>
      </c>
      <c r="AR508" s="589">
        <v>1701</v>
      </c>
      <c r="AS508" s="590">
        <v>1676</v>
      </c>
      <c r="AT508" s="588">
        <v>1628</v>
      </c>
      <c r="AU508" s="589">
        <v>1636</v>
      </c>
      <c r="AV508" s="592">
        <v>1623</v>
      </c>
      <c r="AW508" s="588">
        <v>1665</v>
      </c>
      <c r="AX508" s="593">
        <v>1677</v>
      </c>
      <c r="AY508" s="583">
        <v>1677</v>
      </c>
      <c r="AZ508" s="586">
        <v>1747</v>
      </c>
      <c r="BA508" s="588">
        <v>1648</v>
      </c>
      <c r="BB508" s="589">
        <v>1470</v>
      </c>
      <c r="BC508" s="586">
        <v>1358</v>
      </c>
      <c r="BD508" s="588">
        <v>1279</v>
      </c>
      <c r="BE508" s="589">
        <v>1243</v>
      </c>
      <c r="BF508" s="586">
        <v>1256</v>
      </c>
      <c r="BG508" s="588">
        <v>1265</v>
      </c>
      <c r="BH508" s="589">
        <v>1253</v>
      </c>
      <c r="BI508" s="686">
        <v>1286</v>
      </c>
      <c r="BJ508" s="686">
        <v>1320</v>
      </c>
      <c r="BK508" s="589">
        <v>1358</v>
      </c>
      <c r="BL508" s="589">
        <v>1386</v>
      </c>
      <c r="BM508" s="589">
        <v>1354</v>
      </c>
      <c r="BN508" s="589">
        <v>1198</v>
      </c>
      <c r="BO508" s="589">
        <v>1115</v>
      </c>
      <c r="BP508" s="589">
        <v>1036</v>
      </c>
      <c r="BQ508" s="589">
        <v>896</v>
      </c>
      <c r="BR508" s="589">
        <v>836</v>
      </c>
      <c r="BS508" s="589">
        <v>853</v>
      </c>
      <c r="BT508" s="589">
        <v>820</v>
      </c>
      <c r="BU508" s="589">
        <v>837</v>
      </c>
      <c r="BV508" s="589">
        <v>862</v>
      </c>
      <c r="BW508" s="589">
        <v>910</v>
      </c>
      <c r="BX508" s="589">
        <v>963</v>
      </c>
      <c r="BY508" s="593">
        <v>934</v>
      </c>
      <c r="BZ508" s="593">
        <v>869</v>
      </c>
      <c r="CA508" s="593">
        <v>795</v>
      </c>
      <c r="CB508" s="593">
        <v>777</v>
      </c>
      <c r="CC508" s="593">
        <v>766</v>
      </c>
      <c r="CD508" s="593">
        <v>805</v>
      </c>
      <c r="CE508" s="593">
        <v>820</v>
      </c>
      <c r="CF508" s="593">
        <v>821</v>
      </c>
      <c r="CG508" s="593">
        <v>839</v>
      </c>
      <c r="CH508" s="593">
        <v>851</v>
      </c>
      <c r="CI508" s="593">
        <v>846</v>
      </c>
      <c r="CJ508" s="593">
        <v>914</v>
      </c>
      <c r="CK508" s="595">
        <v>894</v>
      </c>
      <c r="CL508" s="596">
        <v>832</v>
      </c>
      <c r="CM508" s="596">
        <v>824</v>
      </c>
      <c r="CN508" s="596">
        <v>797</v>
      </c>
      <c r="CO508" s="596">
        <v>787</v>
      </c>
      <c r="CP508" s="596">
        <v>831</v>
      </c>
      <c r="CQ508" s="596">
        <v>835</v>
      </c>
      <c r="CR508" s="596">
        <v>830</v>
      </c>
      <c r="CS508" s="596">
        <v>830</v>
      </c>
      <c r="CT508" s="596">
        <v>851</v>
      </c>
      <c r="CU508" s="596">
        <v>880</v>
      </c>
      <c r="CV508" s="596">
        <v>952</v>
      </c>
      <c r="CW508" s="596">
        <v>923</v>
      </c>
      <c r="CX508" s="596">
        <v>862</v>
      </c>
      <c r="CY508" s="596">
        <v>851</v>
      </c>
      <c r="CZ508" s="596">
        <v>815</v>
      </c>
      <c r="DA508" s="596">
        <v>806</v>
      </c>
      <c r="DB508" s="596">
        <v>833</v>
      </c>
      <c r="DC508" s="596">
        <v>862</v>
      </c>
      <c r="DD508" s="596">
        <v>830</v>
      </c>
      <c r="DE508" s="596">
        <v>835</v>
      </c>
      <c r="DF508" s="596">
        <v>868</v>
      </c>
      <c r="DG508" s="596">
        <v>861</v>
      </c>
      <c r="DH508" s="596">
        <v>902</v>
      </c>
      <c r="DI508" s="596">
        <v>837</v>
      </c>
      <c r="DJ508" s="596">
        <v>834</v>
      </c>
      <c r="DK508" s="596">
        <v>957</v>
      </c>
      <c r="DL508" s="596">
        <v>1033</v>
      </c>
      <c r="DM508" s="596">
        <v>1046</v>
      </c>
      <c r="DN508" s="596">
        <v>1061</v>
      </c>
      <c r="DO508" s="596">
        <v>1088</v>
      </c>
      <c r="DP508" s="596">
        <v>1054</v>
      </c>
      <c r="DQ508" s="596">
        <v>1060</v>
      </c>
      <c r="DR508" s="596">
        <v>1057</v>
      </c>
      <c r="DS508" s="596">
        <v>1075</v>
      </c>
      <c r="DT508" s="596">
        <v>1093</v>
      </c>
      <c r="DU508" s="596">
        <v>1070</v>
      </c>
      <c r="DV508" s="596">
        <v>1018</v>
      </c>
    </row>
    <row r="509" spans="1:126" ht="21" thickBot="1">
      <c r="A509" s="111"/>
      <c r="B509" s="1753" t="s">
        <v>1366</v>
      </c>
      <c r="C509" s="1754" t="s">
        <v>1366</v>
      </c>
      <c r="D509" s="1755" t="s">
        <v>1367</v>
      </c>
      <c r="E509" s="1755" t="s">
        <v>1367</v>
      </c>
      <c r="F509" s="1756" t="s">
        <v>1368</v>
      </c>
      <c r="G509" s="1756" t="s">
        <v>1368</v>
      </c>
      <c r="H509" s="1757" t="s">
        <v>1369</v>
      </c>
      <c r="I509" s="1687" t="s">
        <v>1369</v>
      </c>
      <c r="J509" s="1709"/>
      <c r="K509" s="1709"/>
      <c r="L509" s="1709"/>
      <c r="M509" s="1717" t="s">
        <v>22</v>
      </c>
      <c r="N509" s="779">
        <v>764</v>
      </c>
      <c r="O509" s="582">
        <v>703</v>
      </c>
      <c r="P509" s="582">
        <v>587</v>
      </c>
      <c r="Q509" s="582">
        <v>574</v>
      </c>
      <c r="R509" s="582">
        <v>508</v>
      </c>
      <c r="S509" s="583">
        <v>435</v>
      </c>
      <c r="T509" s="584">
        <v>432</v>
      </c>
      <c r="U509" s="708">
        <v>550</v>
      </c>
      <c r="V509" s="582">
        <v>584</v>
      </c>
      <c r="W509" s="582">
        <v>573</v>
      </c>
      <c r="X509" s="863">
        <v>584</v>
      </c>
      <c r="Y509" s="582">
        <v>671</v>
      </c>
      <c r="Z509" s="587">
        <v>768</v>
      </c>
      <c r="AA509" s="588">
        <v>803</v>
      </c>
      <c r="AB509" s="589">
        <v>775</v>
      </c>
      <c r="AC509" s="590">
        <v>703</v>
      </c>
      <c r="AD509" s="588">
        <v>623</v>
      </c>
      <c r="AE509" s="593">
        <v>590</v>
      </c>
      <c r="AF509" s="590">
        <v>538</v>
      </c>
      <c r="AG509" s="591">
        <v>485</v>
      </c>
      <c r="AH509" s="589">
        <v>456</v>
      </c>
      <c r="AI509" s="590">
        <v>495</v>
      </c>
      <c r="AJ509" s="591">
        <v>537</v>
      </c>
      <c r="AK509" s="595">
        <v>623</v>
      </c>
      <c r="AL509" s="582">
        <v>623</v>
      </c>
      <c r="AM509" s="587">
        <v>689</v>
      </c>
      <c r="AN509" s="588">
        <v>672</v>
      </c>
      <c r="AO509" s="593">
        <v>642</v>
      </c>
      <c r="AP509" s="590">
        <v>566</v>
      </c>
      <c r="AQ509" s="588">
        <v>492</v>
      </c>
      <c r="AR509" s="589">
        <v>485</v>
      </c>
      <c r="AS509" s="590">
        <v>453</v>
      </c>
      <c r="AT509" s="588">
        <v>421</v>
      </c>
      <c r="AU509" s="589">
        <v>420</v>
      </c>
      <c r="AV509" s="592">
        <v>411</v>
      </c>
      <c r="AW509" s="588">
        <v>408</v>
      </c>
      <c r="AX509" s="593">
        <v>435</v>
      </c>
      <c r="AY509" s="583">
        <v>435</v>
      </c>
      <c r="AZ509" s="586">
        <v>523</v>
      </c>
      <c r="BA509" s="588">
        <v>523</v>
      </c>
      <c r="BB509" s="589">
        <v>494</v>
      </c>
      <c r="BC509" s="586">
        <v>459</v>
      </c>
      <c r="BD509" s="588">
        <v>396</v>
      </c>
      <c r="BE509" s="589">
        <v>395</v>
      </c>
      <c r="BF509" s="586">
        <v>394</v>
      </c>
      <c r="BG509" s="588">
        <v>383</v>
      </c>
      <c r="BH509" s="589">
        <v>364</v>
      </c>
      <c r="BI509" s="686">
        <v>363</v>
      </c>
      <c r="BJ509" s="686">
        <v>398</v>
      </c>
      <c r="BK509" s="589">
        <v>397</v>
      </c>
      <c r="BL509" s="589">
        <v>481</v>
      </c>
      <c r="BM509" s="589">
        <v>445</v>
      </c>
      <c r="BN509" s="589">
        <v>410</v>
      </c>
      <c r="BO509" s="589">
        <v>364</v>
      </c>
      <c r="BP509" s="589">
        <v>311</v>
      </c>
      <c r="BQ509" s="589">
        <v>311</v>
      </c>
      <c r="BR509" s="589">
        <v>294</v>
      </c>
      <c r="BS509" s="589">
        <v>289</v>
      </c>
      <c r="BT509" s="589">
        <v>294</v>
      </c>
      <c r="BU509" s="589">
        <v>301</v>
      </c>
      <c r="BV509" s="589">
        <v>319</v>
      </c>
      <c r="BW509" s="589">
        <v>323</v>
      </c>
      <c r="BX509" s="589">
        <v>379</v>
      </c>
      <c r="BY509" s="593">
        <v>389</v>
      </c>
      <c r="BZ509" s="593">
        <v>345</v>
      </c>
      <c r="CA509" s="593">
        <v>315</v>
      </c>
      <c r="CB509" s="593">
        <v>283</v>
      </c>
      <c r="CC509" s="593">
        <v>292</v>
      </c>
      <c r="CD509" s="593">
        <v>299</v>
      </c>
      <c r="CE509" s="593">
        <v>295</v>
      </c>
      <c r="CF509" s="593">
        <v>280</v>
      </c>
      <c r="CG509" s="593">
        <v>280</v>
      </c>
      <c r="CH509" s="593">
        <v>295</v>
      </c>
      <c r="CI509" s="593">
        <v>286</v>
      </c>
      <c r="CJ509" s="593">
        <v>332</v>
      </c>
      <c r="CK509" s="595">
        <v>333</v>
      </c>
      <c r="CL509" s="596">
        <v>307</v>
      </c>
      <c r="CM509" s="596">
        <v>308</v>
      </c>
      <c r="CN509" s="596">
        <v>271</v>
      </c>
      <c r="CO509" s="596">
        <v>273</v>
      </c>
      <c r="CP509" s="596">
        <v>262</v>
      </c>
      <c r="CQ509" s="596">
        <v>241</v>
      </c>
      <c r="CR509" s="596">
        <v>241</v>
      </c>
      <c r="CS509" s="596">
        <v>275</v>
      </c>
      <c r="CT509" s="596">
        <v>301</v>
      </c>
      <c r="CU509" s="596">
        <v>330</v>
      </c>
      <c r="CV509" s="596">
        <v>346</v>
      </c>
      <c r="CW509" s="596">
        <v>367</v>
      </c>
      <c r="CX509" s="596">
        <v>319</v>
      </c>
      <c r="CY509" s="596">
        <v>322</v>
      </c>
      <c r="CZ509" s="596">
        <v>304</v>
      </c>
      <c r="DA509" s="596">
        <v>290</v>
      </c>
      <c r="DB509" s="596">
        <v>289</v>
      </c>
      <c r="DC509" s="596">
        <v>264</v>
      </c>
      <c r="DD509" s="596">
        <v>248</v>
      </c>
      <c r="DE509" s="596">
        <v>230</v>
      </c>
      <c r="DF509" s="596">
        <v>251</v>
      </c>
      <c r="DG509" s="596">
        <v>277</v>
      </c>
      <c r="DH509" s="596">
        <v>317</v>
      </c>
      <c r="DI509" s="596">
        <v>309</v>
      </c>
      <c r="DJ509" s="596">
        <v>336</v>
      </c>
      <c r="DK509" s="596">
        <v>454</v>
      </c>
      <c r="DL509" s="596">
        <v>471</v>
      </c>
      <c r="DM509" s="596">
        <v>505</v>
      </c>
      <c r="DN509" s="596">
        <v>501</v>
      </c>
      <c r="DO509" s="596">
        <v>477</v>
      </c>
      <c r="DP509" s="596">
        <v>403</v>
      </c>
      <c r="DQ509" s="596">
        <v>380</v>
      </c>
      <c r="DR509" s="596">
        <v>370</v>
      </c>
      <c r="DS509" s="596">
        <v>372</v>
      </c>
      <c r="DT509" s="596">
        <v>368</v>
      </c>
      <c r="DU509" s="596">
        <v>329</v>
      </c>
      <c r="DV509" s="596">
        <v>306</v>
      </c>
    </row>
    <row r="510" spans="1:126" ht="20.25">
      <c r="A510" s="244"/>
      <c r="M510" s="1717" t="s">
        <v>1317</v>
      </c>
      <c r="N510" s="794"/>
      <c r="O510" s="597"/>
      <c r="P510" s="597"/>
      <c r="Q510" s="597"/>
      <c r="R510" s="597"/>
      <c r="S510" s="598"/>
      <c r="T510" s="599"/>
      <c r="U510" s="711"/>
      <c r="V510" s="597"/>
      <c r="W510" s="597"/>
      <c r="X510" s="863"/>
      <c r="Y510" s="582"/>
      <c r="Z510" s="587"/>
      <c r="AA510" s="588"/>
      <c r="AB510" s="589"/>
      <c r="AC510" s="590"/>
      <c r="AD510" s="588"/>
      <c r="AE510" s="593"/>
      <c r="AF510" s="590"/>
      <c r="AG510" s="591"/>
      <c r="AH510" s="589"/>
      <c r="AI510" s="590"/>
      <c r="AJ510" s="591"/>
      <c r="AK510" s="595"/>
      <c r="AL510" s="582"/>
      <c r="AM510" s="587"/>
      <c r="AN510" s="588"/>
      <c r="AO510" s="593"/>
      <c r="AP510" s="590"/>
      <c r="AQ510" s="588"/>
      <c r="AR510" s="589"/>
      <c r="AS510" s="590"/>
      <c r="AT510" s="588"/>
      <c r="AU510" s="589"/>
      <c r="AV510" s="592"/>
      <c r="AW510" s="588"/>
      <c r="AX510" s="593"/>
      <c r="AY510" s="583" t="s">
        <v>55</v>
      </c>
      <c r="AZ510" s="586">
        <v>1438</v>
      </c>
      <c r="BA510" s="588">
        <v>1345</v>
      </c>
      <c r="BB510" s="589">
        <v>1208</v>
      </c>
      <c r="BC510" s="586">
        <v>1061</v>
      </c>
      <c r="BD510" s="588">
        <v>941</v>
      </c>
      <c r="BE510" s="589">
        <v>903</v>
      </c>
      <c r="BF510" s="586">
        <v>903</v>
      </c>
      <c r="BG510" s="588">
        <v>902</v>
      </c>
      <c r="BH510" s="589">
        <v>932</v>
      </c>
      <c r="BI510" s="686">
        <v>913</v>
      </c>
      <c r="BJ510" s="686">
        <v>935</v>
      </c>
      <c r="BK510" s="589">
        <v>986</v>
      </c>
      <c r="BL510" s="589">
        <v>1055</v>
      </c>
      <c r="BM510" s="589">
        <v>1012</v>
      </c>
      <c r="BN510" s="589">
        <v>872</v>
      </c>
      <c r="BO510" s="589">
        <v>781</v>
      </c>
      <c r="BP510" s="589">
        <v>692</v>
      </c>
      <c r="BQ510" s="589">
        <v>617</v>
      </c>
      <c r="BR510" s="589">
        <v>573</v>
      </c>
      <c r="BS510" s="589">
        <v>596</v>
      </c>
      <c r="BT510" s="589">
        <v>604</v>
      </c>
      <c r="BU510" s="589">
        <v>627</v>
      </c>
      <c r="BV510" s="589">
        <v>663</v>
      </c>
      <c r="BW510" s="589">
        <v>667</v>
      </c>
      <c r="BX510" s="589">
        <v>729</v>
      </c>
      <c r="BY510" s="593">
        <v>696</v>
      </c>
      <c r="BZ510" s="593">
        <v>612</v>
      </c>
      <c r="CA510" s="593">
        <v>527</v>
      </c>
      <c r="CB510" s="593">
        <v>527</v>
      </c>
      <c r="CC510" s="593">
        <v>503</v>
      </c>
      <c r="CD510" s="593">
        <v>501</v>
      </c>
      <c r="CE510" s="593">
        <v>533</v>
      </c>
      <c r="CF510" s="593">
        <v>565</v>
      </c>
      <c r="CG510" s="593">
        <v>589</v>
      </c>
      <c r="CH510" s="593">
        <v>586</v>
      </c>
      <c r="CI510" s="593">
        <v>582</v>
      </c>
      <c r="CJ510" s="593">
        <v>647</v>
      </c>
      <c r="CK510" s="595">
        <v>629</v>
      </c>
      <c r="CL510" s="596">
        <v>568</v>
      </c>
      <c r="CM510" s="596">
        <v>528</v>
      </c>
      <c r="CN510" s="596">
        <v>512</v>
      </c>
      <c r="CO510" s="596">
        <v>496</v>
      </c>
      <c r="CP510" s="596">
        <v>513</v>
      </c>
      <c r="CQ510" s="596">
        <v>539</v>
      </c>
      <c r="CR510" s="596">
        <v>565</v>
      </c>
      <c r="CS510" s="596">
        <v>545</v>
      </c>
      <c r="CT510" s="596">
        <v>558</v>
      </c>
      <c r="CU510" s="596">
        <v>574</v>
      </c>
      <c r="CV510" s="596">
        <v>609</v>
      </c>
      <c r="CW510" s="596">
        <v>577</v>
      </c>
      <c r="CX510" s="596">
        <v>534</v>
      </c>
      <c r="CY510" s="596">
        <v>511</v>
      </c>
      <c r="CZ510" s="596">
        <v>486</v>
      </c>
      <c r="DA510" s="596">
        <v>475</v>
      </c>
      <c r="DB510" s="596">
        <v>478</v>
      </c>
      <c r="DC510" s="596">
        <v>506</v>
      </c>
      <c r="DD510" s="596">
        <v>546</v>
      </c>
      <c r="DE510" s="596">
        <v>554</v>
      </c>
      <c r="DF510" s="596">
        <v>585</v>
      </c>
      <c r="DG510" s="596">
        <v>555</v>
      </c>
      <c r="DH510" s="596">
        <v>584</v>
      </c>
      <c r="DI510" s="596">
        <v>563</v>
      </c>
      <c r="DJ510" s="596">
        <v>605</v>
      </c>
      <c r="DK510" s="596">
        <v>715</v>
      </c>
      <c r="DL510" s="596">
        <v>777</v>
      </c>
      <c r="DM510" s="596">
        <v>765</v>
      </c>
      <c r="DN510" s="596">
        <v>753</v>
      </c>
      <c r="DO510" s="596">
        <v>768</v>
      </c>
      <c r="DP510" s="596">
        <v>798</v>
      </c>
      <c r="DQ510" s="596">
        <v>819</v>
      </c>
      <c r="DR510" s="596">
        <v>801</v>
      </c>
      <c r="DS510" s="596">
        <v>795</v>
      </c>
      <c r="DT510" s="596">
        <v>817</v>
      </c>
      <c r="DU510" s="596">
        <v>775</v>
      </c>
      <c r="DV510" s="596">
        <v>720</v>
      </c>
    </row>
    <row r="511" spans="1:126" ht="20.25">
      <c r="A511" s="244"/>
      <c r="B511" s="111"/>
      <c r="C511" s="244"/>
      <c r="D511" s="111"/>
      <c r="E511" s="111"/>
      <c r="F511" s="111"/>
      <c r="G511" s="111"/>
      <c r="H511" s="111"/>
      <c r="I511" s="111"/>
      <c r="J511" s="111"/>
      <c r="K511" s="111"/>
      <c r="L511" s="111"/>
      <c r="M511" s="1717" t="s">
        <v>871</v>
      </c>
      <c r="N511" s="798" t="s">
        <v>55</v>
      </c>
      <c r="O511" s="601" t="s">
        <v>55</v>
      </c>
      <c r="P511" s="601" t="s">
        <v>55</v>
      </c>
      <c r="Q511" s="601" t="s">
        <v>55</v>
      </c>
      <c r="R511" s="598">
        <v>937</v>
      </c>
      <c r="S511" s="601">
        <v>656</v>
      </c>
      <c r="T511" s="602">
        <v>619</v>
      </c>
      <c r="U511" s="712">
        <v>617</v>
      </c>
      <c r="V511" s="713">
        <v>1004</v>
      </c>
      <c r="W511" s="713">
        <v>1077</v>
      </c>
      <c r="X511" s="693">
        <v>1102</v>
      </c>
      <c r="Y511" s="583">
        <v>1227</v>
      </c>
      <c r="Z511" s="605">
        <v>1295</v>
      </c>
      <c r="AA511" s="606">
        <v>1244</v>
      </c>
      <c r="AB511" s="607">
        <v>1185</v>
      </c>
      <c r="AC511" s="608">
        <v>1129</v>
      </c>
      <c r="AD511" s="606">
        <v>1056</v>
      </c>
      <c r="AE511" s="611">
        <v>995</v>
      </c>
      <c r="AF511" s="608">
        <v>1000</v>
      </c>
      <c r="AG511" s="609">
        <v>1023</v>
      </c>
      <c r="AH511" s="607">
        <v>1118</v>
      </c>
      <c r="AI511" s="608">
        <v>1132</v>
      </c>
      <c r="AJ511" s="609">
        <v>1149</v>
      </c>
      <c r="AK511" s="613">
        <v>1177</v>
      </c>
      <c r="AL511" s="583">
        <v>1177</v>
      </c>
      <c r="AM511" s="605">
        <v>1249</v>
      </c>
      <c r="AN511" s="606">
        <v>1176</v>
      </c>
      <c r="AO511" s="611">
        <v>1121</v>
      </c>
      <c r="AP511" s="608">
        <v>1009</v>
      </c>
      <c r="AQ511" s="606">
        <v>925</v>
      </c>
      <c r="AR511" s="607">
        <v>866</v>
      </c>
      <c r="AS511" s="608">
        <v>865</v>
      </c>
      <c r="AT511" s="606">
        <v>835</v>
      </c>
      <c r="AU511" s="607">
        <v>890</v>
      </c>
      <c r="AV511" s="610">
        <v>871</v>
      </c>
      <c r="AW511" s="606">
        <v>888</v>
      </c>
      <c r="AX511" s="611">
        <v>894</v>
      </c>
      <c r="AY511" s="583">
        <v>894</v>
      </c>
      <c r="AZ511" s="604">
        <v>933</v>
      </c>
      <c r="BA511" s="606">
        <v>859</v>
      </c>
      <c r="BB511" s="607">
        <v>764</v>
      </c>
      <c r="BC511" s="604">
        <v>658</v>
      </c>
      <c r="BD511" s="606">
        <v>565</v>
      </c>
      <c r="BE511" s="607">
        <v>529</v>
      </c>
      <c r="BF511" s="604">
        <v>515</v>
      </c>
      <c r="BG511" s="606">
        <v>514</v>
      </c>
      <c r="BH511" s="607">
        <v>574</v>
      </c>
      <c r="BI511" s="687">
        <v>548</v>
      </c>
      <c r="BJ511" s="687">
        <v>574</v>
      </c>
      <c r="BK511" s="607">
        <v>606</v>
      </c>
      <c r="BL511" s="607">
        <v>635</v>
      </c>
      <c r="BM511" s="607">
        <v>608</v>
      </c>
      <c r="BN511" s="607">
        <v>503</v>
      </c>
      <c r="BO511" s="607">
        <v>441</v>
      </c>
      <c r="BP511" s="607">
        <v>401</v>
      </c>
      <c r="BQ511" s="607">
        <v>356</v>
      </c>
      <c r="BR511" s="607">
        <v>311</v>
      </c>
      <c r="BS511" s="607">
        <v>324</v>
      </c>
      <c r="BT511" s="607">
        <v>356</v>
      </c>
      <c r="BU511" s="607">
        <v>384</v>
      </c>
      <c r="BV511" s="607">
        <v>396</v>
      </c>
      <c r="BW511" s="607">
        <v>395</v>
      </c>
      <c r="BX511" s="607">
        <v>416</v>
      </c>
      <c r="BY511" s="611">
        <v>381</v>
      </c>
      <c r="BZ511" s="611">
        <v>316</v>
      </c>
      <c r="CA511" s="611">
        <v>272</v>
      </c>
      <c r="CB511" s="611">
        <v>285</v>
      </c>
      <c r="CC511" s="611">
        <v>255</v>
      </c>
      <c r="CD511" s="611">
        <v>254</v>
      </c>
      <c r="CE511" s="611">
        <v>269</v>
      </c>
      <c r="CF511" s="611">
        <v>316</v>
      </c>
      <c r="CG511" s="611">
        <v>327</v>
      </c>
      <c r="CH511" s="611">
        <v>312</v>
      </c>
      <c r="CI511" s="611">
        <v>308</v>
      </c>
      <c r="CJ511" s="611">
        <v>333</v>
      </c>
      <c r="CK511" s="613">
        <v>321</v>
      </c>
      <c r="CL511" s="614">
        <v>282</v>
      </c>
      <c r="CM511" s="614">
        <v>253</v>
      </c>
      <c r="CN511" s="614">
        <v>249</v>
      </c>
      <c r="CO511" s="614">
        <v>242</v>
      </c>
      <c r="CP511" s="614">
        <v>250</v>
      </c>
      <c r="CQ511" s="614">
        <v>265</v>
      </c>
      <c r="CR511" s="614">
        <v>304</v>
      </c>
      <c r="CS511" s="614">
        <v>301</v>
      </c>
      <c r="CT511" s="614">
        <v>301</v>
      </c>
      <c r="CU511" s="614">
        <v>301</v>
      </c>
      <c r="CV511" s="614">
        <v>331</v>
      </c>
      <c r="CW511" s="614">
        <v>313</v>
      </c>
      <c r="CX511" s="614">
        <v>282</v>
      </c>
      <c r="CY511" s="614">
        <v>261</v>
      </c>
      <c r="CZ511" s="614">
        <v>253</v>
      </c>
      <c r="DA511" s="614">
        <v>244</v>
      </c>
      <c r="DB511" s="614">
        <v>248</v>
      </c>
      <c r="DC511" s="614">
        <v>276</v>
      </c>
      <c r="DD511" s="614">
        <v>322</v>
      </c>
      <c r="DE511" s="614">
        <v>336</v>
      </c>
      <c r="DF511" s="614">
        <v>347</v>
      </c>
      <c r="DG511" s="614">
        <v>317</v>
      </c>
      <c r="DH511" s="614">
        <v>336</v>
      </c>
      <c r="DI511" s="614">
        <v>316</v>
      </c>
      <c r="DJ511" s="614">
        <v>339</v>
      </c>
      <c r="DK511" s="614">
        <v>399</v>
      </c>
      <c r="DL511" s="614">
        <v>430</v>
      </c>
      <c r="DM511" s="614">
        <v>425</v>
      </c>
      <c r="DN511" s="614">
        <v>425</v>
      </c>
      <c r="DO511" s="614">
        <v>426</v>
      </c>
      <c r="DP511" s="614">
        <v>476</v>
      </c>
      <c r="DQ511" s="614">
        <v>498</v>
      </c>
      <c r="DR511" s="614">
        <v>482</v>
      </c>
      <c r="DS511" s="614">
        <v>468</v>
      </c>
      <c r="DT511" s="614">
        <v>479</v>
      </c>
      <c r="DU511" s="614">
        <v>446</v>
      </c>
      <c r="DV511" s="614">
        <v>414</v>
      </c>
    </row>
    <row r="512" spans="1:126" ht="21" thickBot="1">
      <c r="A512" s="244"/>
      <c r="B512" s="111"/>
      <c r="C512" s="244"/>
      <c r="D512" s="111"/>
      <c r="E512" s="111"/>
      <c r="F512" s="111"/>
      <c r="G512" s="111"/>
      <c r="H512" s="111"/>
      <c r="I512" s="111"/>
      <c r="J512" s="111"/>
      <c r="K512" s="111"/>
      <c r="L512" s="111"/>
      <c r="M512" s="1722" t="s">
        <v>1836</v>
      </c>
      <c r="N512" s="1721"/>
      <c r="O512" s="1666"/>
      <c r="P512" s="1667"/>
      <c r="Q512" s="1668"/>
      <c r="R512" s="1666"/>
      <c r="S512" s="1669"/>
      <c r="T512" s="1670"/>
      <c r="U512" s="1671"/>
      <c r="V512" s="1685"/>
      <c r="W512" s="1685"/>
      <c r="X512" s="1672"/>
      <c r="Y512" s="1666"/>
      <c r="Z512" s="1673"/>
      <c r="AA512" s="1674"/>
      <c r="AB512" s="1675"/>
      <c r="AC512" s="1676"/>
      <c r="AD512" s="1674"/>
      <c r="AE512" s="1677"/>
      <c r="AF512" s="1676"/>
      <c r="AG512" s="1678"/>
      <c r="AH512" s="1675"/>
      <c r="AI512" s="1676"/>
      <c r="AJ512" s="1678"/>
      <c r="AK512" s="1677"/>
      <c r="AL512" s="1666"/>
      <c r="AM512" s="1673"/>
      <c r="AN512" s="1674"/>
      <c r="AO512" s="1677"/>
      <c r="AP512" s="1676"/>
      <c r="AQ512" s="1674"/>
      <c r="AR512" s="1675"/>
      <c r="AS512" s="1676"/>
      <c r="AT512" s="1674"/>
      <c r="AU512" s="1675"/>
      <c r="AV512" s="1679"/>
      <c r="AW512" s="1674"/>
      <c r="AX512" s="1677"/>
      <c r="AY512" s="1666"/>
      <c r="AZ512" s="1680"/>
      <c r="BA512" s="1674"/>
      <c r="BB512" s="1675"/>
      <c r="BC512" s="1680"/>
      <c r="BD512" s="1674"/>
      <c r="BE512" s="1675"/>
      <c r="BF512" s="1680"/>
      <c r="BG512" s="1674"/>
      <c r="BH512" s="1675"/>
      <c r="BI512" s="1675"/>
      <c r="BJ512" s="1676"/>
      <c r="BK512" s="1681"/>
      <c r="BL512" s="1681"/>
      <c r="BM512" s="1681"/>
      <c r="BN512" s="1681"/>
      <c r="BO512" s="1681"/>
      <c r="BP512" s="1681"/>
      <c r="BQ512" s="1681"/>
      <c r="BR512" s="1681"/>
      <c r="BS512" s="1681"/>
      <c r="BT512" s="1681"/>
      <c r="BU512" s="1681"/>
      <c r="BV512" s="1681"/>
      <c r="BW512" s="1681"/>
      <c r="BX512" s="1681"/>
      <c r="BY512" s="1682"/>
      <c r="BZ512" s="1682"/>
      <c r="CA512" s="1682"/>
      <c r="CB512" s="1682"/>
      <c r="CC512" s="1682"/>
      <c r="CD512" s="1682"/>
      <c r="CE512" s="1682"/>
      <c r="CF512" s="1682"/>
      <c r="CG512" s="1682"/>
      <c r="CH512" s="1682"/>
      <c r="CI512" s="1682"/>
      <c r="CJ512" s="1682"/>
      <c r="CK512" s="1680"/>
      <c r="CL512" s="1665"/>
      <c r="CM512" s="1665"/>
      <c r="CN512" s="1665"/>
      <c r="CO512" s="1665"/>
      <c r="CP512" s="1665"/>
      <c r="CQ512" s="1665"/>
      <c r="CR512" s="1665"/>
      <c r="CS512" s="1665"/>
      <c r="CT512" s="1665"/>
      <c r="CU512" s="1665"/>
      <c r="CV512" s="1665"/>
      <c r="CW512" s="1665"/>
      <c r="CX512" s="1665"/>
      <c r="CY512" s="1665"/>
      <c r="CZ512" s="1665"/>
      <c r="DA512" s="1665"/>
      <c r="DB512" s="1665"/>
      <c r="DC512" s="1665"/>
      <c r="DD512" s="1665"/>
      <c r="DE512" s="1665"/>
      <c r="DF512" s="1665"/>
      <c r="DG512" s="1665"/>
      <c r="DH512" s="1665"/>
      <c r="DI512" s="1665"/>
      <c r="DJ512" s="1665"/>
      <c r="DK512" s="1665"/>
      <c r="DL512" s="1665"/>
      <c r="DM512" s="1665"/>
      <c r="DN512" s="1665"/>
      <c r="DO512" s="1665"/>
      <c r="DP512" s="1665"/>
      <c r="DQ512" s="1665"/>
      <c r="DR512" s="1665"/>
      <c r="DS512" s="1665"/>
      <c r="DT512" s="1665"/>
      <c r="DU512" s="1665">
        <v>459</v>
      </c>
      <c r="DV512" s="1665">
        <v>429</v>
      </c>
    </row>
    <row r="513" spans="1:126" ht="20.25">
      <c r="A513" s="111"/>
      <c r="I513" s="111"/>
      <c r="J513" s="111"/>
      <c r="K513" s="111"/>
      <c r="L513" s="111"/>
      <c r="M513" s="1718" t="s">
        <v>77</v>
      </c>
      <c r="N513" s="637" t="s">
        <v>305</v>
      </c>
      <c r="O513" s="629" t="s">
        <v>306</v>
      </c>
      <c r="P513" s="629" t="s">
        <v>704</v>
      </c>
      <c r="Q513" s="619">
        <v>4299</v>
      </c>
      <c r="R513" s="629" t="s">
        <v>1008</v>
      </c>
      <c r="S513" s="616">
        <v>3297</v>
      </c>
      <c r="T513" s="617">
        <v>3580</v>
      </c>
      <c r="U513" s="864">
        <v>3766</v>
      </c>
      <c r="V513" s="717">
        <v>5351</v>
      </c>
      <c r="W513" s="717">
        <v>5139</v>
      </c>
      <c r="X513" s="621">
        <v>4703</v>
      </c>
      <c r="Y513" s="621">
        <v>5108</v>
      </c>
      <c r="Z513" s="622">
        <v>661</v>
      </c>
      <c r="AA513" s="623">
        <v>398</v>
      </c>
      <c r="AB513" s="624">
        <v>371</v>
      </c>
      <c r="AC513" s="625">
        <v>323</v>
      </c>
      <c r="AD513" s="623">
        <v>287</v>
      </c>
      <c r="AE513" s="628">
        <v>269</v>
      </c>
      <c r="AF513" s="625">
        <v>429</v>
      </c>
      <c r="AG513" s="626">
        <v>410</v>
      </c>
      <c r="AH513" s="624">
        <v>514</v>
      </c>
      <c r="AI513" s="625">
        <v>465</v>
      </c>
      <c r="AJ513" s="626">
        <v>467</v>
      </c>
      <c r="AK513" s="631">
        <v>390</v>
      </c>
      <c r="AL513" s="621">
        <v>4984</v>
      </c>
      <c r="AM513" s="622">
        <v>566</v>
      </c>
      <c r="AN513" s="623">
        <v>297</v>
      </c>
      <c r="AO513" s="628">
        <v>308</v>
      </c>
      <c r="AP513" s="625">
        <v>268</v>
      </c>
      <c r="AQ513" s="623">
        <v>291</v>
      </c>
      <c r="AR513" s="624">
        <v>355</v>
      </c>
      <c r="AS513" s="625">
        <v>396</v>
      </c>
      <c r="AT513" s="623">
        <v>336</v>
      </c>
      <c r="AU513" s="624">
        <v>496</v>
      </c>
      <c r="AV513" s="627">
        <v>443</v>
      </c>
      <c r="AW513" s="623">
        <v>441</v>
      </c>
      <c r="AX513" s="628">
        <v>399</v>
      </c>
      <c r="AY513" s="629">
        <v>4596</v>
      </c>
      <c r="AZ513" s="620">
        <v>514</v>
      </c>
      <c r="BA513" s="623">
        <v>322</v>
      </c>
      <c r="BB513" s="624">
        <v>331</v>
      </c>
      <c r="BC513" s="620">
        <v>258</v>
      </c>
      <c r="BD513" s="623">
        <v>265</v>
      </c>
      <c r="BE513" s="624">
        <v>317</v>
      </c>
      <c r="BF513" s="620">
        <v>426</v>
      </c>
      <c r="BG513" s="623">
        <v>375</v>
      </c>
      <c r="BH513" s="624">
        <v>429</v>
      </c>
      <c r="BI513" s="689">
        <v>471</v>
      </c>
      <c r="BJ513" s="689">
        <v>440</v>
      </c>
      <c r="BK513" s="624">
        <v>402</v>
      </c>
      <c r="BL513" s="624">
        <v>503</v>
      </c>
      <c r="BM513" s="624">
        <v>336</v>
      </c>
      <c r="BN513" s="624">
        <v>308</v>
      </c>
      <c r="BO513" s="624">
        <v>322</v>
      </c>
      <c r="BP513" s="624">
        <v>238</v>
      </c>
      <c r="BQ513" s="624">
        <v>280</v>
      </c>
      <c r="BR513" s="624">
        <v>312</v>
      </c>
      <c r="BS513" s="624">
        <v>381</v>
      </c>
      <c r="BT513" s="624">
        <v>446</v>
      </c>
      <c r="BU513" s="624">
        <v>379</v>
      </c>
      <c r="BV513" s="624">
        <v>362</v>
      </c>
      <c r="BW513" s="624">
        <v>379</v>
      </c>
      <c r="BX513" s="624">
        <v>450</v>
      </c>
      <c r="BY513" s="628">
        <v>324</v>
      </c>
      <c r="BZ513" s="628">
        <v>308</v>
      </c>
      <c r="CA513" s="628">
        <v>284</v>
      </c>
      <c r="CB513" s="628">
        <v>248</v>
      </c>
      <c r="CC513" s="628">
        <v>301</v>
      </c>
      <c r="CD513" s="628">
        <v>327</v>
      </c>
      <c r="CE513" s="628">
        <v>355</v>
      </c>
      <c r="CF513" s="628">
        <v>389</v>
      </c>
      <c r="CG513" s="628">
        <v>343</v>
      </c>
      <c r="CH513" s="628">
        <v>306</v>
      </c>
      <c r="CI513" s="628">
        <v>291</v>
      </c>
      <c r="CJ513" s="628">
        <v>385</v>
      </c>
      <c r="CK513" s="631">
        <v>254</v>
      </c>
      <c r="CL513" s="632">
        <v>255</v>
      </c>
      <c r="CM513" s="632">
        <v>219</v>
      </c>
      <c r="CN513" s="632">
        <v>192</v>
      </c>
      <c r="CO513" s="632">
        <v>264</v>
      </c>
      <c r="CP513" s="632">
        <v>274</v>
      </c>
      <c r="CQ513" s="632">
        <v>265</v>
      </c>
      <c r="CR513" s="632">
        <v>295</v>
      </c>
      <c r="CS513" s="632">
        <v>293</v>
      </c>
      <c r="CT513" s="632">
        <v>286</v>
      </c>
      <c r="CU513" s="632">
        <v>254</v>
      </c>
      <c r="CV513" s="632">
        <v>356</v>
      </c>
      <c r="CW513" s="632">
        <v>264</v>
      </c>
      <c r="CX513" s="632">
        <v>219</v>
      </c>
      <c r="CY513" s="632">
        <v>235</v>
      </c>
      <c r="CZ513" s="632">
        <v>201</v>
      </c>
      <c r="DA513" s="632">
        <v>189</v>
      </c>
      <c r="DB513" s="632">
        <v>248</v>
      </c>
      <c r="DC513" s="632">
        <v>251</v>
      </c>
      <c r="DD513" s="632">
        <v>328</v>
      </c>
      <c r="DE513" s="632">
        <v>305</v>
      </c>
      <c r="DF513" s="632">
        <v>293</v>
      </c>
      <c r="DG513" s="632">
        <v>219</v>
      </c>
      <c r="DH513" s="632">
        <v>337</v>
      </c>
      <c r="DI513" s="632">
        <v>242</v>
      </c>
      <c r="DJ513" s="632">
        <v>306</v>
      </c>
      <c r="DK513" s="632">
        <v>303</v>
      </c>
      <c r="DL513" s="632">
        <v>209</v>
      </c>
      <c r="DM513" s="632">
        <v>210</v>
      </c>
      <c r="DN513" s="632">
        <v>293</v>
      </c>
      <c r="DO513" s="632">
        <v>242</v>
      </c>
      <c r="DP513" s="632">
        <v>281</v>
      </c>
      <c r="DQ513" s="632">
        <v>256</v>
      </c>
      <c r="DR513" s="632">
        <v>210</v>
      </c>
      <c r="DS513" s="632">
        <v>299</v>
      </c>
      <c r="DT513" s="632">
        <v>288</v>
      </c>
      <c r="DU513" s="632">
        <v>174</v>
      </c>
      <c r="DV513" s="632">
        <v>191</v>
      </c>
    </row>
    <row r="514" spans="1:126" ht="20.25">
      <c r="A514" s="111"/>
      <c r="I514" s="111"/>
      <c r="J514" s="111"/>
      <c r="K514" s="111"/>
      <c r="L514" s="111"/>
      <c r="M514" s="1718" t="s">
        <v>89</v>
      </c>
      <c r="N514" s="637" t="s">
        <v>315</v>
      </c>
      <c r="O514" s="629" t="s">
        <v>316</v>
      </c>
      <c r="P514" s="629" t="s">
        <v>705</v>
      </c>
      <c r="Q514" s="619">
        <v>4531</v>
      </c>
      <c r="R514" s="629" t="s">
        <v>1009</v>
      </c>
      <c r="S514" s="616">
        <v>4253</v>
      </c>
      <c r="T514" s="617">
        <v>3816</v>
      </c>
      <c r="U514" s="617">
        <v>4023</v>
      </c>
      <c r="V514" s="635">
        <v>4506</v>
      </c>
      <c r="W514" s="635">
        <v>4925</v>
      </c>
      <c r="X514" s="621">
        <v>4630</v>
      </c>
      <c r="Y514" s="619">
        <v>4550</v>
      </c>
      <c r="Z514" s="622">
        <v>269</v>
      </c>
      <c r="AA514" s="623">
        <v>418</v>
      </c>
      <c r="AB514" s="624">
        <v>420</v>
      </c>
      <c r="AC514" s="625">
        <v>423</v>
      </c>
      <c r="AD514" s="623">
        <v>513</v>
      </c>
      <c r="AE514" s="628">
        <v>402</v>
      </c>
      <c r="AF514" s="625">
        <v>482</v>
      </c>
      <c r="AG514" s="626">
        <v>390</v>
      </c>
      <c r="AH514" s="624">
        <v>468</v>
      </c>
      <c r="AI514" s="625">
        <v>439</v>
      </c>
      <c r="AJ514" s="626">
        <v>353</v>
      </c>
      <c r="AK514" s="631">
        <v>259</v>
      </c>
      <c r="AL514" s="619">
        <v>4836</v>
      </c>
      <c r="AM514" s="622">
        <v>267</v>
      </c>
      <c r="AN514" s="623">
        <v>401</v>
      </c>
      <c r="AO514" s="628">
        <v>479</v>
      </c>
      <c r="AP514" s="625">
        <v>545</v>
      </c>
      <c r="AQ514" s="623">
        <v>525</v>
      </c>
      <c r="AR514" s="624">
        <v>561</v>
      </c>
      <c r="AS514" s="625">
        <v>510</v>
      </c>
      <c r="AT514" s="623">
        <v>459</v>
      </c>
      <c r="AU514" s="624">
        <v>491</v>
      </c>
      <c r="AV514" s="627">
        <v>518</v>
      </c>
      <c r="AW514" s="623">
        <v>357</v>
      </c>
      <c r="AX514" s="628">
        <v>295</v>
      </c>
      <c r="AY514" s="629">
        <v>5408</v>
      </c>
      <c r="AZ514" s="620">
        <v>322</v>
      </c>
      <c r="BA514" s="623">
        <v>429</v>
      </c>
      <c r="BB514" s="624">
        <v>588</v>
      </c>
      <c r="BC514" s="620">
        <v>498</v>
      </c>
      <c r="BD514" s="623">
        <v>467</v>
      </c>
      <c r="BE514" s="624">
        <v>438</v>
      </c>
      <c r="BF514" s="620">
        <v>460</v>
      </c>
      <c r="BG514" s="623">
        <v>390</v>
      </c>
      <c r="BH514" s="624">
        <v>454</v>
      </c>
      <c r="BI514" s="689">
        <v>489</v>
      </c>
      <c r="BJ514" s="689">
        <v>356</v>
      </c>
      <c r="BK514" s="624">
        <v>273</v>
      </c>
      <c r="BL514" s="624">
        <v>322</v>
      </c>
      <c r="BM514" s="624">
        <v>404</v>
      </c>
      <c r="BN514" s="624">
        <v>566</v>
      </c>
      <c r="BO514" s="624">
        <v>499</v>
      </c>
      <c r="BP514" s="624">
        <v>456</v>
      </c>
      <c r="BQ514" s="624">
        <v>567</v>
      </c>
      <c r="BR514" s="624">
        <v>464</v>
      </c>
      <c r="BS514" s="624">
        <v>391</v>
      </c>
      <c r="BT514" s="624">
        <v>474</v>
      </c>
      <c r="BU514" s="624">
        <v>337</v>
      </c>
      <c r="BV514" s="624">
        <v>282</v>
      </c>
      <c r="BW514" s="624">
        <v>288</v>
      </c>
      <c r="BX514" s="624">
        <v>307</v>
      </c>
      <c r="BY514" s="628">
        <v>343</v>
      </c>
      <c r="BZ514" s="628">
        <v>510</v>
      </c>
      <c r="CA514" s="628">
        <v>451</v>
      </c>
      <c r="CB514" s="628">
        <v>340</v>
      </c>
      <c r="CC514" s="628">
        <v>341</v>
      </c>
      <c r="CD514" s="628">
        <v>300</v>
      </c>
      <c r="CE514" s="628">
        <v>308</v>
      </c>
      <c r="CF514" s="628">
        <v>386</v>
      </c>
      <c r="CG514" s="628">
        <v>340</v>
      </c>
      <c r="CH514" s="628">
        <v>287</v>
      </c>
      <c r="CI514" s="628">
        <v>231</v>
      </c>
      <c r="CJ514" s="628">
        <v>242</v>
      </c>
      <c r="CK514" s="631">
        <v>274</v>
      </c>
      <c r="CL514" s="632">
        <v>356</v>
      </c>
      <c r="CM514" s="632">
        <v>304</v>
      </c>
      <c r="CN514" s="632">
        <v>260</v>
      </c>
      <c r="CO514" s="632">
        <v>306</v>
      </c>
      <c r="CP514" s="632">
        <v>257</v>
      </c>
      <c r="CQ514" s="632">
        <v>249</v>
      </c>
      <c r="CR514" s="632">
        <v>297</v>
      </c>
      <c r="CS514" s="632">
        <v>277</v>
      </c>
      <c r="CT514" s="632">
        <v>250</v>
      </c>
      <c r="CU514" s="632">
        <v>183</v>
      </c>
      <c r="CV514" s="632">
        <v>237</v>
      </c>
      <c r="CW514" s="632">
        <v>286</v>
      </c>
      <c r="CX514" s="632">
        <v>311</v>
      </c>
      <c r="CY514" s="632">
        <v>264</v>
      </c>
      <c r="CZ514" s="632">
        <v>296</v>
      </c>
      <c r="DA514" s="632">
        <v>206</v>
      </c>
      <c r="DB514" s="632">
        <v>220</v>
      </c>
      <c r="DC514" s="632">
        <v>229</v>
      </c>
      <c r="DD514" s="632">
        <v>315</v>
      </c>
      <c r="DE514" s="632">
        <v>320</v>
      </c>
      <c r="DF514" s="632">
        <v>210</v>
      </c>
      <c r="DG514" s="632">
        <v>198</v>
      </c>
      <c r="DH514" s="632">
        <v>257</v>
      </c>
      <c r="DI514" s="632">
        <v>324</v>
      </c>
      <c r="DJ514" s="632">
        <v>234</v>
      </c>
      <c r="DK514" s="632">
        <v>73</v>
      </c>
      <c r="DL514" s="632">
        <v>103</v>
      </c>
      <c r="DM514" s="632">
        <v>203</v>
      </c>
      <c r="DN514" s="632">
        <v>280</v>
      </c>
      <c r="DO514" s="632">
        <v>213</v>
      </c>
      <c r="DP514" s="632">
        <v>289</v>
      </c>
      <c r="DQ514" s="632">
        <v>231</v>
      </c>
      <c r="DR514" s="632">
        <v>206</v>
      </c>
      <c r="DS514" s="632">
        <v>257</v>
      </c>
      <c r="DT514" s="632">
        <v>200</v>
      </c>
      <c r="DU514" s="632">
        <v>226</v>
      </c>
      <c r="DV514" s="632">
        <v>313</v>
      </c>
    </row>
    <row r="515" spans="1:126" ht="20.25">
      <c r="A515" s="111"/>
      <c r="B515" s="249"/>
      <c r="C515" s="249"/>
      <c r="D515" s="249"/>
      <c r="E515" s="249"/>
      <c r="F515" s="249"/>
      <c r="G515" s="249"/>
      <c r="H515" s="249"/>
      <c r="I515" s="249"/>
      <c r="J515" s="249"/>
      <c r="K515" s="249"/>
      <c r="L515" s="249"/>
      <c r="M515" s="1718" t="s">
        <v>100</v>
      </c>
      <c r="N515" s="637" t="s">
        <v>325</v>
      </c>
      <c r="O515" s="629" t="s">
        <v>326</v>
      </c>
      <c r="P515" s="629" t="s">
        <v>706</v>
      </c>
      <c r="Q515" s="619">
        <v>1532</v>
      </c>
      <c r="R515" s="629" t="s">
        <v>1010</v>
      </c>
      <c r="S515" s="616">
        <v>1406</v>
      </c>
      <c r="T515" s="617">
        <v>1331</v>
      </c>
      <c r="U515" s="617">
        <v>1664</v>
      </c>
      <c r="V515" s="635">
        <v>1691</v>
      </c>
      <c r="W515" s="635">
        <v>1639</v>
      </c>
      <c r="X515" s="621">
        <v>1464</v>
      </c>
      <c r="Y515" s="619">
        <v>1516</v>
      </c>
      <c r="Z515" s="622">
        <v>101</v>
      </c>
      <c r="AA515" s="623">
        <v>193</v>
      </c>
      <c r="AB515" s="624">
        <v>152</v>
      </c>
      <c r="AC515" s="625">
        <v>173</v>
      </c>
      <c r="AD515" s="623">
        <v>132</v>
      </c>
      <c r="AE515" s="628">
        <v>128</v>
      </c>
      <c r="AF515" s="625">
        <v>90</v>
      </c>
      <c r="AG515" s="626">
        <v>160</v>
      </c>
      <c r="AH515" s="624">
        <v>143</v>
      </c>
      <c r="AI515" s="625">
        <v>158</v>
      </c>
      <c r="AJ515" s="626">
        <v>122</v>
      </c>
      <c r="AK515" s="631">
        <v>56</v>
      </c>
      <c r="AL515" s="619">
        <v>1608</v>
      </c>
      <c r="AM515" s="622">
        <v>99</v>
      </c>
      <c r="AN515" s="623">
        <v>154</v>
      </c>
      <c r="AO515" s="628">
        <v>279</v>
      </c>
      <c r="AP515" s="625">
        <v>184</v>
      </c>
      <c r="AQ515" s="623">
        <v>162</v>
      </c>
      <c r="AR515" s="624">
        <v>171</v>
      </c>
      <c r="AS515" s="625">
        <v>162</v>
      </c>
      <c r="AT515" s="623">
        <v>187</v>
      </c>
      <c r="AU515" s="624">
        <v>156</v>
      </c>
      <c r="AV515" s="627">
        <v>160</v>
      </c>
      <c r="AW515" s="623">
        <v>160</v>
      </c>
      <c r="AX515" s="628">
        <v>50</v>
      </c>
      <c r="AY515" s="629">
        <v>1924</v>
      </c>
      <c r="AZ515" s="620">
        <v>102</v>
      </c>
      <c r="BA515" s="623">
        <v>197</v>
      </c>
      <c r="BB515" s="624">
        <v>339</v>
      </c>
      <c r="BC515" s="620">
        <v>207</v>
      </c>
      <c r="BD515" s="623">
        <v>196</v>
      </c>
      <c r="BE515" s="624">
        <v>157</v>
      </c>
      <c r="BF515" s="620">
        <v>188</v>
      </c>
      <c r="BG515" s="623">
        <v>218</v>
      </c>
      <c r="BH515" s="624">
        <v>241</v>
      </c>
      <c r="BI515" s="689">
        <v>229</v>
      </c>
      <c r="BJ515" s="689">
        <v>195</v>
      </c>
      <c r="BK515" s="624">
        <v>111</v>
      </c>
      <c r="BL515" s="624">
        <v>157</v>
      </c>
      <c r="BM515" s="624">
        <v>227</v>
      </c>
      <c r="BN515" s="624">
        <v>330</v>
      </c>
      <c r="BO515" s="624">
        <v>340</v>
      </c>
      <c r="BP515" s="624">
        <v>223</v>
      </c>
      <c r="BQ515" s="624">
        <v>195</v>
      </c>
      <c r="BR515" s="624">
        <v>173</v>
      </c>
      <c r="BS515" s="624">
        <v>260</v>
      </c>
      <c r="BT515" s="624">
        <v>294</v>
      </c>
      <c r="BU515" s="624">
        <v>185</v>
      </c>
      <c r="BV515" s="624">
        <v>215</v>
      </c>
      <c r="BW515" s="624">
        <v>126</v>
      </c>
      <c r="BX515" s="624">
        <v>250</v>
      </c>
      <c r="BY515" s="628">
        <v>241</v>
      </c>
      <c r="BZ515" s="628">
        <v>347</v>
      </c>
      <c r="CA515" s="628">
        <v>264</v>
      </c>
      <c r="CB515" s="628">
        <v>251</v>
      </c>
      <c r="CC515" s="628">
        <v>159</v>
      </c>
      <c r="CD515" s="628">
        <v>182</v>
      </c>
      <c r="CE515" s="628">
        <v>260</v>
      </c>
      <c r="CF515" s="628">
        <v>276</v>
      </c>
      <c r="CG515" s="628">
        <v>180</v>
      </c>
      <c r="CH515" s="628">
        <v>211</v>
      </c>
      <c r="CI515" s="628">
        <v>183</v>
      </c>
      <c r="CJ515" s="628">
        <v>278</v>
      </c>
      <c r="CK515" s="631">
        <v>216</v>
      </c>
      <c r="CL515" s="632">
        <v>252</v>
      </c>
      <c r="CM515" s="632">
        <v>258</v>
      </c>
      <c r="CN515" s="632">
        <v>204</v>
      </c>
      <c r="CO515" s="632">
        <v>263</v>
      </c>
      <c r="CP515" s="632">
        <v>140</v>
      </c>
      <c r="CQ515" s="632">
        <v>225</v>
      </c>
      <c r="CR515" s="632">
        <v>162</v>
      </c>
      <c r="CS515" s="632">
        <v>140</v>
      </c>
      <c r="CT515" s="632">
        <v>200</v>
      </c>
      <c r="CU515" s="632">
        <v>133</v>
      </c>
      <c r="CV515" s="632">
        <v>190</v>
      </c>
      <c r="CW515" s="632">
        <v>216</v>
      </c>
      <c r="CX515" s="632">
        <v>275</v>
      </c>
      <c r="CY515" s="632">
        <v>160</v>
      </c>
      <c r="CZ515" s="632">
        <v>139</v>
      </c>
      <c r="DA515" s="632">
        <v>95</v>
      </c>
      <c r="DB515" s="632">
        <v>133</v>
      </c>
      <c r="DC515" s="632">
        <v>187</v>
      </c>
      <c r="DD515" s="632">
        <v>178</v>
      </c>
      <c r="DE515" s="632">
        <v>145</v>
      </c>
      <c r="DF515" s="632">
        <v>110</v>
      </c>
      <c r="DG515" s="632">
        <v>98</v>
      </c>
      <c r="DH515" s="632">
        <v>105</v>
      </c>
      <c r="DI515" s="632">
        <v>203</v>
      </c>
      <c r="DJ515" s="632">
        <v>67</v>
      </c>
      <c r="DK515" s="632">
        <v>53</v>
      </c>
      <c r="DL515" s="632">
        <v>85</v>
      </c>
      <c r="DM515" s="632">
        <v>100</v>
      </c>
      <c r="DN515" s="632">
        <v>160</v>
      </c>
      <c r="DO515" s="632">
        <v>129</v>
      </c>
      <c r="DP515" s="632">
        <v>129</v>
      </c>
      <c r="DQ515" s="632">
        <v>111</v>
      </c>
      <c r="DR515" s="632">
        <v>130</v>
      </c>
      <c r="DS515" s="632">
        <v>123</v>
      </c>
      <c r="DT515" s="632">
        <v>128</v>
      </c>
      <c r="DU515" s="632">
        <v>209</v>
      </c>
      <c r="DV515" s="632">
        <v>229</v>
      </c>
    </row>
    <row r="516" spans="1:126" ht="20.25">
      <c r="A516" s="111"/>
      <c r="M516" s="1718" t="s">
        <v>51</v>
      </c>
      <c r="N516" s="637" t="s">
        <v>335</v>
      </c>
      <c r="O516" s="629" t="s">
        <v>336</v>
      </c>
      <c r="P516" s="629" t="s">
        <v>707</v>
      </c>
      <c r="Q516" s="619">
        <v>2178</v>
      </c>
      <c r="R516" s="629" t="s">
        <v>1011</v>
      </c>
      <c r="S516" s="616">
        <v>1998</v>
      </c>
      <c r="T516" s="617">
        <v>1711</v>
      </c>
      <c r="U516" s="617">
        <v>1450</v>
      </c>
      <c r="V516" s="635">
        <v>1888</v>
      </c>
      <c r="W516" s="635">
        <v>1962</v>
      </c>
      <c r="X516" s="621">
        <v>1931</v>
      </c>
      <c r="Y516" s="619">
        <v>1870</v>
      </c>
      <c r="Z516" s="622">
        <v>123</v>
      </c>
      <c r="AA516" s="623">
        <v>100</v>
      </c>
      <c r="AB516" s="624">
        <v>135</v>
      </c>
      <c r="AC516" s="625">
        <v>180</v>
      </c>
      <c r="AD516" s="623">
        <v>242</v>
      </c>
      <c r="AE516" s="628">
        <v>182</v>
      </c>
      <c r="AF516" s="625">
        <v>218</v>
      </c>
      <c r="AG516" s="626">
        <v>182</v>
      </c>
      <c r="AH516" s="624">
        <v>253</v>
      </c>
      <c r="AI516" s="625">
        <v>219</v>
      </c>
      <c r="AJ516" s="626">
        <v>180</v>
      </c>
      <c r="AK516" s="631">
        <v>140</v>
      </c>
      <c r="AL516" s="619">
        <v>2154</v>
      </c>
      <c r="AM516" s="622">
        <v>132</v>
      </c>
      <c r="AN516" s="623">
        <v>148</v>
      </c>
      <c r="AO516" s="628">
        <v>173</v>
      </c>
      <c r="AP516" s="625">
        <v>284</v>
      </c>
      <c r="AQ516" s="623">
        <v>240</v>
      </c>
      <c r="AR516" s="624">
        <v>278</v>
      </c>
      <c r="AS516" s="625">
        <v>193</v>
      </c>
      <c r="AT516" s="623">
        <v>206</v>
      </c>
      <c r="AU516" s="624">
        <v>245</v>
      </c>
      <c r="AV516" s="627">
        <v>260</v>
      </c>
      <c r="AW516" s="623">
        <v>207</v>
      </c>
      <c r="AX516" s="628">
        <v>154</v>
      </c>
      <c r="AY516" s="629">
        <v>2520</v>
      </c>
      <c r="AZ516" s="620">
        <v>139</v>
      </c>
      <c r="BA516" s="623">
        <v>160</v>
      </c>
      <c r="BB516" s="624">
        <v>172</v>
      </c>
      <c r="BC516" s="620">
        <v>207</v>
      </c>
      <c r="BD516" s="623">
        <v>215</v>
      </c>
      <c r="BE516" s="624">
        <v>180</v>
      </c>
      <c r="BF516" s="620">
        <v>202</v>
      </c>
      <c r="BG516" s="623">
        <v>173</v>
      </c>
      <c r="BH516" s="624">
        <v>242</v>
      </c>
      <c r="BI516" s="689">
        <v>261</v>
      </c>
      <c r="BJ516" s="689">
        <v>187</v>
      </c>
      <c r="BK516" s="624">
        <v>129</v>
      </c>
      <c r="BL516" s="624">
        <v>130</v>
      </c>
      <c r="BM516" s="624">
        <v>172</v>
      </c>
      <c r="BN516" s="624">
        <v>195</v>
      </c>
      <c r="BO516" s="624">
        <v>187</v>
      </c>
      <c r="BP516" s="624">
        <v>196</v>
      </c>
      <c r="BQ516" s="624">
        <v>177</v>
      </c>
      <c r="BR516" s="624">
        <v>118</v>
      </c>
      <c r="BS516" s="624">
        <v>173</v>
      </c>
      <c r="BT516" s="624">
        <v>272</v>
      </c>
      <c r="BU516" s="624">
        <v>176</v>
      </c>
      <c r="BV516" s="624">
        <v>159</v>
      </c>
      <c r="BW516" s="624">
        <v>154</v>
      </c>
      <c r="BX516" s="624">
        <v>134</v>
      </c>
      <c r="BY516" s="628">
        <v>136</v>
      </c>
      <c r="BZ516" s="628">
        <v>207</v>
      </c>
      <c r="CA516" s="628">
        <v>206</v>
      </c>
      <c r="CB516" s="628">
        <v>135</v>
      </c>
      <c r="CC516" s="628">
        <v>150</v>
      </c>
      <c r="CD516" s="628">
        <v>147</v>
      </c>
      <c r="CE516" s="628">
        <v>175</v>
      </c>
      <c r="CF516" s="628">
        <v>215</v>
      </c>
      <c r="CG516" s="628">
        <v>165</v>
      </c>
      <c r="CH516" s="628">
        <v>176</v>
      </c>
      <c r="CI516" s="628">
        <v>139</v>
      </c>
      <c r="CJ516" s="628">
        <v>139</v>
      </c>
      <c r="CK516" s="631">
        <v>144</v>
      </c>
      <c r="CL516" s="632">
        <v>155</v>
      </c>
      <c r="CM516" s="632">
        <v>141</v>
      </c>
      <c r="CN516" s="632">
        <v>125</v>
      </c>
      <c r="CO516" s="632">
        <v>161</v>
      </c>
      <c r="CP516" s="632">
        <v>109</v>
      </c>
      <c r="CQ516" s="632">
        <v>121</v>
      </c>
      <c r="CR516" s="632">
        <v>173</v>
      </c>
      <c r="CS516" s="632">
        <v>155</v>
      </c>
      <c r="CT516" s="632">
        <v>168</v>
      </c>
      <c r="CU516" s="632">
        <v>121</v>
      </c>
      <c r="CV516" s="632">
        <v>142</v>
      </c>
      <c r="CW516" s="632">
        <v>121</v>
      </c>
      <c r="CX516" s="632">
        <v>120</v>
      </c>
      <c r="CY516" s="632">
        <v>118</v>
      </c>
      <c r="CZ516" s="632">
        <v>131</v>
      </c>
      <c r="DA516" s="632">
        <v>97</v>
      </c>
      <c r="DB516" s="632">
        <v>97</v>
      </c>
      <c r="DC516" s="632">
        <v>117</v>
      </c>
      <c r="DD516" s="632">
        <v>176</v>
      </c>
      <c r="DE516" s="632">
        <v>194</v>
      </c>
      <c r="DF516" s="632">
        <v>140</v>
      </c>
      <c r="DG516" s="632">
        <v>110</v>
      </c>
      <c r="DH516" s="632">
        <v>115</v>
      </c>
      <c r="DI516" s="632">
        <v>134</v>
      </c>
      <c r="DJ516" s="632">
        <v>86</v>
      </c>
      <c r="DK516" s="632">
        <v>56</v>
      </c>
      <c r="DL516" s="632">
        <v>80</v>
      </c>
      <c r="DM516" s="632">
        <v>132</v>
      </c>
      <c r="DN516" s="632">
        <v>178</v>
      </c>
      <c r="DO516" s="632">
        <v>165</v>
      </c>
      <c r="DP516" s="632">
        <v>193</v>
      </c>
      <c r="DQ516" s="632">
        <v>157</v>
      </c>
      <c r="DR516" s="632">
        <v>137</v>
      </c>
      <c r="DS516" s="632">
        <v>167</v>
      </c>
      <c r="DT516" s="632">
        <v>151</v>
      </c>
      <c r="DU516" s="632">
        <v>150</v>
      </c>
      <c r="DV516" s="632">
        <v>177</v>
      </c>
    </row>
    <row r="517" spans="1:126" ht="20.25">
      <c r="A517" s="111"/>
      <c r="M517" s="1718" t="s">
        <v>121</v>
      </c>
      <c r="N517" s="637" t="s">
        <v>345</v>
      </c>
      <c r="O517" s="629" t="s">
        <v>346</v>
      </c>
      <c r="P517" s="629" t="s">
        <v>708</v>
      </c>
      <c r="Q517" s="619">
        <v>1843</v>
      </c>
      <c r="R517" s="629" t="s">
        <v>1012</v>
      </c>
      <c r="S517" s="616">
        <v>1707</v>
      </c>
      <c r="T517" s="617">
        <v>1447</v>
      </c>
      <c r="U517" s="617">
        <v>1236</v>
      </c>
      <c r="V517" s="635">
        <v>1668</v>
      </c>
      <c r="W517" s="635">
        <v>1698</v>
      </c>
      <c r="X517" s="621">
        <v>1793</v>
      </c>
      <c r="Y517" s="619">
        <v>1711</v>
      </c>
      <c r="Z517" s="622">
        <v>118</v>
      </c>
      <c r="AA517" s="623">
        <v>94</v>
      </c>
      <c r="AB517" s="624">
        <v>119</v>
      </c>
      <c r="AC517" s="625">
        <v>156</v>
      </c>
      <c r="AD517" s="623">
        <v>238</v>
      </c>
      <c r="AE517" s="628">
        <v>176</v>
      </c>
      <c r="AF517" s="625">
        <v>177</v>
      </c>
      <c r="AG517" s="626">
        <v>170</v>
      </c>
      <c r="AH517" s="624">
        <v>227</v>
      </c>
      <c r="AI517" s="625">
        <v>203</v>
      </c>
      <c r="AJ517" s="626">
        <v>174</v>
      </c>
      <c r="AK517" s="631">
        <v>111</v>
      </c>
      <c r="AL517" s="619">
        <v>1963</v>
      </c>
      <c r="AM517" s="622">
        <v>131</v>
      </c>
      <c r="AN517" s="623">
        <v>141</v>
      </c>
      <c r="AO517" s="628">
        <v>163</v>
      </c>
      <c r="AP517" s="625">
        <v>224</v>
      </c>
      <c r="AQ517" s="623">
        <v>223</v>
      </c>
      <c r="AR517" s="624">
        <v>212</v>
      </c>
      <c r="AS517" s="625">
        <v>181</v>
      </c>
      <c r="AT517" s="623">
        <v>198</v>
      </c>
      <c r="AU517" s="624">
        <v>228</v>
      </c>
      <c r="AV517" s="627">
        <v>204</v>
      </c>
      <c r="AW517" s="623">
        <v>182</v>
      </c>
      <c r="AX517" s="628">
        <v>109</v>
      </c>
      <c r="AY517" s="629">
        <v>2196</v>
      </c>
      <c r="AZ517" s="620">
        <v>134</v>
      </c>
      <c r="BA517" s="623">
        <v>150</v>
      </c>
      <c r="BB517" s="624">
        <v>159</v>
      </c>
      <c r="BC517" s="620">
        <v>193</v>
      </c>
      <c r="BD517" s="623">
        <v>169</v>
      </c>
      <c r="BE517" s="624">
        <v>165</v>
      </c>
      <c r="BF517" s="620">
        <v>184</v>
      </c>
      <c r="BG517" s="623">
        <v>155</v>
      </c>
      <c r="BH517" s="624">
        <v>228</v>
      </c>
      <c r="BI517" s="689">
        <v>194</v>
      </c>
      <c r="BJ517" s="689">
        <v>172</v>
      </c>
      <c r="BK517" s="624">
        <v>106</v>
      </c>
      <c r="BL517" s="624">
        <v>93</v>
      </c>
      <c r="BM517" s="624">
        <v>137</v>
      </c>
      <c r="BN517" s="624">
        <v>153</v>
      </c>
      <c r="BO517" s="624">
        <v>159</v>
      </c>
      <c r="BP517" s="624">
        <v>132</v>
      </c>
      <c r="BQ517" s="624">
        <v>138</v>
      </c>
      <c r="BR517" s="624">
        <v>108</v>
      </c>
      <c r="BS517" s="624">
        <v>160</v>
      </c>
      <c r="BT517" s="624">
        <v>245</v>
      </c>
      <c r="BU517" s="624">
        <v>143</v>
      </c>
      <c r="BV517" s="624">
        <v>144</v>
      </c>
      <c r="BW517" s="624">
        <v>133</v>
      </c>
      <c r="BX517" s="624">
        <v>113</v>
      </c>
      <c r="BY517" s="628">
        <v>104</v>
      </c>
      <c r="BZ517" s="628">
        <v>170</v>
      </c>
      <c r="CA517" s="628">
        <v>171</v>
      </c>
      <c r="CB517" s="628">
        <v>119</v>
      </c>
      <c r="CC517" s="628">
        <v>126</v>
      </c>
      <c r="CD517" s="628">
        <v>127</v>
      </c>
      <c r="CE517" s="628">
        <v>148</v>
      </c>
      <c r="CF517" s="628">
        <v>186</v>
      </c>
      <c r="CG517" s="628">
        <v>124</v>
      </c>
      <c r="CH517" s="628">
        <v>143</v>
      </c>
      <c r="CI517" s="628">
        <v>110</v>
      </c>
      <c r="CJ517" s="628">
        <v>133</v>
      </c>
      <c r="CK517" s="631">
        <v>125</v>
      </c>
      <c r="CL517" s="632">
        <v>137</v>
      </c>
      <c r="CM517" s="632">
        <v>122</v>
      </c>
      <c r="CN517" s="632">
        <v>112</v>
      </c>
      <c r="CO517" s="632">
        <v>147</v>
      </c>
      <c r="CP517" s="632">
        <v>100</v>
      </c>
      <c r="CQ517" s="632">
        <v>118</v>
      </c>
      <c r="CR517" s="632">
        <v>148</v>
      </c>
      <c r="CS517" s="632">
        <v>138</v>
      </c>
      <c r="CT517" s="632">
        <v>139</v>
      </c>
      <c r="CU517" s="632">
        <v>99</v>
      </c>
      <c r="CV517" s="632">
        <v>128</v>
      </c>
      <c r="CW517" s="632">
        <v>106</v>
      </c>
      <c r="CX517" s="632">
        <v>103</v>
      </c>
      <c r="CY517" s="632">
        <v>96</v>
      </c>
      <c r="CZ517" s="632">
        <v>110</v>
      </c>
      <c r="DA517" s="632">
        <v>78</v>
      </c>
      <c r="DB517" s="632">
        <v>86</v>
      </c>
      <c r="DC517" s="632">
        <v>109</v>
      </c>
      <c r="DD517" s="632">
        <v>165</v>
      </c>
      <c r="DE517" s="632">
        <v>165</v>
      </c>
      <c r="DF517" s="632">
        <v>125</v>
      </c>
      <c r="DG517" s="632">
        <v>106</v>
      </c>
      <c r="DH517" s="632">
        <v>101</v>
      </c>
      <c r="DI517" s="632">
        <v>118</v>
      </c>
      <c r="DJ517" s="632">
        <v>76</v>
      </c>
      <c r="DK517" s="632">
        <v>55</v>
      </c>
      <c r="DL517" s="632">
        <v>79</v>
      </c>
      <c r="DM517" s="632">
        <v>128</v>
      </c>
      <c r="DN517" s="632">
        <v>137</v>
      </c>
      <c r="DO517" s="632">
        <v>145</v>
      </c>
      <c r="DP517" s="632">
        <v>179</v>
      </c>
      <c r="DQ517" s="632">
        <v>149</v>
      </c>
      <c r="DR517" s="632">
        <v>127</v>
      </c>
      <c r="DS517" s="632">
        <v>143</v>
      </c>
      <c r="DT517" s="632">
        <v>135</v>
      </c>
      <c r="DU517" s="632">
        <v>134</v>
      </c>
      <c r="DV517" s="632">
        <v>155</v>
      </c>
    </row>
    <row r="518" spans="1:126" ht="20.25">
      <c r="A518" s="111"/>
      <c r="M518" s="1718" t="s">
        <v>151</v>
      </c>
      <c r="N518" s="637" t="s">
        <v>256</v>
      </c>
      <c r="O518" s="629" t="s">
        <v>371</v>
      </c>
      <c r="P518" s="629" t="s">
        <v>709</v>
      </c>
      <c r="Q518" s="619">
        <v>214</v>
      </c>
      <c r="R518" s="629" t="s">
        <v>366</v>
      </c>
      <c r="S518" s="616">
        <v>130</v>
      </c>
      <c r="T518" s="617">
        <v>114</v>
      </c>
      <c r="U518" s="617">
        <v>103</v>
      </c>
      <c r="V518" s="635">
        <v>51</v>
      </c>
      <c r="W518" s="635">
        <v>72</v>
      </c>
      <c r="X518" s="621">
        <v>40</v>
      </c>
      <c r="Y518" s="619">
        <v>50</v>
      </c>
      <c r="Z518" s="622">
        <v>3</v>
      </c>
      <c r="AA518" s="623">
        <v>5</v>
      </c>
      <c r="AB518" s="624">
        <v>9</v>
      </c>
      <c r="AC518" s="625">
        <v>2</v>
      </c>
      <c r="AD518" s="623">
        <v>1</v>
      </c>
      <c r="AE518" s="628">
        <v>1</v>
      </c>
      <c r="AF518" s="625">
        <v>5</v>
      </c>
      <c r="AG518" s="626">
        <v>1</v>
      </c>
      <c r="AH518" s="624">
        <v>3</v>
      </c>
      <c r="AI518" s="625">
        <v>4</v>
      </c>
      <c r="AJ518" s="626">
        <v>1</v>
      </c>
      <c r="AK518" s="631">
        <v>0</v>
      </c>
      <c r="AL518" s="619">
        <v>35</v>
      </c>
      <c r="AM518" s="622">
        <v>0</v>
      </c>
      <c r="AN518" s="623">
        <v>2</v>
      </c>
      <c r="AO518" s="628">
        <v>5</v>
      </c>
      <c r="AP518" s="625">
        <v>1</v>
      </c>
      <c r="AQ518" s="623">
        <v>6</v>
      </c>
      <c r="AR518" s="624">
        <v>3</v>
      </c>
      <c r="AS518" s="625">
        <v>3</v>
      </c>
      <c r="AT518" s="623">
        <v>1</v>
      </c>
      <c r="AU518" s="624">
        <v>4</v>
      </c>
      <c r="AV518" s="627">
        <v>5</v>
      </c>
      <c r="AW518" s="623">
        <v>1</v>
      </c>
      <c r="AX518" s="628">
        <v>1</v>
      </c>
      <c r="AY518" s="629">
        <v>32</v>
      </c>
      <c r="AZ518" s="620">
        <v>1</v>
      </c>
      <c r="BA518" s="623">
        <v>4</v>
      </c>
      <c r="BB518" s="624">
        <v>8</v>
      </c>
      <c r="BC518" s="620">
        <v>2</v>
      </c>
      <c r="BD518" s="623">
        <v>0</v>
      </c>
      <c r="BE518" s="624">
        <v>1</v>
      </c>
      <c r="BF518" s="620">
        <v>2</v>
      </c>
      <c r="BG518" s="623">
        <v>8</v>
      </c>
      <c r="BH518" s="624">
        <v>8</v>
      </c>
      <c r="BI518" s="689">
        <v>0</v>
      </c>
      <c r="BJ518" s="689">
        <v>2</v>
      </c>
      <c r="BK518" s="624">
        <v>1</v>
      </c>
      <c r="BL518" s="624">
        <v>2</v>
      </c>
      <c r="BM518" s="624">
        <v>8</v>
      </c>
      <c r="BN518" s="624">
        <v>14</v>
      </c>
      <c r="BO518" s="624">
        <v>8</v>
      </c>
      <c r="BP518" s="624">
        <v>0</v>
      </c>
      <c r="BQ518" s="624">
        <v>3</v>
      </c>
      <c r="BR518" s="624">
        <v>3</v>
      </c>
      <c r="BS518" s="624">
        <v>2</v>
      </c>
      <c r="BT518" s="624">
        <v>8</v>
      </c>
      <c r="BU518" s="624">
        <v>1</v>
      </c>
      <c r="BV518" s="624">
        <v>1</v>
      </c>
      <c r="BW518" s="624">
        <v>0</v>
      </c>
      <c r="BX518" s="624">
        <v>2</v>
      </c>
      <c r="BY518" s="628">
        <v>7</v>
      </c>
      <c r="BZ518" s="628">
        <v>12</v>
      </c>
      <c r="CA518" s="628">
        <v>4</v>
      </c>
      <c r="CB518" s="628">
        <v>5</v>
      </c>
      <c r="CC518" s="628">
        <v>2</v>
      </c>
      <c r="CD518" s="628">
        <v>1</v>
      </c>
      <c r="CE518" s="628">
        <v>7</v>
      </c>
      <c r="CF518" s="628">
        <v>2</v>
      </c>
      <c r="CG518" s="628">
        <v>1</v>
      </c>
      <c r="CH518" s="628">
        <v>0</v>
      </c>
      <c r="CI518" s="628">
        <v>0</v>
      </c>
      <c r="CJ518" s="628">
        <v>0</v>
      </c>
      <c r="CK518" s="631">
        <v>2</v>
      </c>
      <c r="CL518" s="632">
        <v>2</v>
      </c>
      <c r="CM518" s="632">
        <v>2</v>
      </c>
      <c r="CN518" s="632">
        <v>0</v>
      </c>
      <c r="CO518" s="632">
        <v>0</v>
      </c>
      <c r="CP518" s="632">
        <v>1</v>
      </c>
      <c r="CQ518" s="632">
        <v>0</v>
      </c>
      <c r="CR518" s="632">
        <v>0</v>
      </c>
      <c r="CS518" s="632">
        <v>0</v>
      </c>
      <c r="CT518" s="632">
        <v>0</v>
      </c>
      <c r="CU518" s="632">
        <v>0</v>
      </c>
      <c r="CV518" s="632">
        <v>1</v>
      </c>
      <c r="CW518" s="632">
        <v>1</v>
      </c>
      <c r="CX518" s="632">
        <v>3</v>
      </c>
      <c r="CY518" s="632">
        <v>0</v>
      </c>
      <c r="CZ518" s="632">
        <v>1</v>
      </c>
      <c r="DA518" s="632">
        <v>0</v>
      </c>
      <c r="DB518" s="632">
        <v>0</v>
      </c>
      <c r="DC518" s="632">
        <v>0</v>
      </c>
      <c r="DD518" s="632">
        <v>0</v>
      </c>
      <c r="DE518" s="632">
        <v>0</v>
      </c>
      <c r="DF518" s="632">
        <v>0</v>
      </c>
      <c r="DG518" s="632">
        <v>0</v>
      </c>
      <c r="DH518" s="632">
        <v>0</v>
      </c>
      <c r="DI518" s="632">
        <v>4</v>
      </c>
      <c r="DJ518" s="632">
        <v>3</v>
      </c>
      <c r="DK518" s="632">
        <v>0</v>
      </c>
      <c r="DL518" s="632">
        <v>0</v>
      </c>
      <c r="DM518" s="632">
        <v>0</v>
      </c>
      <c r="DN518" s="632">
        <v>1</v>
      </c>
      <c r="DO518" s="632">
        <v>0</v>
      </c>
      <c r="DP518" s="632">
        <v>1</v>
      </c>
      <c r="DQ518" s="632">
        <v>0</v>
      </c>
      <c r="DR518" s="632">
        <v>0</v>
      </c>
      <c r="DS518" s="632">
        <v>0</v>
      </c>
      <c r="DT518" s="632">
        <v>0</v>
      </c>
      <c r="DU518" s="632">
        <v>7</v>
      </c>
      <c r="DV518" s="632">
        <v>17</v>
      </c>
    </row>
    <row r="519" spans="1:126" ht="20.25">
      <c r="A519" s="111"/>
      <c r="M519" s="1718" t="s">
        <v>168</v>
      </c>
      <c r="N519" s="637" t="s">
        <v>377</v>
      </c>
      <c r="O519" s="629" t="s">
        <v>278</v>
      </c>
      <c r="P519" s="629" t="s">
        <v>629</v>
      </c>
      <c r="Q519" s="619">
        <v>55</v>
      </c>
      <c r="R519" s="629" t="s">
        <v>256</v>
      </c>
      <c r="S519" s="616">
        <v>0</v>
      </c>
      <c r="T519" s="617">
        <v>7</v>
      </c>
      <c r="U519" s="617">
        <v>6</v>
      </c>
      <c r="V519" s="635">
        <v>4</v>
      </c>
      <c r="W519" s="635">
        <v>34</v>
      </c>
      <c r="X519" s="621">
        <v>4</v>
      </c>
      <c r="Y519" s="619">
        <v>5</v>
      </c>
      <c r="Z519" s="622">
        <v>0</v>
      </c>
      <c r="AA519" s="623">
        <v>0</v>
      </c>
      <c r="AB519" s="624">
        <v>0</v>
      </c>
      <c r="AC519" s="625">
        <v>0</v>
      </c>
      <c r="AD519" s="623">
        <v>0</v>
      </c>
      <c r="AE519" s="628">
        <v>0</v>
      </c>
      <c r="AF519" s="625">
        <v>0</v>
      </c>
      <c r="AG519" s="626">
        <v>0</v>
      </c>
      <c r="AH519" s="624">
        <v>0</v>
      </c>
      <c r="AI519" s="625">
        <v>0</v>
      </c>
      <c r="AJ519" s="626">
        <v>0</v>
      </c>
      <c r="AK519" s="631">
        <v>0</v>
      </c>
      <c r="AL519" s="619">
        <v>0</v>
      </c>
      <c r="AM519" s="622">
        <v>0</v>
      </c>
      <c r="AN519" s="623">
        <v>0</v>
      </c>
      <c r="AO519" s="628">
        <v>0</v>
      </c>
      <c r="AP519" s="625">
        <v>0</v>
      </c>
      <c r="AQ519" s="623">
        <v>0</v>
      </c>
      <c r="AR519" s="624">
        <v>0</v>
      </c>
      <c r="AS519" s="625">
        <v>0</v>
      </c>
      <c r="AT519" s="623">
        <v>0</v>
      </c>
      <c r="AU519" s="624">
        <v>0</v>
      </c>
      <c r="AV519" s="627">
        <v>0</v>
      </c>
      <c r="AW519" s="623">
        <v>0</v>
      </c>
      <c r="AX519" s="628">
        <v>0</v>
      </c>
      <c r="AY519" s="629">
        <v>0</v>
      </c>
      <c r="AZ519" s="620">
        <v>0</v>
      </c>
      <c r="BA519" s="623">
        <v>0</v>
      </c>
      <c r="BB519" s="624">
        <v>0</v>
      </c>
      <c r="BC519" s="620">
        <v>0</v>
      </c>
      <c r="BD519" s="623">
        <v>2</v>
      </c>
      <c r="BE519" s="624">
        <v>5</v>
      </c>
      <c r="BF519" s="620">
        <v>14</v>
      </c>
      <c r="BG519" s="623">
        <v>0</v>
      </c>
      <c r="BH519" s="624">
        <v>1</v>
      </c>
      <c r="BI519" s="689">
        <v>0</v>
      </c>
      <c r="BJ519" s="689">
        <v>1</v>
      </c>
      <c r="BK519" s="624">
        <v>2</v>
      </c>
      <c r="BL519" s="624">
        <v>2</v>
      </c>
      <c r="BM519" s="624">
        <v>1</v>
      </c>
      <c r="BN519" s="624">
        <v>1</v>
      </c>
      <c r="BO519" s="624">
        <v>1</v>
      </c>
      <c r="BP519" s="624">
        <v>3</v>
      </c>
      <c r="BQ519" s="624">
        <v>0</v>
      </c>
      <c r="BR519" s="624">
        <v>2</v>
      </c>
      <c r="BS519" s="624">
        <v>1</v>
      </c>
      <c r="BT519" s="624">
        <v>0</v>
      </c>
      <c r="BU519" s="624">
        <v>0</v>
      </c>
      <c r="BV519" s="624">
        <v>4</v>
      </c>
      <c r="BW519" s="624">
        <v>1</v>
      </c>
      <c r="BX519" s="624">
        <v>1</v>
      </c>
      <c r="BY519" s="628">
        <v>2</v>
      </c>
      <c r="BZ519" s="628">
        <v>2</v>
      </c>
      <c r="CA519" s="628">
        <v>0</v>
      </c>
      <c r="CB519" s="628">
        <v>0</v>
      </c>
      <c r="CC519" s="628">
        <v>2</v>
      </c>
      <c r="CD519" s="628">
        <v>0</v>
      </c>
      <c r="CE519" s="628">
        <v>0</v>
      </c>
      <c r="CF519" s="628">
        <v>1</v>
      </c>
      <c r="CG519" s="628">
        <v>1</v>
      </c>
      <c r="CH519" s="628">
        <v>0</v>
      </c>
      <c r="CI519" s="628">
        <v>1</v>
      </c>
      <c r="CJ519" s="628">
        <v>0</v>
      </c>
      <c r="CK519" s="631">
        <v>1</v>
      </c>
      <c r="CL519" s="632">
        <v>0</v>
      </c>
      <c r="CM519" s="632">
        <v>4</v>
      </c>
      <c r="CN519" s="632">
        <v>1</v>
      </c>
      <c r="CO519" s="632">
        <v>2</v>
      </c>
      <c r="CP519" s="632">
        <v>0</v>
      </c>
      <c r="CQ519" s="632">
        <v>0</v>
      </c>
      <c r="CR519" s="632">
        <v>0</v>
      </c>
      <c r="CS519" s="632">
        <v>1</v>
      </c>
      <c r="CT519" s="632">
        <v>1</v>
      </c>
      <c r="CU519" s="632">
        <v>1</v>
      </c>
      <c r="CV519" s="632">
        <v>1</v>
      </c>
      <c r="CW519" s="632">
        <v>1</v>
      </c>
      <c r="CX519" s="632">
        <v>1</v>
      </c>
      <c r="CY519" s="632">
        <v>2</v>
      </c>
      <c r="CZ519" s="632">
        <v>1</v>
      </c>
      <c r="DA519" s="632">
        <v>1</v>
      </c>
      <c r="DB519" s="632">
        <v>0</v>
      </c>
      <c r="DC519" s="632">
        <v>0</v>
      </c>
      <c r="DD519" s="632">
        <v>1</v>
      </c>
      <c r="DE519" s="632">
        <v>0</v>
      </c>
      <c r="DF519" s="632">
        <v>1</v>
      </c>
      <c r="DG519" s="632">
        <v>0</v>
      </c>
      <c r="DH519" s="632">
        <v>2</v>
      </c>
      <c r="DI519" s="632">
        <v>0</v>
      </c>
      <c r="DJ519" s="632">
        <v>1</v>
      </c>
      <c r="DK519" s="632">
        <v>0</v>
      </c>
      <c r="DL519" s="632">
        <v>0</v>
      </c>
      <c r="DM519" s="632">
        <v>2</v>
      </c>
      <c r="DN519" s="632">
        <v>1</v>
      </c>
      <c r="DO519" s="632">
        <v>2</v>
      </c>
      <c r="DP519" s="632">
        <v>1</v>
      </c>
      <c r="DQ519" s="632">
        <v>1</v>
      </c>
      <c r="DR519" s="632">
        <v>0</v>
      </c>
      <c r="DS519" s="632">
        <v>0</v>
      </c>
      <c r="DT519" s="632">
        <v>2</v>
      </c>
      <c r="DU519" s="632">
        <v>3</v>
      </c>
      <c r="DV519" s="632">
        <v>2</v>
      </c>
    </row>
    <row r="520" spans="1:126" ht="20.25">
      <c r="A520" s="111"/>
      <c r="M520" s="1718" t="s">
        <v>774</v>
      </c>
      <c r="N520" s="637" t="s">
        <v>55</v>
      </c>
      <c r="O520" s="629" t="s">
        <v>55</v>
      </c>
      <c r="P520" s="629" t="s">
        <v>55</v>
      </c>
      <c r="Q520" s="629" t="s">
        <v>55</v>
      </c>
      <c r="R520" s="629" t="s">
        <v>140</v>
      </c>
      <c r="S520" s="616">
        <v>46</v>
      </c>
      <c r="T520" s="617">
        <v>71</v>
      </c>
      <c r="U520" s="617">
        <v>74</v>
      </c>
      <c r="V520" s="635">
        <v>85</v>
      </c>
      <c r="W520" s="635">
        <v>129</v>
      </c>
      <c r="X520" s="621">
        <v>27</v>
      </c>
      <c r="Y520" s="619">
        <v>65</v>
      </c>
      <c r="Z520" s="622">
        <v>0</v>
      </c>
      <c r="AA520" s="623">
        <v>0</v>
      </c>
      <c r="AB520" s="624">
        <v>5</v>
      </c>
      <c r="AC520" s="625">
        <v>20</v>
      </c>
      <c r="AD520" s="623">
        <v>0</v>
      </c>
      <c r="AE520" s="628">
        <v>0</v>
      </c>
      <c r="AF520" s="625">
        <v>28</v>
      </c>
      <c r="AG520" s="626">
        <v>0</v>
      </c>
      <c r="AH520" s="624">
        <v>13</v>
      </c>
      <c r="AI520" s="625">
        <v>3</v>
      </c>
      <c r="AJ520" s="626">
        <v>0</v>
      </c>
      <c r="AK520" s="631">
        <v>20</v>
      </c>
      <c r="AL520" s="619">
        <v>89</v>
      </c>
      <c r="AM520" s="622">
        <v>0</v>
      </c>
      <c r="AN520" s="623">
        <v>0</v>
      </c>
      <c r="AO520" s="628">
        <v>0</v>
      </c>
      <c r="AP520" s="625">
        <v>39</v>
      </c>
      <c r="AQ520" s="623">
        <v>0</v>
      </c>
      <c r="AR520" s="624">
        <v>36</v>
      </c>
      <c r="AS520" s="625">
        <v>3</v>
      </c>
      <c r="AT520" s="623">
        <v>0</v>
      </c>
      <c r="AU520" s="624">
        <v>0</v>
      </c>
      <c r="AV520" s="627">
        <v>39</v>
      </c>
      <c r="AW520" s="623">
        <v>0</v>
      </c>
      <c r="AX520" s="628">
        <v>32</v>
      </c>
      <c r="AY520" s="629">
        <v>149</v>
      </c>
      <c r="AZ520" s="620">
        <v>0</v>
      </c>
      <c r="BA520" s="623">
        <v>0</v>
      </c>
      <c r="BB520" s="624">
        <v>0</v>
      </c>
      <c r="BC520" s="620">
        <v>0</v>
      </c>
      <c r="BD520" s="623">
        <v>33</v>
      </c>
      <c r="BE520" s="624">
        <v>0</v>
      </c>
      <c r="BF520" s="620">
        <v>0</v>
      </c>
      <c r="BG520" s="623">
        <v>0</v>
      </c>
      <c r="BH520" s="624">
        <v>1</v>
      </c>
      <c r="BI520" s="689">
        <v>53</v>
      </c>
      <c r="BJ520" s="689">
        <v>0</v>
      </c>
      <c r="BK520" s="624">
        <v>13</v>
      </c>
      <c r="BL520" s="624">
        <v>7</v>
      </c>
      <c r="BM520" s="624">
        <v>0</v>
      </c>
      <c r="BN520" s="624">
        <v>0</v>
      </c>
      <c r="BO520" s="624">
        <v>2</v>
      </c>
      <c r="BP520" s="624">
        <v>36</v>
      </c>
      <c r="BQ520" s="624">
        <v>13</v>
      </c>
      <c r="BR520" s="624">
        <v>0</v>
      </c>
      <c r="BS520" s="624">
        <v>0</v>
      </c>
      <c r="BT520" s="624">
        <v>0</v>
      </c>
      <c r="BU520" s="624">
        <v>19</v>
      </c>
      <c r="BV520" s="624">
        <v>1</v>
      </c>
      <c r="BW520" s="624">
        <v>15</v>
      </c>
      <c r="BX520" s="624">
        <v>6</v>
      </c>
      <c r="BY520" s="628">
        <v>0</v>
      </c>
      <c r="BZ520" s="628">
        <v>0</v>
      </c>
      <c r="CA520" s="628">
        <v>6</v>
      </c>
      <c r="CB520" s="628">
        <v>0</v>
      </c>
      <c r="CC520" s="628">
        <v>14</v>
      </c>
      <c r="CD520" s="628">
        <v>5</v>
      </c>
      <c r="CE520" s="628">
        <v>0</v>
      </c>
      <c r="CF520" s="628">
        <v>0</v>
      </c>
      <c r="CG520" s="628">
        <v>0</v>
      </c>
      <c r="CH520" s="628">
        <v>5</v>
      </c>
      <c r="CI520" s="628">
        <v>21</v>
      </c>
      <c r="CJ520" s="628">
        <v>3</v>
      </c>
      <c r="CK520" s="631">
        <v>1</v>
      </c>
      <c r="CL520" s="632">
        <v>0</v>
      </c>
      <c r="CM520" s="632">
        <v>1</v>
      </c>
      <c r="CN520" s="632">
        <v>6</v>
      </c>
      <c r="CO520" s="632">
        <v>0</v>
      </c>
      <c r="CP520" s="632">
        <v>0</v>
      </c>
      <c r="CQ520" s="632">
        <v>0</v>
      </c>
      <c r="CR520" s="632">
        <v>15</v>
      </c>
      <c r="CS520" s="632">
        <v>6</v>
      </c>
      <c r="CT520" s="632">
        <v>18</v>
      </c>
      <c r="CU520" s="632">
        <v>11</v>
      </c>
      <c r="CV520" s="632">
        <v>3</v>
      </c>
      <c r="CW520" s="632">
        <v>0</v>
      </c>
      <c r="CX520" s="632">
        <v>0</v>
      </c>
      <c r="CY520" s="632">
        <v>0</v>
      </c>
      <c r="CZ520" s="632">
        <v>14</v>
      </c>
      <c r="DA520" s="632">
        <v>8</v>
      </c>
      <c r="DB520" s="632">
        <v>1</v>
      </c>
      <c r="DC520" s="632">
        <v>0</v>
      </c>
      <c r="DD520" s="632">
        <v>0</v>
      </c>
      <c r="DE520" s="632">
        <v>21</v>
      </c>
      <c r="DF520" s="632">
        <v>2</v>
      </c>
      <c r="DG520" s="632">
        <v>2</v>
      </c>
      <c r="DH520" s="632">
        <v>9</v>
      </c>
      <c r="DI520" s="632">
        <v>3</v>
      </c>
      <c r="DJ520" s="632">
        <v>0</v>
      </c>
      <c r="DK520" s="632">
        <v>0</v>
      </c>
      <c r="DL520" s="632">
        <v>0</v>
      </c>
      <c r="DM520" s="632">
        <v>0</v>
      </c>
      <c r="DN520" s="632">
        <v>32</v>
      </c>
      <c r="DO520" s="632">
        <v>4</v>
      </c>
      <c r="DP520" s="632">
        <v>0</v>
      </c>
      <c r="DQ520" s="632">
        <v>0</v>
      </c>
      <c r="DR520" s="632">
        <v>3</v>
      </c>
      <c r="DS520" s="632">
        <v>12</v>
      </c>
      <c r="DT520" s="632">
        <v>10</v>
      </c>
      <c r="DU520" s="632">
        <v>3</v>
      </c>
      <c r="DV520" s="632">
        <v>0</v>
      </c>
    </row>
    <row r="521" spans="1:126" ht="40.5">
      <c r="A521" s="111"/>
      <c r="M521" s="1719" t="s">
        <v>775</v>
      </c>
      <c r="N521" s="637" t="s">
        <v>55</v>
      </c>
      <c r="O521" s="629" t="s">
        <v>55</v>
      </c>
      <c r="P521" s="629" t="s">
        <v>55</v>
      </c>
      <c r="Q521" s="629" t="s">
        <v>55</v>
      </c>
      <c r="R521" s="629" t="s">
        <v>929</v>
      </c>
      <c r="S521" s="616">
        <v>0</v>
      </c>
      <c r="T521" s="615">
        <v>0</v>
      </c>
      <c r="U521" s="615">
        <v>0</v>
      </c>
      <c r="V521" s="619">
        <v>0</v>
      </c>
      <c r="W521" s="619">
        <v>0</v>
      </c>
      <c r="X521" s="621">
        <v>0</v>
      </c>
      <c r="Y521" s="619">
        <v>0</v>
      </c>
      <c r="Z521" s="622">
        <v>0</v>
      </c>
      <c r="AA521" s="623">
        <v>0</v>
      </c>
      <c r="AB521" s="624">
        <v>0</v>
      </c>
      <c r="AC521" s="625">
        <v>0</v>
      </c>
      <c r="AD521" s="623">
        <v>0</v>
      </c>
      <c r="AE521" s="628">
        <v>0</v>
      </c>
      <c r="AF521" s="625">
        <v>0</v>
      </c>
      <c r="AG521" s="626">
        <v>0</v>
      </c>
      <c r="AH521" s="624">
        <v>0</v>
      </c>
      <c r="AI521" s="625">
        <v>0</v>
      </c>
      <c r="AJ521" s="626">
        <v>0</v>
      </c>
      <c r="AK521" s="631">
        <v>0</v>
      </c>
      <c r="AL521" s="619">
        <v>0</v>
      </c>
      <c r="AM521" s="622">
        <v>0</v>
      </c>
      <c r="AN521" s="623">
        <v>0</v>
      </c>
      <c r="AO521" s="628">
        <v>0</v>
      </c>
      <c r="AP521" s="625">
        <v>0</v>
      </c>
      <c r="AQ521" s="623">
        <v>0</v>
      </c>
      <c r="AR521" s="624">
        <v>0</v>
      </c>
      <c r="AS521" s="625">
        <v>0</v>
      </c>
      <c r="AT521" s="623">
        <v>0</v>
      </c>
      <c r="AU521" s="624">
        <v>0</v>
      </c>
      <c r="AV521" s="627">
        <v>0</v>
      </c>
      <c r="AW521" s="623">
        <v>0</v>
      </c>
      <c r="AX521" s="628">
        <v>0</v>
      </c>
      <c r="AY521" s="629">
        <v>0</v>
      </c>
      <c r="AZ521" s="620">
        <v>0</v>
      </c>
      <c r="BA521" s="623">
        <v>0</v>
      </c>
      <c r="BB521" s="624">
        <v>0</v>
      </c>
      <c r="BC521" s="620">
        <v>0</v>
      </c>
      <c r="BD521" s="623">
        <v>0</v>
      </c>
      <c r="BE521" s="624">
        <v>0</v>
      </c>
      <c r="BF521" s="620">
        <v>0</v>
      </c>
      <c r="BG521" s="623">
        <v>0</v>
      </c>
      <c r="BH521" s="624">
        <v>0</v>
      </c>
      <c r="BI521" s="689">
        <v>0</v>
      </c>
      <c r="BJ521" s="689">
        <v>0</v>
      </c>
      <c r="BK521" s="624">
        <v>0</v>
      </c>
      <c r="BL521" s="624">
        <v>0</v>
      </c>
      <c r="BM521" s="624">
        <v>0</v>
      </c>
      <c r="BN521" s="624">
        <v>0</v>
      </c>
      <c r="BO521" s="624">
        <v>0</v>
      </c>
      <c r="BP521" s="624">
        <v>0</v>
      </c>
      <c r="BQ521" s="624">
        <v>0</v>
      </c>
      <c r="BR521" s="624">
        <v>0</v>
      </c>
      <c r="BS521" s="624">
        <v>0</v>
      </c>
      <c r="BT521" s="624">
        <v>0</v>
      </c>
      <c r="BU521" s="624">
        <v>0</v>
      </c>
      <c r="BV521" s="624">
        <v>0</v>
      </c>
      <c r="BW521" s="624">
        <v>0</v>
      </c>
      <c r="BX521" s="624">
        <v>0</v>
      </c>
      <c r="BY521" s="628">
        <v>0</v>
      </c>
      <c r="BZ521" s="628">
        <v>0</v>
      </c>
      <c r="CA521" s="628">
        <v>2</v>
      </c>
      <c r="CB521" s="628">
        <v>0</v>
      </c>
      <c r="CC521" s="628">
        <v>0</v>
      </c>
      <c r="CD521" s="628">
        <v>0</v>
      </c>
      <c r="CE521" s="628">
        <v>0</v>
      </c>
      <c r="CF521" s="628">
        <v>0</v>
      </c>
      <c r="CG521" s="628">
        <v>0</v>
      </c>
      <c r="CH521" s="628">
        <v>0</v>
      </c>
      <c r="CI521" s="628">
        <v>0</v>
      </c>
      <c r="CJ521" s="628">
        <v>0</v>
      </c>
      <c r="CK521" s="631">
        <v>0</v>
      </c>
      <c r="CL521" s="632">
        <v>0</v>
      </c>
      <c r="CM521" s="632">
        <v>0</v>
      </c>
      <c r="CN521" s="632">
        <v>0</v>
      </c>
      <c r="CO521" s="632">
        <v>0</v>
      </c>
      <c r="CP521" s="632">
        <v>0</v>
      </c>
      <c r="CQ521" s="632">
        <v>0</v>
      </c>
      <c r="CR521" s="632">
        <v>0</v>
      </c>
      <c r="CS521" s="632">
        <v>2</v>
      </c>
      <c r="CT521" s="632">
        <v>0</v>
      </c>
      <c r="CU521" s="632">
        <v>0</v>
      </c>
      <c r="CV521" s="632">
        <v>0</v>
      </c>
      <c r="CW521" s="632">
        <v>0</v>
      </c>
      <c r="CX521" s="632">
        <v>0</v>
      </c>
      <c r="CY521" s="632">
        <v>0</v>
      </c>
      <c r="CZ521" s="632">
        <v>0</v>
      </c>
      <c r="DA521" s="632">
        <v>0</v>
      </c>
      <c r="DB521" s="632">
        <v>1</v>
      </c>
      <c r="DC521" s="632">
        <v>0</v>
      </c>
      <c r="DD521" s="632">
        <v>0</v>
      </c>
      <c r="DE521" s="632">
        <v>0</v>
      </c>
      <c r="DF521" s="632">
        <v>1</v>
      </c>
      <c r="DG521" s="632">
        <v>0</v>
      </c>
      <c r="DH521" s="632">
        <v>0</v>
      </c>
      <c r="DI521" s="632">
        <v>0</v>
      </c>
      <c r="DJ521" s="632">
        <v>0</v>
      </c>
      <c r="DK521" s="632">
        <v>0</v>
      </c>
      <c r="DL521" s="632">
        <v>0</v>
      </c>
      <c r="DM521" s="632">
        <v>0</v>
      </c>
      <c r="DN521" s="632">
        <v>0</v>
      </c>
      <c r="DO521" s="632">
        <v>0</v>
      </c>
      <c r="DP521" s="632">
        <v>0</v>
      </c>
      <c r="DQ521" s="632">
        <v>0</v>
      </c>
      <c r="DR521" s="632">
        <v>3</v>
      </c>
      <c r="DS521" s="632">
        <v>0</v>
      </c>
      <c r="DT521" s="632">
        <v>0</v>
      </c>
      <c r="DU521" s="632">
        <v>0</v>
      </c>
      <c r="DV521" s="632">
        <v>0</v>
      </c>
    </row>
    <row r="522" spans="1:126" ht="20.25">
      <c r="A522" s="111"/>
      <c r="M522" s="1718" t="s">
        <v>183</v>
      </c>
      <c r="N522" s="637" t="s">
        <v>275</v>
      </c>
      <c r="O522" s="629" t="s">
        <v>384</v>
      </c>
      <c r="P522" s="629" t="s">
        <v>710</v>
      </c>
      <c r="Q522" s="619">
        <v>168</v>
      </c>
      <c r="R522" s="629" t="s">
        <v>513</v>
      </c>
      <c r="S522" s="616">
        <v>164</v>
      </c>
      <c r="T522" s="617">
        <v>216</v>
      </c>
      <c r="U522" s="617">
        <v>193</v>
      </c>
      <c r="V522" s="635">
        <v>227</v>
      </c>
      <c r="W522" s="635">
        <v>321</v>
      </c>
      <c r="X522" s="621">
        <v>97</v>
      </c>
      <c r="Y522" s="635">
        <v>106</v>
      </c>
      <c r="Z522" s="622">
        <v>0</v>
      </c>
      <c r="AA522" s="623">
        <v>28</v>
      </c>
      <c r="AB522" s="624">
        <v>34</v>
      </c>
      <c r="AC522" s="625">
        <v>12</v>
      </c>
      <c r="AD522" s="623">
        <v>21</v>
      </c>
      <c r="AE522" s="628">
        <v>32</v>
      </c>
      <c r="AF522" s="625">
        <v>3</v>
      </c>
      <c r="AG522" s="626">
        <v>3</v>
      </c>
      <c r="AH522" s="624">
        <v>15</v>
      </c>
      <c r="AI522" s="625">
        <v>0</v>
      </c>
      <c r="AJ522" s="626">
        <v>0</v>
      </c>
      <c r="AK522" s="631">
        <v>0</v>
      </c>
      <c r="AL522" s="635">
        <v>148</v>
      </c>
      <c r="AM522" s="622">
        <v>0</v>
      </c>
      <c r="AN522" s="623">
        <v>17</v>
      </c>
      <c r="AO522" s="628">
        <v>14</v>
      </c>
      <c r="AP522" s="625">
        <v>6</v>
      </c>
      <c r="AQ522" s="623">
        <v>15</v>
      </c>
      <c r="AR522" s="624">
        <v>5</v>
      </c>
      <c r="AS522" s="625">
        <v>4</v>
      </c>
      <c r="AT522" s="623">
        <v>9</v>
      </c>
      <c r="AU522" s="624">
        <v>8</v>
      </c>
      <c r="AV522" s="627">
        <v>3</v>
      </c>
      <c r="AW522" s="623">
        <v>0</v>
      </c>
      <c r="AX522" s="628">
        <v>1</v>
      </c>
      <c r="AY522" s="616">
        <v>82</v>
      </c>
      <c r="AZ522" s="636">
        <v>0</v>
      </c>
      <c r="BA522" s="623">
        <v>17</v>
      </c>
      <c r="BB522" s="624">
        <v>10</v>
      </c>
      <c r="BC522" s="636">
        <v>4</v>
      </c>
      <c r="BD522" s="623">
        <v>6</v>
      </c>
      <c r="BE522" s="624">
        <v>9</v>
      </c>
      <c r="BF522" s="636">
        <v>7</v>
      </c>
      <c r="BG522" s="623">
        <v>5</v>
      </c>
      <c r="BH522" s="624">
        <v>5</v>
      </c>
      <c r="BI522" s="689">
        <v>36</v>
      </c>
      <c r="BJ522" s="689">
        <v>1</v>
      </c>
      <c r="BK522" s="624">
        <v>0</v>
      </c>
      <c r="BL522" s="624">
        <v>0</v>
      </c>
      <c r="BM522" s="624">
        <v>7</v>
      </c>
      <c r="BN522" s="624">
        <v>12</v>
      </c>
      <c r="BO522" s="624">
        <v>6</v>
      </c>
      <c r="BP522" s="624">
        <v>16</v>
      </c>
      <c r="BQ522" s="624">
        <v>3</v>
      </c>
      <c r="BR522" s="624">
        <v>5</v>
      </c>
      <c r="BS522" s="624">
        <v>2</v>
      </c>
      <c r="BT522" s="624">
        <v>5</v>
      </c>
      <c r="BU522" s="624">
        <v>12</v>
      </c>
      <c r="BV522" s="624">
        <v>2</v>
      </c>
      <c r="BW522" s="624">
        <v>0</v>
      </c>
      <c r="BX522" s="624">
        <v>0</v>
      </c>
      <c r="BY522" s="628">
        <v>1</v>
      </c>
      <c r="BZ522" s="628">
        <v>28</v>
      </c>
      <c r="CA522" s="628">
        <v>3</v>
      </c>
      <c r="CB522" s="628">
        <v>4</v>
      </c>
      <c r="CC522" s="628">
        <v>4</v>
      </c>
      <c r="CD522" s="628">
        <v>6</v>
      </c>
      <c r="CE522" s="628">
        <v>6</v>
      </c>
      <c r="CF522" s="628">
        <v>4</v>
      </c>
      <c r="CG522" s="628">
        <v>5</v>
      </c>
      <c r="CH522" s="628">
        <v>1</v>
      </c>
      <c r="CI522" s="628">
        <v>1</v>
      </c>
      <c r="CJ522" s="628">
        <v>0</v>
      </c>
      <c r="CK522" s="631">
        <v>9</v>
      </c>
      <c r="CL522" s="632">
        <v>16</v>
      </c>
      <c r="CM522" s="632">
        <v>3</v>
      </c>
      <c r="CN522" s="632">
        <v>3</v>
      </c>
      <c r="CO522" s="632">
        <v>2</v>
      </c>
      <c r="CP522" s="632">
        <v>7</v>
      </c>
      <c r="CQ522" s="632">
        <v>5</v>
      </c>
      <c r="CR522" s="632">
        <v>4</v>
      </c>
      <c r="CS522" s="632">
        <v>8</v>
      </c>
      <c r="CT522" s="632">
        <v>0</v>
      </c>
      <c r="CU522" s="632">
        <v>0</v>
      </c>
      <c r="CV522" s="632">
        <v>0</v>
      </c>
      <c r="CW522" s="632">
        <v>11</v>
      </c>
      <c r="CX522" s="632">
        <v>19</v>
      </c>
      <c r="CY522" s="632">
        <v>9</v>
      </c>
      <c r="CZ522" s="632">
        <v>7</v>
      </c>
      <c r="DA522" s="632">
        <v>2</v>
      </c>
      <c r="DB522" s="632">
        <v>3</v>
      </c>
      <c r="DC522" s="632">
        <v>3</v>
      </c>
      <c r="DD522" s="632">
        <v>8</v>
      </c>
      <c r="DE522" s="632">
        <v>5</v>
      </c>
      <c r="DF522" s="632">
        <v>2</v>
      </c>
      <c r="DG522" s="632">
        <v>2</v>
      </c>
      <c r="DH522" s="632">
        <v>1</v>
      </c>
      <c r="DI522" s="632">
        <v>4</v>
      </c>
      <c r="DJ522" s="632">
        <v>4</v>
      </c>
      <c r="DK522" s="632">
        <v>0</v>
      </c>
      <c r="DL522" s="632">
        <v>1</v>
      </c>
      <c r="DM522" s="632">
        <v>2</v>
      </c>
      <c r="DN522" s="632">
        <v>25</v>
      </c>
      <c r="DO522" s="632">
        <v>3</v>
      </c>
      <c r="DP522" s="632">
        <v>5</v>
      </c>
      <c r="DQ522" s="632">
        <v>7</v>
      </c>
      <c r="DR522" s="632">
        <v>9</v>
      </c>
      <c r="DS522" s="632">
        <v>11</v>
      </c>
      <c r="DT522" s="632">
        <v>1</v>
      </c>
      <c r="DU522" s="632">
        <v>4</v>
      </c>
      <c r="DV522" s="632">
        <v>7</v>
      </c>
    </row>
    <row r="523" spans="1:126" ht="20.25">
      <c r="A523" s="111"/>
      <c r="M523" s="1718" t="s">
        <v>778</v>
      </c>
      <c r="N523" s="637" t="s">
        <v>359</v>
      </c>
      <c r="O523" s="629" t="s">
        <v>360</v>
      </c>
      <c r="P523" s="629" t="s">
        <v>509</v>
      </c>
      <c r="Q523" s="619">
        <v>237</v>
      </c>
      <c r="R523" s="629" t="s">
        <v>937</v>
      </c>
      <c r="S523" s="616">
        <v>163</v>
      </c>
      <c r="T523" s="617">
        <v>198</v>
      </c>
      <c r="U523" s="617">
        <v>205</v>
      </c>
      <c r="V523" s="635">
        <v>339</v>
      </c>
      <c r="W523" s="635">
        <v>561</v>
      </c>
      <c r="X523" s="621">
        <v>319</v>
      </c>
      <c r="Y523" s="619">
        <v>453</v>
      </c>
      <c r="Z523" s="622">
        <v>14</v>
      </c>
      <c r="AA523" s="623">
        <v>111</v>
      </c>
      <c r="AB523" s="624">
        <v>85</v>
      </c>
      <c r="AC523" s="625">
        <v>67</v>
      </c>
      <c r="AD523" s="623">
        <v>56</v>
      </c>
      <c r="AE523" s="628">
        <v>44</v>
      </c>
      <c r="AF523" s="625">
        <v>9</v>
      </c>
      <c r="AG523" s="626">
        <v>31</v>
      </c>
      <c r="AH523" s="624">
        <v>3</v>
      </c>
      <c r="AI523" s="625">
        <v>3</v>
      </c>
      <c r="AJ523" s="626">
        <v>3</v>
      </c>
      <c r="AK523" s="631">
        <v>5</v>
      </c>
      <c r="AL523" s="619">
        <v>431</v>
      </c>
      <c r="AM523" s="622">
        <v>5</v>
      </c>
      <c r="AN523" s="623">
        <v>96</v>
      </c>
      <c r="AO523" s="628">
        <v>64</v>
      </c>
      <c r="AP523" s="625">
        <v>59</v>
      </c>
      <c r="AQ523" s="623">
        <v>53</v>
      </c>
      <c r="AR523" s="624">
        <v>49</v>
      </c>
      <c r="AS523" s="625">
        <v>45</v>
      </c>
      <c r="AT523" s="623">
        <v>30</v>
      </c>
      <c r="AU523" s="624">
        <v>27</v>
      </c>
      <c r="AV523" s="627">
        <v>21</v>
      </c>
      <c r="AW523" s="623">
        <v>4</v>
      </c>
      <c r="AX523" s="628">
        <v>0</v>
      </c>
      <c r="AY523" s="629">
        <v>453</v>
      </c>
      <c r="AZ523" s="620">
        <v>10</v>
      </c>
      <c r="BA523" s="623">
        <v>89</v>
      </c>
      <c r="BB523" s="624">
        <v>112</v>
      </c>
      <c r="BC523" s="620">
        <v>61</v>
      </c>
      <c r="BD523" s="623">
        <v>61</v>
      </c>
      <c r="BE523" s="624">
        <v>43</v>
      </c>
      <c r="BF523" s="620">
        <v>55</v>
      </c>
      <c r="BG523" s="623">
        <v>35</v>
      </c>
      <c r="BH523" s="624">
        <v>27</v>
      </c>
      <c r="BI523" s="689">
        <v>6</v>
      </c>
      <c r="BJ523" s="689">
        <v>27</v>
      </c>
      <c r="BK523" s="624">
        <v>11</v>
      </c>
      <c r="BL523" s="624">
        <v>6</v>
      </c>
      <c r="BM523" s="624">
        <v>53</v>
      </c>
      <c r="BN523" s="624">
        <v>118</v>
      </c>
      <c r="BO523" s="624">
        <v>84</v>
      </c>
      <c r="BP523" s="624">
        <v>48</v>
      </c>
      <c r="BQ523" s="624">
        <v>58</v>
      </c>
      <c r="BR523" s="624">
        <v>32</v>
      </c>
      <c r="BS523" s="624">
        <v>18</v>
      </c>
      <c r="BT523" s="624">
        <v>25</v>
      </c>
      <c r="BU523" s="624">
        <v>20</v>
      </c>
      <c r="BV523" s="624">
        <v>4</v>
      </c>
      <c r="BW523" s="624">
        <v>25</v>
      </c>
      <c r="BX523" s="624">
        <v>8</v>
      </c>
      <c r="BY523" s="628">
        <v>81</v>
      </c>
      <c r="BZ523" s="628">
        <v>62</v>
      </c>
      <c r="CA523" s="628">
        <v>52</v>
      </c>
      <c r="CB523" s="628">
        <v>56</v>
      </c>
      <c r="CC523" s="628">
        <v>44</v>
      </c>
      <c r="CD523" s="628">
        <v>16</v>
      </c>
      <c r="CE523" s="628">
        <v>25</v>
      </c>
      <c r="CF523" s="628">
        <v>48</v>
      </c>
      <c r="CG523" s="628">
        <v>26</v>
      </c>
      <c r="CH523" s="628">
        <v>12</v>
      </c>
      <c r="CI523" s="628">
        <v>30</v>
      </c>
      <c r="CJ523" s="628">
        <v>6</v>
      </c>
      <c r="CK523" s="631">
        <v>38</v>
      </c>
      <c r="CL523" s="632">
        <v>38</v>
      </c>
      <c r="CM523" s="632">
        <v>32</v>
      </c>
      <c r="CN523" s="632">
        <v>26</v>
      </c>
      <c r="CO523" s="632">
        <v>25</v>
      </c>
      <c r="CP523" s="632">
        <v>28</v>
      </c>
      <c r="CQ523" s="632">
        <v>30</v>
      </c>
      <c r="CR523" s="632">
        <v>33</v>
      </c>
      <c r="CS523" s="632">
        <v>29</v>
      </c>
      <c r="CT523" s="632">
        <v>11</v>
      </c>
      <c r="CU523" s="632">
        <v>1</v>
      </c>
      <c r="CV523" s="632">
        <v>14</v>
      </c>
      <c r="CW523" s="632">
        <v>40</v>
      </c>
      <c r="CX523" s="632">
        <v>47</v>
      </c>
      <c r="CY523" s="632">
        <v>44</v>
      </c>
      <c r="CZ523" s="632">
        <v>40</v>
      </c>
      <c r="DA523" s="632">
        <v>22</v>
      </c>
      <c r="DB523" s="632">
        <v>17</v>
      </c>
      <c r="DC523" s="632">
        <v>24</v>
      </c>
      <c r="DD523" s="632">
        <v>19</v>
      </c>
      <c r="DE523" s="632">
        <v>5</v>
      </c>
      <c r="DF523" s="632">
        <v>1</v>
      </c>
      <c r="DG523" s="632">
        <v>28</v>
      </c>
      <c r="DH523" s="632">
        <v>0</v>
      </c>
      <c r="DI523" s="632">
        <v>36</v>
      </c>
      <c r="DJ523" s="632">
        <v>54</v>
      </c>
      <c r="DK523" s="632">
        <v>0</v>
      </c>
      <c r="DL523" s="632">
        <v>2</v>
      </c>
      <c r="DM523" s="632">
        <v>30</v>
      </c>
      <c r="DN523" s="632">
        <v>43</v>
      </c>
      <c r="DO523" s="632">
        <v>11</v>
      </c>
      <c r="DP523" s="632">
        <v>35</v>
      </c>
      <c r="DQ523" s="632">
        <v>25</v>
      </c>
      <c r="DR523" s="632">
        <v>16</v>
      </c>
      <c r="DS523" s="632">
        <v>18</v>
      </c>
      <c r="DT523" s="632">
        <v>5</v>
      </c>
      <c r="DU523" s="632">
        <v>35</v>
      </c>
      <c r="DV523" s="632">
        <v>32</v>
      </c>
    </row>
    <row r="524" spans="1:126" ht="20.25">
      <c r="A524" s="111"/>
      <c r="M524" s="1718" t="s">
        <v>779</v>
      </c>
      <c r="N524" s="637" t="s">
        <v>55</v>
      </c>
      <c r="O524" s="629" t="s">
        <v>55</v>
      </c>
      <c r="P524" s="629" t="s">
        <v>55</v>
      </c>
      <c r="Q524" s="629" t="s">
        <v>55</v>
      </c>
      <c r="R524" s="629" t="s">
        <v>352</v>
      </c>
      <c r="S524" s="629">
        <v>99</v>
      </c>
      <c r="T524" s="615">
        <v>88</v>
      </c>
      <c r="U524" s="615">
        <v>119</v>
      </c>
      <c r="V524" s="619">
        <v>0</v>
      </c>
      <c r="W524" s="619">
        <v>0</v>
      </c>
      <c r="X524" s="621">
        <v>0</v>
      </c>
      <c r="Y524" s="619">
        <v>0</v>
      </c>
      <c r="Z524" s="622">
        <v>0</v>
      </c>
      <c r="AA524" s="623">
        <v>0</v>
      </c>
      <c r="AB524" s="624">
        <v>0</v>
      </c>
      <c r="AC524" s="625">
        <v>0</v>
      </c>
      <c r="AD524" s="623">
        <v>0</v>
      </c>
      <c r="AE524" s="628">
        <v>0</v>
      </c>
      <c r="AF524" s="625">
        <v>0</v>
      </c>
      <c r="AG524" s="626">
        <v>0</v>
      </c>
      <c r="AH524" s="624">
        <v>0</v>
      </c>
      <c r="AI524" s="625">
        <v>0</v>
      </c>
      <c r="AJ524" s="626">
        <v>0</v>
      </c>
      <c r="AK524" s="631">
        <v>0</v>
      </c>
      <c r="AL524" s="619">
        <v>0</v>
      </c>
      <c r="AM524" s="622">
        <v>0</v>
      </c>
      <c r="AN524" s="623">
        <v>0</v>
      </c>
      <c r="AO524" s="628">
        <v>0</v>
      </c>
      <c r="AP524" s="625">
        <v>0</v>
      </c>
      <c r="AQ524" s="623">
        <v>0</v>
      </c>
      <c r="AR524" s="624">
        <v>0</v>
      </c>
      <c r="AS524" s="625">
        <v>0</v>
      </c>
      <c r="AT524" s="623">
        <v>0</v>
      </c>
      <c r="AU524" s="624">
        <v>0</v>
      </c>
      <c r="AV524" s="627">
        <v>0</v>
      </c>
      <c r="AW524" s="623">
        <v>0</v>
      </c>
      <c r="AX524" s="628">
        <v>0</v>
      </c>
      <c r="AY524" s="629">
        <v>0</v>
      </c>
      <c r="AZ524" s="620">
        <v>0</v>
      </c>
      <c r="BA524" s="623">
        <v>0</v>
      </c>
      <c r="BB524" s="624">
        <v>0</v>
      </c>
      <c r="BC524" s="620">
        <v>0</v>
      </c>
      <c r="BD524" s="623">
        <v>0</v>
      </c>
      <c r="BE524" s="624">
        <v>0</v>
      </c>
      <c r="BF524" s="620">
        <v>0</v>
      </c>
      <c r="BG524" s="623">
        <v>0</v>
      </c>
      <c r="BH524" s="624">
        <v>0</v>
      </c>
      <c r="BI524" s="689">
        <v>0</v>
      </c>
      <c r="BJ524" s="689">
        <v>0</v>
      </c>
      <c r="BK524" s="624">
        <v>0</v>
      </c>
      <c r="BL524" s="624">
        <v>0</v>
      </c>
      <c r="BM524" s="624">
        <v>0</v>
      </c>
      <c r="BN524" s="624">
        <v>0</v>
      </c>
      <c r="BO524" s="624">
        <v>0</v>
      </c>
      <c r="BP524" s="624">
        <v>0</v>
      </c>
      <c r="BQ524" s="624">
        <v>0</v>
      </c>
      <c r="BR524" s="624">
        <v>0</v>
      </c>
      <c r="BS524" s="624">
        <v>0</v>
      </c>
      <c r="BT524" s="624">
        <v>0</v>
      </c>
      <c r="BU524" s="624">
        <v>0</v>
      </c>
      <c r="BV524" s="624">
        <v>0</v>
      </c>
      <c r="BW524" s="624">
        <v>0</v>
      </c>
      <c r="BX524" s="624">
        <v>0</v>
      </c>
      <c r="BY524" s="628">
        <v>0</v>
      </c>
      <c r="BZ524" s="628">
        <v>0</v>
      </c>
      <c r="CA524" s="628">
        <v>0</v>
      </c>
      <c r="CB524" s="628">
        <v>0</v>
      </c>
      <c r="CC524" s="628">
        <v>0</v>
      </c>
      <c r="CD524" s="628">
        <v>0</v>
      </c>
      <c r="CE524" s="628">
        <v>0</v>
      </c>
      <c r="CF524" s="628">
        <v>0</v>
      </c>
      <c r="CG524" s="628">
        <v>0</v>
      </c>
      <c r="CH524" s="628">
        <v>0</v>
      </c>
      <c r="CI524" s="628">
        <v>0</v>
      </c>
      <c r="CJ524" s="628">
        <v>0</v>
      </c>
      <c r="CK524" s="631">
        <v>0</v>
      </c>
      <c r="CL524" s="632">
        <v>0</v>
      </c>
      <c r="CM524" s="632">
        <v>0</v>
      </c>
      <c r="CN524" s="632">
        <v>0</v>
      </c>
      <c r="CO524" s="632">
        <v>0</v>
      </c>
      <c r="CP524" s="632">
        <v>0</v>
      </c>
      <c r="CQ524" s="632">
        <v>0</v>
      </c>
      <c r="CR524" s="632">
        <v>0</v>
      </c>
      <c r="CS524" s="632">
        <v>0</v>
      </c>
      <c r="CT524" s="632">
        <v>0</v>
      </c>
      <c r="CU524" s="632">
        <v>0</v>
      </c>
      <c r="CV524" s="632">
        <v>0</v>
      </c>
      <c r="CW524" s="632">
        <v>0</v>
      </c>
      <c r="CX524" s="632">
        <v>0</v>
      </c>
      <c r="CY524" s="632">
        <v>0</v>
      </c>
      <c r="CZ524" s="632">
        <v>0</v>
      </c>
      <c r="DA524" s="632">
        <v>0</v>
      </c>
      <c r="DB524" s="632">
        <v>0</v>
      </c>
      <c r="DC524" s="632">
        <v>0</v>
      </c>
      <c r="DD524" s="632">
        <v>0</v>
      </c>
      <c r="DE524" s="632">
        <v>0</v>
      </c>
      <c r="DF524" s="632">
        <v>0</v>
      </c>
      <c r="DG524" s="632">
        <v>0</v>
      </c>
      <c r="DH524" s="632">
        <v>0</v>
      </c>
      <c r="DI524" s="632">
        <v>0</v>
      </c>
      <c r="DJ524" s="632">
        <v>0</v>
      </c>
      <c r="DK524" s="632">
        <v>0</v>
      </c>
      <c r="DL524" s="632">
        <v>0</v>
      </c>
      <c r="DM524" s="632">
        <v>0</v>
      </c>
      <c r="DN524" s="632">
        <v>0</v>
      </c>
      <c r="DO524" s="632">
        <v>0</v>
      </c>
      <c r="DP524" s="632">
        <v>0</v>
      </c>
      <c r="DQ524" s="632">
        <v>0</v>
      </c>
      <c r="DR524" s="632">
        <v>0</v>
      </c>
      <c r="DS524" s="632">
        <v>0</v>
      </c>
      <c r="DT524" s="632">
        <v>0</v>
      </c>
      <c r="DU524" s="632">
        <v>0</v>
      </c>
      <c r="DV524" s="632">
        <v>0</v>
      </c>
    </row>
    <row r="525" spans="1:126" ht="21" thickBot="1">
      <c r="A525" s="111"/>
      <c r="M525" s="1720" t="s">
        <v>884</v>
      </c>
      <c r="N525" s="638"/>
      <c r="O525" s="638"/>
      <c r="P525" s="638"/>
      <c r="Q525" s="638"/>
      <c r="R525" s="639" t="s">
        <v>55</v>
      </c>
      <c r="S525" s="639">
        <v>27</v>
      </c>
      <c r="T525" s="640">
        <v>48</v>
      </c>
      <c r="U525" s="640">
        <v>43</v>
      </c>
      <c r="V525" s="642">
        <v>43</v>
      </c>
      <c r="W525" s="642">
        <v>33</v>
      </c>
      <c r="X525" s="644">
        <v>53</v>
      </c>
      <c r="Y525" s="644">
        <v>84</v>
      </c>
      <c r="Z525" s="645">
        <v>0</v>
      </c>
      <c r="AA525" s="646">
        <v>45</v>
      </c>
      <c r="AB525" s="647">
        <v>18</v>
      </c>
      <c r="AC525" s="648">
        <v>2</v>
      </c>
      <c r="AD525" s="646">
        <v>7</v>
      </c>
      <c r="AE525" s="651">
        <v>1</v>
      </c>
      <c r="AF525" s="648">
        <v>7</v>
      </c>
      <c r="AG525" s="649">
        <v>2</v>
      </c>
      <c r="AH525" s="647">
        <v>2</v>
      </c>
      <c r="AI525" s="648">
        <v>2</v>
      </c>
      <c r="AJ525" s="649">
        <v>2</v>
      </c>
      <c r="AK525" s="653">
        <v>0</v>
      </c>
      <c r="AL525" s="644">
        <v>88</v>
      </c>
      <c r="AM525" s="645">
        <v>0</v>
      </c>
      <c r="AN525" s="646">
        <v>3</v>
      </c>
      <c r="AO525" s="651">
        <v>57</v>
      </c>
      <c r="AP525" s="648">
        <v>2</v>
      </c>
      <c r="AQ525" s="646">
        <v>10</v>
      </c>
      <c r="AR525" s="647">
        <v>3</v>
      </c>
      <c r="AS525" s="648">
        <v>4</v>
      </c>
      <c r="AT525" s="646">
        <v>0</v>
      </c>
      <c r="AU525" s="647">
        <v>2</v>
      </c>
      <c r="AV525" s="650">
        <v>1</v>
      </c>
      <c r="AW525" s="646">
        <v>0</v>
      </c>
      <c r="AX525" s="651">
        <v>0</v>
      </c>
      <c r="AY525" s="639">
        <v>82</v>
      </c>
      <c r="AZ525" s="643">
        <v>0</v>
      </c>
      <c r="BA525" s="646">
        <v>3</v>
      </c>
      <c r="BB525" s="647">
        <v>92</v>
      </c>
      <c r="BC525" s="643">
        <v>2</v>
      </c>
      <c r="BD525" s="646">
        <v>2</v>
      </c>
      <c r="BE525" s="647">
        <v>2</v>
      </c>
      <c r="BF525" s="643">
        <v>3</v>
      </c>
      <c r="BG525" s="646">
        <v>1</v>
      </c>
      <c r="BH525" s="647">
        <v>6</v>
      </c>
      <c r="BI525" s="691">
        <v>6</v>
      </c>
      <c r="BJ525" s="691">
        <v>2</v>
      </c>
      <c r="BK525" s="647">
        <v>0</v>
      </c>
      <c r="BL525" s="647">
        <v>0</v>
      </c>
      <c r="BM525" s="647">
        <v>3</v>
      </c>
      <c r="BN525" s="647">
        <v>56</v>
      </c>
      <c r="BO525" s="647">
        <v>9</v>
      </c>
      <c r="BP525" s="647">
        <v>3</v>
      </c>
      <c r="BQ525" s="647">
        <v>2</v>
      </c>
      <c r="BR525" s="647">
        <v>3</v>
      </c>
      <c r="BS525" s="647">
        <v>2</v>
      </c>
      <c r="BT525" s="647">
        <v>5</v>
      </c>
      <c r="BU525" s="647">
        <v>2</v>
      </c>
      <c r="BV525" s="647">
        <v>0</v>
      </c>
      <c r="BW525" s="647">
        <v>0</v>
      </c>
      <c r="BX525" s="647">
        <v>0</v>
      </c>
      <c r="BY525" s="651">
        <v>4</v>
      </c>
      <c r="BZ525" s="651">
        <v>52</v>
      </c>
      <c r="CA525" s="651">
        <v>8</v>
      </c>
      <c r="CB525" s="651">
        <v>3</v>
      </c>
      <c r="CC525" s="651">
        <v>3</v>
      </c>
      <c r="CD525" s="651">
        <v>5</v>
      </c>
      <c r="CE525" s="651">
        <v>8</v>
      </c>
      <c r="CF525" s="651">
        <v>5</v>
      </c>
      <c r="CG525" s="651">
        <v>4</v>
      </c>
      <c r="CH525" s="651">
        <v>2</v>
      </c>
      <c r="CI525" s="651">
        <v>0</v>
      </c>
      <c r="CJ525" s="651">
        <v>0</v>
      </c>
      <c r="CK525" s="653">
        <v>2</v>
      </c>
      <c r="CL525" s="654">
        <v>45</v>
      </c>
      <c r="CM525" s="654">
        <v>15</v>
      </c>
      <c r="CN525" s="654">
        <v>4</v>
      </c>
      <c r="CO525" s="654">
        <v>2</v>
      </c>
      <c r="CP525" s="654">
        <v>3</v>
      </c>
      <c r="CQ525" s="654">
        <v>2</v>
      </c>
      <c r="CR525" s="654">
        <v>1</v>
      </c>
      <c r="CS525" s="654">
        <v>1</v>
      </c>
      <c r="CT525" s="654">
        <v>0</v>
      </c>
      <c r="CU525" s="654">
        <v>0</v>
      </c>
      <c r="CV525" s="654">
        <v>0</v>
      </c>
      <c r="CW525" s="654">
        <v>12</v>
      </c>
      <c r="CX525" s="654">
        <v>40</v>
      </c>
      <c r="CY525" s="654">
        <v>2</v>
      </c>
      <c r="CZ525" s="654">
        <v>2</v>
      </c>
      <c r="DA525" s="654">
        <v>3</v>
      </c>
      <c r="DB525" s="654">
        <v>1</v>
      </c>
      <c r="DC525" s="654">
        <v>3</v>
      </c>
      <c r="DD525" s="654">
        <v>8</v>
      </c>
      <c r="DE525" s="654">
        <v>0</v>
      </c>
      <c r="DF525" s="654">
        <v>0</v>
      </c>
      <c r="DG525" s="654">
        <v>0</v>
      </c>
      <c r="DH525" s="654">
        <v>0</v>
      </c>
      <c r="DI525" s="654">
        <v>13</v>
      </c>
      <c r="DJ525" s="654">
        <v>28</v>
      </c>
      <c r="DK525" s="654">
        <v>1</v>
      </c>
      <c r="DL525" s="654">
        <v>4</v>
      </c>
      <c r="DM525" s="654">
        <v>1</v>
      </c>
      <c r="DN525" s="654">
        <v>2</v>
      </c>
      <c r="DO525" s="654">
        <v>0</v>
      </c>
      <c r="DP525" s="654">
        <v>6</v>
      </c>
      <c r="DQ525" s="654">
        <v>1</v>
      </c>
      <c r="DR525" s="654">
        <v>0</v>
      </c>
      <c r="DS525" s="654">
        <v>0</v>
      </c>
      <c r="DT525" s="654">
        <v>0</v>
      </c>
      <c r="DU525" s="654">
        <v>2</v>
      </c>
      <c r="DV525" s="654">
        <v>36</v>
      </c>
    </row>
    <row r="526" spans="1:126" ht="21" hidden="1" customHeight="1" thickBot="1">
      <c r="A526" s="249" t="str">
        <f>DV504</f>
        <v>suski</v>
      </c>
      <c r="B526" s="250">
        <f>SUM(BL526:DV526)</f>
        <v>2</v>
      </c>
      <c r="C526" s="250">
        <f>SUM(BL527:DV527)</f>
        <v>376</v>
      </c>
      <c r="D526" s="250">
        <f>SUM(BL528:DV528)</f>
        <v>7</v>
      </c>
      <c r="E526" s="250">
        <f>SUM(BL529:DV529)</f>
        <v>1418</v>
      </c>
      <c r="F526" s="250">
        <f>SUM(BL530:DV530)</f>
        <v>6</v>
      </c>
      <c r="G526" s="250">
        <f>SUM(BL531:DV531)</f>
        <v>105</v>
      </c>
      <c r="H526" s="250">
        <f>SUM(BL532:DV532)</f>
        <v>0</v>
      </c>
      <c r="I526" s="250">
        <f>SUM(BL533:DV533)</f>
        <v>0</v>
      </c>
      <c r="J526" s="250"/>
      <c r="K526" s="250"/>
      <c r="L526" s="250"/>
      <c r="M526" s="738" t="s">
        <v>1724</v>
      </c>
      <c r="N526" s="656"/>
      <c r="O526" s="656"/>
      <c r="P526" s="656"/>
      <c r="Q526" s="656"/>
      <c r="R526" s="656"/>
      <c r="S526" s="656"/>
      <c r="T526" s="657"/>
      <c r="U526" s="656"/>
      <c r="V526" s="658"/>
      <c r="W526" s="659"/>
      <c r="X526" s="660"/>
      <c r="Y526" s="661"/>
      <c r="Z526" s="660"/>
      <c r="AA526" s="662"/>
      <c r="AB526" s="663"/>
      <c r="AC526" s="664"/>
      <c r="AD526" s="662"/>
      <c r="AE526" s="663"/>
      <c r="AF526" s="664"/>
      <c r="AG526" s="660"/>
      <c r="AH526" s="663"/>
      <c r="AI526" s="665"/>
      <c r="AJ526" s="662"/>
      <c r="AK526" s="666"/>
      <c r="AL526" s="661"/>
      <c r="AM526" s="660"/>
      <c r="AN526" s="662"/>
      <c r="AO526" s="663"/>
      <c r="AP526" s="664"/>
      <c r="AQ526" s="662"/>
      <c r="AR526" s="663"/>
      <c r="AS526" s="664"/>
      <c r="AT526" s="660"/>
      <c r="AU526" s="663"/>
      <c r="AV526" s="665"/>
      <c r="AW526" s="662"/>
      <c r="AX526" s="666"/>
      <c r="AY526" s="658"/>
      <c r="AZ526" s="667"/>
      <c r="BA526" s="662"/>
      <c r="BB526" s="663"/>
      <c r="BC526" s="667"/>
      <c r="BD526" s="662"/>
      <c r="BE526" s="663"/>
      <c r="BF526" s="667"/>
      <c r="BG526" s="668"/>
      <c r="BH526" s="668"/>
      <c r="BI526" s="668"/>
      <c r="BJ526" s="668"/>
      <c r="BK526" s="668"/>
      <c r="BL526" s="668"/>
      <c r="BM526" s="668"/>
      <c r="BN526" s="655">
        <v>0</v>
      </c>
      <c r="BO526" s="655">
        <v>0</v>
      </c>
      <c r="BP526" s="655">
        <v>0</v>
      </c>
      <c r="BQ526" s="655">
        <v>0</v>
      </c>
      <c r="BR526" s="655">
        <v>0</v>
      </c>
      <c r="BS526" s="655">
        <v>0</v>
      </c>
      <c r="BT526" s="655">
        <v>0</v>
      </c>
      <c r="BU526" s="655">
        <v>0</v>
      </c>
      <c r="BV526" s="655">
        <v>0</v>
      </c>
      <c r="BW526" s="655">
        <v>0</v>
      </c>
      <c r="BX526" s="655">
        <v>0</v>
      </c>
      <c r="BY526" s="655">
        <v>0</v>
      </c>
      <c r="BZ526" s="655">
        <v>0</v>
      </c>
      <c r="CA526" s="655">
        <v>0</v>
      </c>
      <c r="CB526" s="655">
        <v>0</v>
      </c>
      <c r="CC526" s="655">
        <v>0</v>
      </c>
      <c r="CD526" s="655">
        <v>0</v>
      </c>
      <c r="CE526" s="655">
        <v>0</v>
      </c>
      <c r="CF526" s="655">
        <v>0</v>
      </c>
      <c r="CG526" s="655">
        <v>0</v>
      </c>
      <c r="CH526" s="655">
        <v>0</v>
      </c>
      <c r="CI526" s="655">
        <v>0</v>
      </c>
      <c r="CJ526" s="655">
        <v>0</v>
      </c>
      <c r="CK526" s="669">
        <v>0</v>
      </c>
      <c r="CL526" s="670">
        <v>0</v>
      </c>
      <c r="CM526" s="670">
        <v>0</v>
      </c>
      <c r="CN526" s="670">
        <v>0</v>
      </c>
      <c r="CO526" s="670">
        <v>0</v>
      </c>
      <c r="CP526" s="670">
        <v>0</v>
      </c>
      <c r="CQ526" s="670">
        <v>0</v>
      </c>
      <c r="CR526" s="670">
        <v>0</v>
      </c>
      <c r="CS526" s="670">
        <v>0</v>
      </c>
      <c r="CT526" s="670">
        <v>0</v>
      </c>
      <c r="CU526" s="670">
        <v>0</v>
      </c>
      <c r="CV526" s="670">
        <v>0</v>
      </c>
      <c r="CW526" s="670">
        <v>0</v>
      </c>
      <c r="CX526" s="670">
        <v>0</v>
      </c>
      <c r="CY526" s="670">
        <v>0</v>
      </c>
      <c r="CZ526" s="670">
        <v>0</v>
      </c>
      <c r="DA526" s="670">
        <v>0</v>
      </c>
      <c r="DB526" s="670">
        <v>0</v>
      </c>
      <c r="DC526" s="670">
        <v>0</v>
      </c>
      <c r="DD526" s="670">
        <v>0</v>
      </c>
      <c r="DE526" s="670">
        <v>0</v>
      </c>
      <c r="DF526" s="670">
        <v>0</v>
      </c>
      <c r="DG526" s="670">
        <v>0</v>
      </c>
      <c r="DH526" s="670">
        <v>0</v>
      </c>
      <c r="DI526" s="670">
        <v>0</v>
      </c>
      <c r="DJ526" s="670">
        <v>0</v>
      </c>
      <c r="DK526" s="670">
        <v>2</v>
      </c>
      <c r="DL526" s="670">
        <v>0</v>
      </c>
      <c r="DM526" s="670">
        <v>0</v>
      </c>
      <c r="DN526" s="670">
        <v>0</v>
      </c>
      <c r="DO526" s="670">
        <v>0</v>
      </c>
      <c r="DP526" s="670">
        <v>0</v>
      </c>
      <c r="DQ526" s="670">
        <v>0</v>
      </c>
      <c r="DR526" s="670">
        <v>0</v>
      </c>
      <c r="DS526" s="670">
        <v>0</v>
      </c>
      <c r="DT526" s="670">
        <v>0</v>
      </c>
      <c r="DU526" s="670">
        <v>0</v>
      </c>
      <c r="DV526" s="670">
        <v>0</v>
      </c>
    </row>
    <row r="527" spans="1:126" ht="21" hidden="1" customHeight="1" thickBot="1">
      <c r="A527" s="111"/>
      <c r="M527" s="655" t="s">
        <v>1725</v>
      </c>
      <c r="N527" s="656"/>
      <c r="O527" s="656"/>
      <c r="P527" s="656"/>
      <c r="Q527" s="656"/>
      <c r="R527" s="656"/>
      <c r="S527" s="656"/>
      <c r="T527" s="657"/>
      <c r="U527" s="656"/>
      <c r="V527" s="658"/>
      <c r="W527" s="659"/>
      <c r="X527" s="660"/>
      <c r="Y527" s="661"/>
      <c r="Z527" s="660"/>
      <c r="AA527" s="662"/>
      <c r="AB527" s="663"/>
      <c r="AC527" s="664"/>
      <c r="AD527" s="662"/>
      <c r="AE527" s="663"/>
      <c r="AF527" s="664"/>
      <c r="AG527" s="660"/>
      <c r="AH527" s="663"/>
      <c r="AI527" s="665"/>
      <c r="AJ527" s="662"/>
      <c r="AK527" s="666"/>
      <c r="AL527" s="661"/>
      <c r="AM527" s="660"/>
      <c r="AN527" s="662"/>
      <c r="AO527" s="663"/>
      <c r="AP527" s="664"/>
      <c r="AQ527" s="662"/>
      <c r="AR527" s="663"/>
      <c r="AS527" s="664"/>
      <c r="AT527" s="660"/>
      <c r="AU527" s="663"/>
      <c r="AV527" s="665"/>
      <c r="AW527" s="662"/>
      <c r="AX527" s="666"/>
      <c r="AY527" s="658"/>
      <c r="AZ527" s="667"/>
      <c r="BA527" s="662"/>
      <c r="BB527" s="663"/>
      <c r="BC527" s="667"/>
      <c r="BD527" s="662"/>
      <c r="BE527" s="663"/>
      <c r="BF527" s="667"/>
      <c r="BG527" s="668"/>
      <c r="BH527" s="668"/>
      <c r="BI527" s="668"/>
      <c r="BJ527" s="668"/>
      <c r="BK527" s="668"/>
      <c r="BL527" s="668"/>
      <c r="BM527" s="668"/>
      <c r="BN527" s="655">
        <v>0</v>
      </c>
      <c r="BO527" s="655">
        <v>0</v>
      </c>
      <c r="BP527" s="655">
        <v>0</v>
      </c>
      <c r="BQ527" s="655">
        <v>0</v>
      </c>
      <c r="BR527" s="655">
        <v>0</v>
      </c>
      <c r="BS527" s="655">
        <v>0</v>
      </c>
      <c r="BT527" s="655">
        <v>0</v>
      </c>
      <c r="BU527" s="655">
        <v>0</v>
      </c>
      <c r="BV527" s="655">
        <v>0</v>
      </c>
      <c r="BW527" s="655">
        <v>0</v>
      </c>
      <c r="BX527" s="655">
        <v>0</v>
      </c>
      <c r="BY527" s="655">
        <v>0</v>
      </c>
      <c r="BZ527" s="655">
        <v>0</v>
      </c>
      <c r="CA527" s="655">
        <v>0</v>
      </c>
      <c r="CB527" s="655">
        <v>0</v>
      </c>
      <c r="CC527" s="655">
        <v>0</v>
      </c>
      <c r="CD527" s="655">
        <v>0</v>
      </c>
      <c r="CE527" s="655">
        <v>0</v>
      </c>
      <c r="CF527" s="655">
        <v>0</v>
      </c>
      <c r="CG527" s="655">
        <v>0</v>
      </c>
      <c r="CH527" s="655">
        <v>0</v>
      </c>
      <c r="CI527" s="655">
        <v>0</v>
      </c>
      <c r="CJ527" s="655">
        <v>0</v>
      </c>
      <c r="CK527" s="669">
        <v>0</v>
      </c>
      <c r="CL527" s="671">
        <v>0</v>
      </c>
      <c r="CM527" s="671">
        <v>0</v>
      </c>
      <c r="CN527" s="671">
        <v>0</v>
      </c>
      <c r="CO527" s="671">
        <v>0</v>
      </c>
      <c r="CP527" s="671">
        <v>0</v>
      </c>
      <c r="CQ527" s="671">
        <v>0</v>
      </c>
      <c r="CR527" s="671">
        <v>0</v>
      </c>
      <c r="CS527" s="671">
        <v>0</v>
      </c>
      <c r="CT527" s="671">
        <v>0</v>
      </c>
      <c r="CU527" s="671">
        <v>0</v>
      </c>
      <c r="CV527" s="671">
        <v>0</v>
      </c>
      <c r="CW527" s="671">
        <v>0</v>
      </c>
      <c r="CX527" s="671">
        <v>0</v>
      </c>
      <c r="CY527" s="671">
        <v>0</v>
      </c>
      <c r="CZ527" s="671">
        <v>0</v>
      </c>
      <c r="DA527" s="671">
        <v>0</v>
      </c>
      <c r="DB527" s="671">
        <v>0</v>
      </c>
      <c r="DC527" s="671">
        <v>0</v>
      </c>
      <c r="DD527" s="671">
        <v>0</v>
      </c>
      <c r="DE527" s="671">
        <v>0</v>
      </c>
      <c r="DF527" s="671">
        <v>0</v>
      </c>
      <c r="DG527" s="671">
        <v>0</v>
      </c>
      <c r="DH527" s="671">
        <v>0</v>
      </c>
      <c r="DI527" s="671">
        <v>0</v>
      </c>
      <c r="DJ527" s="671">
        <v>0</v>
      </c>
      <c r="DK527" s="671">
        <v>376</v>
      </c>
      <c r="DL527" s="671">
        <v>0</v>
      </c>
      <c r="DM527" s="671">
        <v>0</v>
      </c>
      <c r="DN527" s="671">
        <v>0</v>
      </c>
      <c r="DO527" s="671">
        <v>0</v>
      </c>
      <c r="DP527" s="671">
        <v>0</v>
      </c>
      <c r="DQ527" s="671">
        <v>0</v>
      </c>
      <c r="DR527" s="671">
        <v>0</v>
      </c>
      <c r="DS527" s="671">
        <v>0</v>
      </c>
      <c r="DT527" s="671">
        <v>0</v>
      </c>
      <c r="DU527" s="671">
        <v>0</v>
      </c>
      <c r="DV527" s="671">
        <v>0</v>
      </c>
    </row>
    <row r="528" spans="1:126" ht="21" hidden="1" customHeight="1" thickBot="1">
      <c r="A528" s="111"/>
      <c r="M528" s="672" t="s">
        <v>1726</v>
      </c>
      <c r="N528" s="656"/>
      <c r="O528" s="656"/>
      <c r="P528" s="656"/>
      <c r="Q528" s="656"/>
      <c r="R528" s="656"/>
      <c r="S528" s="656"/>
      <c r="T528" s="657"/>
      <c r="U528" s="656"/>
      <c r="V528" s="658"/>
      <c r="W528" s="659"/>
      <c r="X528" s="660"/>
      <c r="Y528" s="661"/>
      <c r="Z528" s="660"/>
      <c r="AA528" s="662"/>
      <c r="AB528" s="663"/>
      <c r="AC528" s="664"/>
      <c r="AD528" s="662"/>
      <c r="AE528" s="663"/>
      <c r="AF528" s="664"/>
      <c r="AG528" s="660"/>
      <c r="AH528" s="663"/>
      <c r="AI528" s="665"/>
      <c r="AJ528" s="662"/>
      <c r="AK528" s="666"/>
      <c r="AL528" s="661"/>
      <c r="AM528" s="660"/>
      <c r="AN528" s="662"/>
      <c r="AO528" s="663"/>
      <c r="AP528" s="664"/>
      <c r="AQ528" s="662"/>
      <c r="AR528" s="663"/>
      <c r="AS528" s="664"/>
      <c r="AT528" s="660"/>
      <c r="AU528" s="663"/>
      <c r="AV528" s="665"/>
      <c r="AW528" s="662"/>
      <c r="AX528" s="666"/>
      <c r="AY528" s="658"/>
      <c r="AZ528" s="667"/>
      <c r="BA528" s="662"/>
      <c r="BB528" s="663"/>
      <c r="BC528" s="667"/>
      <c r="BD528" s="662"/>
      <c r="BE528" s="663"/>
      <c r="BF528" s="667"/>
      <c r="BG528" s="668"/>
      <c r="BH528" s="668"/>
      <c r="BI528" s="668"/>
      <c r="BJ528" s="668"/>
      <c r="BK528" s="668"/>
      <c r="BL528" s="668"/>
      <c r="BM528" s="668"/>
      <c r="BN528" s="672">
        <v>0</v>
      </c>
      <c r="BO528" s="672">
        <v>0</v>
      </c>
      <c r="BP528" s="672">
        <v>0</v>
      </c>
      <c r="BQ528" s="672">
        <v>0</v>
      </c>
      <c r="BR528" s="672">
        <v>0</v>
      </c>
      <c r="BS528" s="672">
        <v>0</v>
      </c>
      <c r="BT528" s="672">
        <v>0</v>
      </c>
      <c r="BU528" s="672">
        <v>0</v>
      </c>
      <c r="BV528" s="672">
        <v>0</v>
      </c>
      <c r="BW528" s="672">
        <v>0</v>
      </c>
      <c r="BX528" s="672">
        <v>0</v>
      </c>
      <c r="BY528" s="672">
        <v>0</v>
      </c>
      <c r="BZ528" s="672">
        <v>0</v>
      </c>
      <c r="CA528" s="672">
        <v>0</v>
      </c>
      <c r="CB528" s="672">
        <v>0</v>
      </c>
      <c r="CC528" s="672">
        <v>0</v>
      </c>
      <c r="CD528" s="672">
        <v>0</v>
      </c>
      <c r="CE528" s="672">
        <v>0</v>
      </c>
      <c r="CF528" s="672">
        <v>0</v>
      </c>
      <c r="CG528" s="672">
        <v>0</v>
      </c>
      <c r="CH528" s="672">
        <v>0</v>
      </c>
      <c r="CI528" s="672">
        <v>0</v>
      </c>
      <c r="CJ528" s="672">
        <v>0</v>
      </c>
      <c r="CK528" s="673">
        <v>0</v>
      </c>
      <c r="CL528" s="674">
        <v>0</v>
      </c>
      <c r="CM528" s="674">
        <v>0</v>
      </c>
      <c r="CN528" s="674">
        <v>0</v>
      </c>
      <c r="CO528" s="674">
        <v>0</v>
      </c>
      <c r="CP528" s="674">
        <v>0</v>
      </c>
      <c r="CQ528" s="674">
        <v>0</v>
      </c>
      <c r="CR528" s="674">
        <v>0</v>
      </c>
      <c r="CS528" s="674">
        <v>0</v>
      </c>
      <c r="CT528" s="674">
        <v>0</v>
      </c>
      <c r="CU528" s="674">
        <v>0</v>
      </c>
      <c r="CV528" s="674">
        <v>0</v>
      </c>
      <c r="CW528" s="674">
        <v>0</v>
      </c>
      <c r="CX528" s="674">
        <v>0</v>
      </c>
      <c r="CY528" s="674">
        <v>0</v>
      </c>
      <c r="CZ528" s="674">
        <v>0</v>
      </c>
      <c r="DA528" s="674">
        <v>0</v>
      </c>
      <c r="DB528" s="674">
        <v>0</v>
      </c>
      <c r="DC528" s="674">
        <v>0</v>
      </c>
      <c r="DD528" s="674">
        <v>0</v>
      </c>
      <c r="DE528" s="674">
        <v>0</v>
      </c>
      <c r="DF528" s="674">
        <v>0</v>
      </c>
      <c r="DG528" s="674">
        <v>0</v>
      </c>
      <c r="DH528" s="674">
        <v>0</v>
      </c>
      <c r="DI528" s="674">
        <v>0</v>
      </c>
      <c r="DJ528" s="674">
        <v>0</v>
      </c>
      <c r="DK528" s="674">
        <v>2</v>
      </c>
      <c r="DL528" s="674">
        <v>2</v>
      </c>
      <c r="DM528" s="674">
        <v>2</v>
      </c>
      <c r="DN528" s="674">
        <v>1</v>
      </c>
      <c r="DO528" s="674">
        <v>0</v>
      </c>
      <c r="DP528" s="674">
        <v>0</v>
      </c>
      <c r="DQ528" s="674">
        <v>0</v>
      </c>
      <c r="DR528" s="674">
        <v>0</v>
      </c>
      <c r="DS528" s="674">
        <v>0</v>
      </c>
      <c r="DT528" s="674">
        <v>0</v>
      </c>
      <c r="DU528" s="674">
        <v>0</v>
      </c>
      <c r="DV528" s="674">
        <v>0</v>
      </c>
    </row>
    <row r="529" spans="1:126" ht="21" hidden="1" customHeight="1" thickBot="1">
      <c r="A529" s="111"/>
      <c r="M529" s="672" t="s">
        <v>1727</v>
      </c>
      <c r="N529" s="656"/>
      <c r="O529" s="656"/>
      <c r="P529" s="656"/>
      <c r="Q529" s="656"/>
      <c r="R529" s="656"/>
      <c r="S529" s="656"/>
      <c r="T529" s="657"/>
      <c r="U529" s="656"/>
      <c r="V529" s="658"/>
      <c r="W529" s="659"/>
      <c r="X529" s="660"/>
      <c r="Y529" s="661"/>
      <c r="Z529" s="660"/>
      <c r="AA529" s="662"/>
      <c r="AB529" s="663"/>
      <c r="AC529" s="664"/>
      <c r="AD529" s="662"/>
      <c r="AE529" s="663"/>
      <c r="AF529" s="664"/>
      <c r="AG529" s="660"/>
      <c r="AH529" s="663"/>
      <c r="AI529" s="665"/>
      <c r="AJ529" s="662"/>
      <c r="AK529" s="666"/>
      <c r="AL529" s="661"/>
      <c r="AM529" s="660"/>
      <c r="AN529" s="662"/>
      <c r="AO529" s="663"/>
      <c r="AP529" s="664"/>
      <c r="AQ529" s="662"/>
      <c r="AR529" s="663"/>
      <c r="AS529" s="664"/>
      <c r="AT529" s="660"/>
      <c r="AU529" s="663"/>
      <c r="AV529" s="665"/>
      <c r="AW529" s="662"/>
      <c r="AX529" s="666"/>
      <c r="AY529" s="658"/>
      <c r="AZ529" s="667"/>
      <c r="BA529" s="662"/>
      <c r="BB529" s="663"/>
      <c r="BC529" s="667"/>
      <c r="BD529" s="662"/>
      <c r="BE529" s="663"/>
      <c r="BF529" s="667"/>
      <c r="BG529" s="668"/>
      <c r="BH529" s="668"/>
      <c r="BI529" s="668"/>
      <c r="BJ529" s="668"/>
      <c r="BK529" s="668"/>
      <c r="BL529" s="668"/>
      <c r="BM529" s="668"/>
      <c r="BN529" s="672">
        <v>0</v>
      </c>
      <c r="BO529" s="672">
        <v>0</v>
      </c>
      <c r="BP529" s="672">
        <v>0</v>
      </c>
      <c r="BQ529" s="672">
        <v>0</v>
      </c>
      <c r="BR529" s="672">
        <v>0</v>
      </c>
      <c r="BS529" s="672">
        <v>0</v>
      </c>
      <c r="BT529" s="672">
        <v>0</v>
      </c>
      <c r="BU529" s="672">
        <v>0</v>
      </c>
      <c r="BV529" s="672">
        <v>0</v>
      </c>
      <c r="BW529" s="672">
        <v>0</v>
      </c>
      <c r="BX529" s="672">
        <v>0</v>
      </c>
      <c r="BY529" s="672">
        <v>0</v>
      </c>
      <c r="BZ529" s="672">
        <v>0</v>
      </c>
      <c r="CA529" s="672">
        <v>0</v>
      </c>
      <c r="CB529" s="672">
        <v>0</v>
      </c>
      <c r="CC529" s="672">
        <v>0</v>
      </c>
      <c r="CD529" s="672">
        <v>0</v>
      </c>
      <c r="CE529" s="672">
        <v>0</v>
      </c>
      <c r="CF529" s="672">
        <v>0</v>
      </c>
      <c r="CG529" s="672">
        <v>0</v>
      </c>
      <c r="CH529" s="672">
        <v>0</v>
      </c>
      <c r="CI529" s="672">
        <v>0</v>
      </c>
      <c r="CJ529" s="672">
        <v>0</v>
      </c>
      <c r="CK529" s="673">
        <v>0</v>
      </c>
      <c r="CL529" s="674">
        <v>0</v>
      </c>
      <c r="CM529" s="674">
        <v>0</v>
      </c>
      <c r="CN529" s="674">
        <v>0</v>
      </c>
      <c r="CO529" s="674">
        <v>0</v>
      </c>
      <c r="CP529" s="674">
        <v>0</v>
      </c>
      <c r="CQ529" s="674">
        <v>0</v>
      </c>
      <c r="CR529" s="674">
        <v>0</v>
      </c>
      <c r="CS529" s="674">
        <v>0</v>
      </c>
      <c r="CT529" s="674">
        <v>0</v>
      </c>
      <c r="CU529" s="674">
        <v>0</v>
      </c>
      <c r="CV529" s="674">
        <v>0</v>
      </c>
      <c r="CW529" s="674">
        <v>0</v>
      </c>
      <c r="CX529" s="674">
        <v>0</v>
      </c>
      <c r="CY529" s="674">
        <v>0</v>
      </c>
      <c r="CZ529" s="674">
        <v>0</v>
      </c>
      <c r="DA529" s="674">
        <v>0</v>
      </c>
      <c r="DB529" s="674">
        <v>0</v>
      </c>
      <c r="DC529" s="674">
        <v>0</v>
      </c>
      <c r="DD529" s="674">
        <v>0</v>
      </c>
      <c r="DE529" s="674">
        <v>0</v>
      </c>
      <c r="DF529" s="674">
        <v>0</v>
      </c>
      <c r="DG529" s="674">
        <v>0</v>
      </c>
      <c r="DH529" s="674">
        <v>0</v>
      </c>
      <c r="DI529" s="674">
        <v>0</v>
      </c>
      <c r="DJ529" s="674">
        <v>0</v>
      </c>
      <c r="DK529" s="674">
        <v>376</v>
      </c>
      <c r="DL529" s="674">
        <v>372</v>
      </c>
      <c r="DM529" s="674">
        <v>364</v>
      </c>
      <c r="DN529" s="674">
        <v>306</v>
      </c>
      <c r="DO529" s="674">
        <v>0</v>
      </c>
      <c r="DP529" s="674">
        <v>0</v>
      </c>
      <c r="DQ529" s="674">
        <v>0</v>
      </c>
      <c r="DR529" s="674">
        <v>0</v>
      </c>
      <c r="DS529" s="674">
        <v>0</v>
      </c>
      <c r="DT529" s="674">
        <v>0</v>
      </c>
      <c r="DU529" s="674">
        <v>0</v>
      </c>
      <c r="DV529" s="674">
        <v>0</v>
      </c>
    </row>
    <row r="530" spans="1:126" ht="21" hidden="1" customHeight="1" thickBot="1">
      <c r="A530" s="249"/>
      <c r="M530" s="675" t="s">
        <v>1397</v>
      </c>
      <c r="N530" s="656"/>
      <c r="O530" s="656"/>
      <c r="P530" s="656"/>
      <c r="Q530" s="656"/>
      <c r="R530" s="656"/>
      <c r="S530" s="656"/>
      <c r="T530" s="657"/>
      <c r="U530" s="656"/>
      <c r="V530" s="658"/>
      <c r="W530" s="659"/>
      <c r="X530" s="660"/>
      <c r="Y530" s="661"/>
      <c r="Z530" s="660"/>
      <c r="AA530" s="662"/>
      <c r="AB530" s="663"/>
      <c r="AC530" s="664"/>
      <c r="AD530" s="662"/>
      <c r="AE530" s="663"/>
      <c r="AF530" s="664"/>
      <c r="AG530" s="660"/>
      <c r="AH530" s="663"/>
      <c r="AI530" s="665"/>
      <c r="AJ530" s="662"/>
      <c r="AK530" s="666"/>
      <c r="AL530" s="661"/>
      <c r="AM530" s="660"/>
      <c r="AN530" s="662"/>
      <c r="AO530" s="663"/>
      <c r="AP530" s="664"/>
      <c r="AQ530" s="662"/>
      <c r="AR530" s="663"/>
      <c r="AS530" s="664"/>
      <c r="AT530" s="660"/>
      <c r="AU530" s="663"/>
      <c r="AV530" s="665"/>
      <c r="AW530" s="662"/>
      <c r="AX530" s="666"/>
      <c r="AY530" s="658"/>
      <c r="AZ530" s="667"/>
      <c r="BA530" s="662"/>
      <c r="BB530" s="663"/>
      <c r="BC530" s="667"/>
      <c r="BD530" s="662"/>
      <c r="BE530" s="663"/>
      <c r="BF530" s="667"/>
      <c r="BG530" s="668"/>
      <c r="BH530" s="668"/>
      <c r="BI530" s="668"/>
      <c r="BJ530" s="668"/>
      <c r="BK530" s="668"/>
      <c r="BL530" s="668"/>
      <c r="BM530" s="668"/>
      <c r="BN530" s="675">
        <v>0</v>
      </c>
      <c r="BO530" s="675">
        <v>0</v>
      </c>
      <c r="BP530" s="675">
        <v>0</v>
      </c>
      <c r="BQ530" s="675">
        <v>0</v>
      </c>
      <c r="BR530" s="675">
        <v>0</v>
      </c>
      <c r="BS530" s="675">
        <v>0</v>
      </c>
      <c r="BT530" s="675">
        <v>0</v>
      </c>
      <c r="BU530" s="675">
        <v>0</v>
      </c>
      <c r="BV530" s="675">
        <v>0</v>
      </c>
      <c r="BW530" s="675">
        <v>0</v>
      </c>
      <c r="BX530" s="675">
        <v>0</v>
      </c>
      <c r="BY530" s="675">
        <v>0</v>
      </c>
      <c r="BZ530" s="675">
        <v>0</v>
      </c>
      <c r="CA530" s="675">
        <v>0</v>
      </c>
      <c r="CB530" s="675">
        <v>0</v>
      </c>
      <c r="CC530" s="675">
        <v>0</v>
      </c>
      <c r="CD530" s="675">
        <v>0</v>
      </c>
      <c r="CE530" s="675">
        <v>0</v>
      </c>
      <c r="CF530" s="675">
        <v>0</v>
      </c>
      <c r="CG530" s="675">
        <v>0</v>
      </c>
      <c r="CH530" s="675">
        <v>0</v>
      </c>
      <c r="CI530" s="675">
        <v>0</v>
      </c>
      <c r="CJ530" s="675">
        <v>0</v>
      </c>
      <c r="CK530" s="676">
        <v>0</v>
      </c>
      <c r="CL530" s="677">
        <v>0</v>
      </c>
      <c r="CM530" s="677">
        <v>0</v>
      </c>
      <c r="CN530" s="677">
        <v>0</v>
      </c>
      <c r="CO530" s="677">
        <v>0</v>
      </c>
      <c r="CP530" s="677">
        <v>0</v>
      </c>
      <c r="CQ530" s="677">
        <v>0</v>
      </c>
      <c r="CR530" s="677">
        <v>0</v>
      </c>
      <c r="CS530" s="677">
        <v>0</v>
      </c>
      <c r="CT530" s="677">
        <v>0</v>
      </c>
      <c r="CU530" s="677">
        <v>0</v>
      </c>
      <c r="CV530" s="677">
        <v>0</v>
      </c>
      <c r="CW530" s="677">
        <v>0</v>
      </c>
      <c r="CX530" s="677">
        <v>0</v>
      </c>
      <c r="CY530" s="677">
        <v>0</v>
      </c>
      <c r="CZ530" s="677">
        <v>0</v>
      </c>
      <c r="DA530" s="677">
        <v>0</v>
      </c>
      <c r="DB530" s="677">
        <v>0</v>
      </c>
      <c r="DC530" s="677">
        <v>0</v>
      </c>
      <c r="DD530" s="677">
        <v>0</v>
      </c>
      <c r="DE530" s="677">
        <v>0</v>
      </c>
      <c r="DF530" s="677">
        <v>0</v>
      </c>
      <c r="DG530" s="677">
        <v>0</v>
      </c>
      <c r="DH530" s="677">
        <v>0</v>
      </c>
      <c r="DI530" s="677">
        <v>0</v>
      </c>
      <c r="DJ530" s="677">
        <v>0</v>
      </c>
      <c r="DK530" s="677">
        <v>0</v>
      </c>
      <c r="DL530" s="677">
        <v>1</v>
      </c>
      <c r="DM530" s="677">
        <v>2</v>
      </c>
      <c r="DN530" s="677">
        <v>2</v>
      </c>
      <c r="DO530" s="677">
        <v>1</v>
      </c>
      <c r="DP530" s="677">
        <v>0</v>
      </c>
      <c r="DQ530" s="677">
        <v>0</v>
      </c>
      <c r="DR530" s="677">
        <v>0</v>
      </c>
      <c r="DS530" s="677">
        <v>0</v>
      </c>
      <c r="DT530" s="677">
        <v>0</v>
      </c>
      <c r="DU530" s="677">
        <v>0</v>
      </c>
      <c r="DV530" s="677">
        <v>0</v>
      </c>
    </row>
    <row r="531" spans="1:126" ht="21" hidden="1" customHeight="1" thickBot="1">
      <c r="A531" s="249"/>
      <c r="M531" s="675" t="s">
        <v>1398</v>
      </c>
      <c r="N531" s="656"/>
      <c r="O531" s="656"/>
      <c r="P531" s="656"/>
      <c r="Q531" s="656"/>
      <c r="R531" s="656"/>
      <c r="S531" s="656"/>
      <c r="T531" s="657"/>
      <c r="U531" s="656"/>
      <c r="V531" s="658"/>
      <c r="W531" s="659"/>
      <c r="X531" s="660"/>
      <c r="Y531" s="661"/>
      <c r="Z531" s="660"/>
      <c r="AA531" s="662"/>
      <c r="AB531" s="663"/>
      <c r="AC531" s="664"/>
      <c r="AD531" s="662"/>
      <c r="AE531" s="663"/>
      <c r="AF531" s="664"/>
      <c r="AG531" s="660"/>
      <c r="AH531" s="663"/>
      <c r="AI531" s="665"/>
      <c r="AJ531" s="662"/>
      <c r="AK531" s="666"/>
      <c r="AL531" s="661"/>
      <c r="AM531" s="660"/>
      <c r="AN531" s="662"/>
      <c r="AO531" s="663"/>
      <c r="AP531" s="664"/>
      <c r="AQ531" s="662"/>
      <c r="AR531" s="663"/>
      <c r="AS531" s="664"/>
      <c r="AT531" s="660"/>
      <c r="AU531" s="663"/>
      <c r="AV531" s="665"/>
      <c r="AW531" s="662"/>
      <c r="AX531" s="666"/>
      <c r="AY531" s="658"/>
      <c r="AZ531" s="667"/>
      <c r="BA531" s="662"/>
      <c r="BB531" s="663"/>
      <c r="BC531" s="667"/>
      <c r="BD531" s="662"/>
      <c r="BE531" s="663"/>
      <c r="BF531" s="667"/>
      <c r="BG531" s="668"/>
      <c r="BH531" s="668"/>
      <c r="BI531" s="668"/>
      <c r="BJ531" s="668"/>
      <c r="BK531" s="668"/>
      <c r="BL531" s="668"/>
      <c r="BM531" s="668"/>
      <c r="BN531" s="675">
        <v>0</v>
      </c>
      <c r="BO531" s="675">
        <v>0</v>
      </c>
      <c r="BP531" s="675">
        <v>0</v>
      </c>
      <c r="BQ531" s="675">
        <v>0</v>
      </c>
      <c r="BR531" s="675">
        <v>0</v>
      </c>
      <c r="BS531" s="675">
        <v>0</v>
      </c>
      <c r="BT531" s="675">
        <v>0</v>
      </c>
      <c r="BU531" s="675">
        <v>0</v>
      </c>
      <c r="BV531" s="675">
        <v>0</v>
      </c>
      <c r="BW531" s="675">
        <v>0</v>
      </c>
      <c r="BX531" s="675">
        <v>0</v>
      </c>
      <c r="BY531" s="675">
        <v>0</v>
      </c>
      <c r="BZ531" s="675">
        <v>0</v>
      </c>
      <c r="CA531" s="675">
        <v>0</v>
      </c>
      <c r="CB531" s="675">
        <v>0</v>
      </c>
      <c r="CC531" s="675">
        <v>0</v>
      </c>
      <c r="CD531" s="675">
        <v>0</v>
      </c>
      <c r="CE531" s="675">
        <v>0</v>
      </c>
      <c r="CF531" s="675">
        <v>0</v>
      </c>
      <c r="CG531" s="675">
        <v>0</v>
      </c>
      <c r="CH531" s="675">
        <v>0</v>
      </c>
      <c r="CI531" s="675">
        <v>0</v>
      </c>
      <c r="CJ531" s="675">
        <v>0</v>
      </c>
      <c r="CK531" s="676">
        <v>0</v>
      </c>
      <c r="CL531" s="677">
        <v>0</v>
      </c>
      <c r="CM531" s="677">
        <v>0</v>
      </c>
      <c r="CN531" s="677">
        <v>0</v>
      </c>
      <c r="CO531" s="677">
        <v>0</v>
      </c>
      <c r="CP531" s="677">
        <v>0</v>
      </c>
      <c r="CQ531" s="677">
        <v>0</v>
      </c>
      <c r="CR531" s="677">
        <v>0</v>
      </c>
      <c r="CS531" s="677">
        <v>0</v>
      </c>
      <c r="CT531" s="677">
        <v>0</v>
      </c>
      <c r="CU531" s="677">
        <v>0</v>
      </c>
      <c r="CV531" s="677">
        <v>0</v>
      </c>
      <c r="CW531" s="677">
        <v>0</v>
      </c>
      <c r="CX531" s="677">
        <v>0</v>
      </c>
      <c r="CY531" s="677">
        <v>0</v>
      </c>
      <c r="CZ531" s="677">
        <v>0</v>
      </c>
      <c r="DA531" s="677">
        <v>0</v>
      </c>
      <c r="DB531" s="677">
        <v>0</v>
      </c>
      <c r="DC531" s="677">
        <v>0</v>
      </c>
      <c r="DD531" s="677">
        <v>0</v>
      </c>
      <c r="DE531" s="677">
        <v>0</v>
      </c>
      <c r="DF531" s="677">
        <v>0</v>
      </c>
      <c r="DG531" s="677">
        <v>0</v>
      </c>
      <c r="DH531" s="677">
        <v>0</v>
      </c>
      <c r="DI531" s="677">
        <v>0</v>
      </c>
      <c r="DJ531" s="677">
        <v>0</v>
      </c>
      <c r="DK531" s="677">
        <v>0</v>
      </c>
      <c r="DL531" s="677">
        <v>4</v>
      </c>
      <c r="DM531" s="677">
        <v>8</v>
      </c>
      <c r="DN531" s="677">
        <v>58</v>
      </c>
      <c r="DO531" s="677">
        <v>35</v>
      </c>
      <c r="DP531" s="677">
        <v>0</v>
      </c>
      <c r="DQ531" s="677">
        <v>0</v>
      </c>
      <c r="DR531" s="677">
        <v>0</v>
      </c>
      <c r="DS531" s="677">
        <v>0</v>
      </c>
      <c r="DT531" s="677">
        <v>0</v>
      </c>
      <c r="DU531" s="677">
        <v>0</v>
      </c>
      <c r="DV531" s="677">
        <v>0</v>
      </c>
    </row>
    <row r="532" spans="1:126" ht="21" hidden="1" customHeight="1" thickBot="1">
      <c r="A532" s="249"/>
      <c r="M532" s="678" t="s">
        <v>1399</v>
      </c>
      <c r="N532" s="656"/>
      <c r="O532" s="656"/>
      <c r="P532" s="656"/>
      <c r="Q532" s="656"/>
      <c r="R532" s="656"/>
      <c r="S532" s="656"/>
      <c r="T532" s="657"/>
      <c r="U532" s="656"/>
      <c r="V532" s="658"/>
      <c r="W532" s="659"/>
      <c r="X532" s="660"/>
      <c r="Y532" s="661"/>
      <c r="Z532" s="660"/>
      <c r="AA532" s="662"/>
      <c r="AB532" s="663"/>
      <c r="AC532" s="664"/>
      <c r="AD532" s="662"/>
      <c r="AE532" s="663"/>
      <c r="AF532" s="664"/>
      <c r="AG532" s="660"/>
      <c r="AH532" s="663"/>
      <c r="AI532" s="665"/>
      <c r="AJ532" s="662"/>
      <c r="AK532" s="666"/>
      <c r="AL532" s="661"/>
      <c r="AM532" s="660"/>
      <c r="AN532" s="662"/>
      <c r="AO532" s="663"/>
      <c r="AP532" s="664"/>
      <c r="AQ532" s="662"/>
      <c r="AR532" s="663"/>
      <c r="AS532" s="664"/>
      <c r="AT532" s="660"/>
      <c r="AU532" s="663"/>
      <c r="AV532" s="665"/>
      <c r="AW532" s="662"/>
      <c r="AX532" s="666"/>
      <c r="AY532" s="658"/>
      <c r="AZ532" s="667"/>
      <c r="BA532" s="662"/>
      <c r="BB532" s="663"/>
      <c r="BC532" s="667"/>
      <c r="BD532" s="662"/>
      <c r="BE532" s="663"/>
      <c r="BF532" s="667"/>
      <c r="BG532" s="668"/>
      <c r="BH532" s="668"/>
      <c r="BI532" s="668"/>
      <c r="BJ532" s="668"/>
      <c r="BK532" s="668"/>
      <c r="BL532" s="668"/>
      <c r="BM532" s="668"/>
      <c r="BN532" s="678">
        <v>0</v>
      </c>
      <c r="BO532" s="678">
        <v>0</v>
      </c>
      <c r="BP532" s="678">
        <v>0</v>
      </c>
      <c r="BQ532" s="678">
        <v>0</v>
      </c>
      <c r="BR532" s="678">
        <v>0</v>
      </c>
      <c r="BS532" s="678">
        <v>0</v>
      </c>
      <c r="BT532" s="678">
        <v>0</v>
      </c>
      <c r="BU532" s="678">
        <v>0</v>
      </c>
      <c r="BV532" s="678">
        <v>0</v>
      </c>
      <c r="BW532" s="678">
        <v>0</v>
      </c>
      <c r="BX532" s="678">
        <v>0</v>
      </c>
      <c r="BY532" s="678">
        <v>0</v>
      </c>
      <c r="BZ532" s="678">
        <v>0</v>
      </c>
      <c r="CA532" s="678">
        <v>0</v>
      </c>
      <c r="CB532" s="678">
        <v>0</v>
      </c>
      <c r="CC532" s="678">
        <v>0</v>
      </c>
      <c r="CD532" s="678">
        <v>0</v>
      </c>
      <c r="CE532" s="678">
        <v>0</v>
      </c>
      <c r="CF532" s="678">
        <v>0</v>
      </c>
      <c r="CG532" s="678">
        <v>0</v>
      </c>
      <c r="CH532" s="678">
        <v>0</v>
      </c>
      <c r="CI532" s="678">
        <v>0</v>
      </c>
      <c r="CJ532" s="678">
        <v>0</v>
      </c>
      <c r="CK532" s="679">
        <v>0</v>
      </c>
      <c r="CL532" s="680">
        <v>0</v>
      </c>
      <c r="CM532" s="680">
        <v>0</v>
      </c>
      <c r="CN532" s="680">
        <v>0</v>
      </c>
      <c r="CO532" s="680">
        <v>0</v>
      </c>
      <c r="CP532" s="680">
        <v>0</v>
      </c>
      <c r="CQ532" s="680">
        <v>0</v>
      </c>
      <c r="CR532" s="680">
        <v>0</v>
      </c>
      <c r="CS532" s="680">
        <v>0</v>
      </c>
      <c r="CT532" s="680">
        <v>0</v>
      </c>
      <c r="CU532" s="680">
        <v>0</v>
      </c>
      <c r="CV532" s="680">
        <v>0</v>
      </c>
      <c r="CW532" s="680">
        <v>0</v>
      </c>
      <c r="CX532" s="680">
        <v>0</v>
      </c>
      <c r="CY532" s="680">
        <v>0</v>
      </c>
      <c r="CZ532" s="680">
        <v>0</v>
      </c>
      <c r="DA532" s="680">
        <v>0</v>
      </c>
      <c r="DB532" s="680">
        <v>0</v>
      </c>
      <c r="DC532" s="680">
        <v>0</v>
      </c>
      <c r="DD532" s="680">
        <v>0</v>
      </c>
      <c r="DE532" s="680">
        <v>0</v>
      </c>
      <c r="DF532" s="680">
        <v>0</v>
      </c>
      <c r="DG532" s="680">
        <v>0</v>
      </c>
      <c r="DH532" s="680">
        <v>0</v>
      </c>
      <c r="DI532" s="680">
        <v>0</v>
      </c>
      <c r="DJ532" s="680">
        <v>0</v>
      </c>
      <c r="DK532" s="680">
        <v>0</v>
      </c>
      <c r="DL532" s="680">
        <v>0</v>
      </c>
      <c r="DM532" s="680">
        <v>0</v>
      </c>
      <c r="DN532" s="680">
        <v>0</v>
      </c>
      <c r="DO532" s="680">
        <v>0</v>
      </c>
      <c r="DP532" s="680">
        <v>0</v>
      </c>
      <c r="DQ532" s="680">
        <v>0</v>
      </c>
      <c r="DR532" s="680">
        <v>0</v>
      </c>
      <c r="DS532" s="680">
        <v>0</v>
      </c>
      <c r="DT532" s="680">
        <v>0</v>
      </c>
      <c r="DU532" s="680">
        <v>0</v>
      </c>
      <c r="DV532" s="680">
        <v>0</v>
      </c>
    </row>
    <row r="533" spans="1:126" ht="21" hidden="1" customHeight="1" thickBot="1">
      <c r="A533" s="249"/>
      <c r="M533" s="678" t="s">
        <v>1400</v>
      </c>
      <c r="N533" s="656"/>
      <c r="O533" s="656"/>
      <c r="P533" s="656"/>
      <c r="Q533" s="656"/>
      <c r="R533" s="656"/>
      <c r="S533" s="656"/>
      <c r="T533" s="657"/>
      <c r="U533" s="656"/>
      <c r="V533" s="658"/>
      <c r="W533" s="659"/>
      <c r="X533" s="660"/>
      <c r="Y533" s="661"/>
      <c r="Z533" s="660"/>
      <c r="AA533" s="662"/>
      <c r="AB533" s="663"/>
      <c r="AC533" s="664"/>
      <c r="AD533" s="662"/>
      <c r="AE533" s="663"/>
      <c r="AF533" s="664"/>
      <c r="AG533" s="660"/>
      <c r="AH533" s="663"/>
      <c r="AI533" s="665"/>
      <c r="AJ533" s="662"/>
      <c r="AK533" s="666"/>
      <c r="AL533" s="661"/>
      <c r="AM533" s="660"/>
      <c r="AN533" s="662"/>
      <c r="AO533" s="663"/>
      <c r="AP533" s="664"/>
      <c r="AQ533" s="662"/>
      <c r="AR533" s="663"/>
      <c r="AS533" s="664"/>
      <c r="AT533" s="660"/>
      <c r="AU533" s="663"/>
      <c r="AV533" s="665"/>
      <c r="AW533" s="662"/>
      <c r="AX533" s="666"/>
      <c r="AY533" s="658"/>
      <c r="AZ533" s="667"/>
      <c r="BA533" s="662"/>
      <c r="BB533" s="663"/>
      <c r="BC533" s="667"/>
      <c r="BD533" s="662"/>
      <c r="BE533" s="663"/>
      <c r="BF533" s="667"/>
      <c r="BG533" s="668"/>
      <c r="BH533" s="668"/>
      <c r="BI533" s="668"/>
      <c r="BJ533" s="668"/>
      <c r="BK533" s="668"/>
      <c r="BL533" s="668"/>
      <c r="BM533" s="668"/>
      <c r="BN533" s="678">
        <v>0</v>
      </c>
      <c r="BO533" s="678">
        <v>0</v>
      </c>
      <c r="BP533" s="678">
        <v>0</v>
      </c>
      <c r="BQ533" s="678">
        <v>0</v>
      </c>
      <c r="BR533" s="678">
        <v>0</v>
      </c>
      <c r="BS533" s="678">
        <v>0</v>
      </c>
      <c r="BT533" s="678">
        <v>0</v>
      </c>
      <c r="BU533" s="678">
        <v>0</v>
      </c>
      <c r="BV533" s="678">
        <v>0</v>
      </c>
      <c r="BW533" s="678">
        <v>0</v>
      </c>
      <c r="BX533" s="678">
        <v>0</v>
      </c>
      <c r="BY533" s="678">
        <v>0</v>
      </c>
      <c r="BZ533" s="678">
        <v>0</v>
      </c>
      <c r="CA533" s="678">
        <v>0</v>
      </c>
      <c r="CB533" s="678">
        <v>0</v>
      </c>
      <c r="CC533" s="678">
        <v>0</v>
      </c>
      <c r="CD533" s="678">
        <v>0</v>
      </c>
      <c r="CE533" s="678">
        <v>0</v>
      </c>
      <c r="CF533" s="678">
        <v>0</v>
      </c>
      <c r="CG533" s="678">
        <v>0</v>
      </c>
      <c r="CH533" s="678">
        <v>0</v>
      </c>
      <c r="CI533" s="678">
        <v>0</v>
      </c>
      <c r="CJ533" s="678">
        <v>0</v>
      </c>
      <c r="CK533" s="679">
        <v>0</v>
      </c>
      <c r="CL533" s="681">
        <v>0</v>
      </c>
      <c r="CM533" s="681">
        <v>0</v>
      </c>
      <c r="CN533" s="681">
        <v>0</v>
      </c>
      <c r="CO533" s="681">
        <v>0</v>
      </c>
      <c r="CP533" s="681">
        <v>0</v>
      </c>
      <c r="CQ533" s="681">
        <v>0</v>
      </c>
      <c r="CR533" s="681">
        <v>0</v>
      </c>
      <c r="CS533" s="681">
        <v>0</v>
      </c>
      <c r="CT533" s="681">
        <v>0</v>
      </c>
      <c r="CU533" s="681">
        <v>0</v>
      </c>
      <c r="CV533" s="681">
        <v>0</v>
      </c>
      <c r="CW533" s="681">
        <v>0</v>
      </c>
      <c r="CX533" s="681">
        <v>0</v>
      </c>
      <c r="CY533" s="681">
        <v>0</v>
      </c>
      <c r="CZ533" s="681">
        <v>0</v>
      </c>
      <c r="DA533" s="681">
        <v>0</v>
      </c>
      <c r="DB533" s="681">
        <v>0</v>
      </c>
      <c r="DC533" s="681">
        <v>0</v>
      </c>
      <c r="DD533" s="681">
        <v>0</v>
      </c>
      <c r="DE533" s="681">
        <v>0</v>
      </c>
      <c r="DF533" s="681">
        <v>0</v>
      </c>
      <c r="DG533" s="681">
        <v>0</v>
      </c>
      <c r="DH533" s="681">
        <v>0</v>
      </c>
      <c r="DI533" s="681">
        <v>0</v>
      </c>
      <c r="DJ533" s="681">
        <v>0</v>
      </c>
      <c r="DK533" s="681">
        <v>0</v>
      </c>
      <c r="DL533" s="681">
        <v>0</v>
      </c>
      <c r="DM533" s="681">
        <v>0</v>
      </c>
      <c r="DN533" s="681">
        <v>0</v>
      </c>
      <c r="DO533" s="681">
        <v>0</v>
      </c>
      <c r="DP533" s="681">
        <v>0</v>
      </c>
      <c r="DQ533" s="681">
        <v>0</v>
      </c>
      <c r="DR533" s="681">
        <v>0</v>
      </c>
      <c r="DS533" s="681">
        <v>0</v>
      </c>
      <c r="DT533" s="681">
        <v>0</v>
      </c>
      <c r="DU533" s="681">
        <v>0</v>
      </c>
      <c r="DV533" s="681"/>
    </row>
    <row r="534" spans="1:126" ht="21" thickBot="1">
      <c r="A534" s="249"/>
      <c r="M534" s="1739" t="s">
        <v>391</v>
      </c>
      <c r="N534" s="535"/>
      <c r="O534" s="535"/>
      <c r="P534" s="535"/>
      <c r="Q534" s="535"/>
      <c r="R534" s="535"/>
      <c r="S534" s="535"/>
      <c r="T534" s="740"/>
      <c r="U534" s="740"/>
      <c r="V534" s="742"/>
      <c r="W534" s="742"/>
      <c r="X534" s="659"/>
      <c r="Y534" s="659"/>
      <c r="Z534" s="662"/>
      <c r="AA534" s="662"/>
      <c r="AB534" s="663"/>
      <c r="AC534" s="664"/>
      <c r="AD534" s="540"/>
      <c r="AE534" s="663"/>
      <c r="AF534" s="664"/>
      <c r="AG534" s="662"/>
      <c r="AH534" s="663"/>
      <c r="AI534" s="664"/>
      <c r="AJ534" s="662"/>
      <c r="AK534" s="540"/>
      <c r="AL534" s="539"/>
      <c r="AM534" s="540"/>
      <c r="AN534" s="540"/>
      <c r="AO534" s="541"/>
      <c r="AP534" s="542"/>
      <c r="AQ534" s="540"/>
      <c r="AR534" s="541"/>
      <c r="AS534" s="542"/>
      <c r="AT534" s="540"/>
      <c r="AU534" s="541"/>
      <c r="AV534" s="542"/>
      <c r="AW534" s="540"/>
      <c r="AX534" s="541"/>
      <c r="AY534" s="659"/>
      <c r="AZ534" s="543"/>
      <c r="BA534" s="540"/>
      <c r="BB534" s="541"/>
      <c r="BC534" s="543"/>
      <c r="BD534" s="540"/>
      <c r="BE534" s="541"/>
      <c r="BF534" s="543"/>
      <c r="BG534" s="543"/>
      <c r="BH534" s="543"/>
      <c r="BI534" s="543"/>
      <c r="BJ534" s="543"/>
      <c r="BK534" s="543"/>
      <c r="BL534" s="543"/>
      <c r="BM534" s="543"/>
      <c r="BN534" s="543"/>
      <c r="BO534" s="543"/>
      <c r="BP534" s="543"/>
      <c r="BQ534" s="543"/>
      <c r="BR534" s="543"/>
      <c r="BS534" s="543"/>
      <c r="BT534" s="543"/>
      <c r="BU534" s="543"/>
      <c r="BV534" s="543"/>
      <c r="BW534" s="543"/>
      <c r="BX534" s="543"/>
      <c r="BY534" s="543"/>
      <c r="BZ534" s="543"/>
      <c r="CA534" s="543"/>
      <c r="CB534" s="543"/>
      <c r="CC534" s="543"/>
      <c r="CD534" s="543"/>
      <c r="CE534" s="543"/>
      <c r="CF534" s="543"/>
      <c r="CG534" s="543"/>
      <c r="CH534" s="543"/>
      <c r="CI534" s="543"/>
      <c r="CJ534" s="543"/>
      <c r="CK534" s="543"/>
      <c r="CL534" s="543"/>
      <c r="CM534" s="543"/>
      <c r="CN534" s="543"/>
      <c r="CO534" s="543"/>
      <c r="CP534" s="543"/>
      <c r="CQ534" s="543"/>
      <c r="CR534" s="543"/>
      <c r="CS534" s="543"/>
      <c r="CT534" s="543"/>
      <c r="CU534" s="543"/>
      <c r="CV534" s="543"/>
      <c r="CW534" s="543"/>
      <c r="CX534" s="543"/>
      <c r="CY534" s="543"/>
      <c r="CZ534" s="543"/>
      <c r="DA534" s="543"/>
      <c r="DB534" s="543"/>
      <c r="DC534" s="543"/>
      <c r="DD534" s="543"/>
      <c r="DE534" s="543"/>
      <c r="DF534" s="543"/>
      <c r="DG534" s="543"/>
      <c r="DH534" s="543"/>
      <c r="DI534" s="543"/>
      <c r="DJ534" s="543"/>
      <c r="DK534" s="543"/>
      <c r="DL534" s="543"/>
      <c r="DM534" s="543"/>
      <c r="DN534" s="543"/>
      <c r="DO534" s="543"/>
      <c r="DP534" s="543"/>
      <c r="DQ534" s="543"/>
      <c r="DR534" s="543"/>
      <c r="DS534" s="543"/>
      <c r="DT534" s="543"/>
      <c r="DU534" s="543"/>
      <c r="DV534" s="543"/>
    </row>
    <row r="535" spans="1:126" ht="20.25">
      <c r="A535" s="249"/>
      <c r="B535" s="111"/>
      <c r="C535" s="244"/>
      <c r="D535" s="111"/>
      <c r="E535" s="111"/>
      <c r="F535" s="111"/>
      <c r="G535" s="111"/>
      <c r="H535" s="111"/>
      <c r="I535" s="111"/>
      <c r="J535" s="111"/>
      <c r="K535" s="111"/>
      <c r="L535" s="111"/>
      <c r="M535" s="1714" t="s">
        <v>74</v>
      </c>
      <c r="N535" s="860">
        <v>21289</v>
      </c>
      <c r="O535" s="546">
        <v>19537</v>
      </c>
      <c r="P535" s="546">
        <v>19979</v>
      </c>
      <c r="Q535" s="546">
        <v>18831</v>
      </c>
      <c r="R535" s="865">
        <v>17789</v>
      </c>
      <c r="S535" s="547">
        <v>13795</v>
      </c>
      <c r="T535" s="548">
        <v>10673</v>
      </c>
      <c r="U535" s="699">
        <v>10487</v>
      </c>
      <c r="V535" s="546">
        <v>13881</v>
      </c>
      <c r="W535" s="546">
        <v>14595</v>
      </c>
      <c r="X535" s="861">
        <v>14757</v>
      </c>
      <c r="Y535" s="546">
        <v>16808</v>
      </c>
      <c r="Z535" s="551">
        <f t="shared" ref="Z535:AK535" si="110">Z556+Z586</f>
        <v>18153</v>
      </c>
      <c r="AA535" s="552">
        <f t="shared" si="110"/>
        <v>18385</v>
      </c>
      <c r="AB535" s="557">
        <f t="shared" si="110"/>
        <v>17697</v>
      </c>
      <c r="AC535" s="554">
        <f t="shared" si="110"/>
        <v>17212</v>
      </c>
      <c r="AD535" s="552">
        <f t="shared" si="110"/>
        <v>16511</v>
      </c>
      <c r="AE535" s="553">
        <f t="shared" si="110"/>
        <v>15905</v>
      </c>
      <c r="AF535" s="554">
        <f t="shared" si="110"/>
        <v>15693</v>
      </c>
      <c r="AG535" s="552">
        <f t="shared" si="110"/>
        <v>15706</v>
      </c>
      <c r="AH535" s="553">
        <f t="shared" si="110"/>
        <v>15715</v>
      </c>
      <c r="AI535" s="554">
        <f t="shared" si="110"/>
        <v>15765</v>
      </c>
      <c r="AJ535" s="552">
        <f t="shared" si="110"/>
        <v>16053</v>
      </c>
      <c r="AK535" s="559">
        <f t="shared" si="110"/>
        <v>16889</v>
      </c>
      <c r="AL535" s="546">
        <v>16889</v>
      </c>
      <c r="AM535" s="551">
        <f t="shared" ref="AM535:AX535" si="111">AM556+AM586</f>
        <v>18057</v>
      </c>
      <c r="AN535" s="552">
        <f t="shared" si="111"/>
        <v>18105</v>
      </c>
      <c r="AO535" s="553">
        <f t="shared" si="111"/>
        <v>17100</v>
      </c>
      <c r="AP535" s="554">
        <f t="shared" si="111"/>
        <v>16327</v>
      </c>
      <c r="AQ535" s="552">
        <f t="shared" si="111"/>
        <v>15536</v>
      </c>
      <c r="AR535" s="553">
        <f t="shared" si="111"/>
        <v>14683</v>
      </c>
      <c r="AS535" s="554">
        <f t="shared" si="111"/>
        <v>14462</v>
      </c>
      <c r="AT535" s="555">
        <f t="shared" si="111"/>
        <v>14299</v>
      </c>
      <c r="AU535" s="553">
        <f t="shared" si="111"/>
        <v>14098</v>
      </c>
      <c r="AV535" s="556">
        <f t="shared" si="111"/>
        <v>13830</v>
      </c>
      <c r="AW535" s="552">
        <f t="shared" si="111"/>
        <v>14242</v>
      </c>
      <c r="AX535" s="557">
        <f t="shared" si="111"/>
        <v>14955</v>
      </c>
      <c r="AY535" s="546">
        <v>14955</v>
      </c>
      <c r="AZ535" s="550">
        <f t="shared" ref="AZ535:BN535" si="112">AZ556+AZ586</f>
        <v>15915</v>
      </c>
      <c r="BA535" s="552">
        <f t="shared" si="112"/>
        <v>16028</v>
      </c>
      <c r="BB535" s="553">
        <f t="shared" si="112"/>
        <v>14958</v>
      </c>
      <c r="BC535" s="550">
        <f t="shared" si="112"/>
        <v>14099</v>
      </c>
      <c r="BD535" s="552">
        <f t="shared" si="112"/>
        <v>13344</v>
      </c>
      <c r="BE535" s="553">
        <f t="shared" si="112"/>
        <v>12710</v>
      </c>
      <c r="BF535" s="550">
        <f t="shared" si="112"/>
        <v>12377</v>
      </c>
      <c r="BG535" s="552">
        <f t="shared" si="112"/>
        <v>12299</v>
      </c>
      <c r="BH535" s="553">
        <f t="shared" si="112"/>
        <v>12294</v>
      </c>
      <c r="BI535" s="553">
        <f t="shared" si="112"/>
        <v>12088</v>
      </c>
      <c r="BJ535" s="554">
        <f t="shared" si="112"/>
        <v>12244</v>
      </c>
      <c r="BK535" s="682">
        <f t="shared" si="112"/>
        <v>12738</v>
      </c>
      <c r="BL535" s="682">
        <f t="shared" si="112"/>
        <v>13443</v>
      </c>
      <c r="BM535" s="682">
        <f t="shared" si="112"/>
        <v>13657</v>
      </c>
      <c r="BN535" s="682">
        <f t="shared" si="112"/>
        <v>12962</v>
      </c>
      <c r="BO535" s="682">
        <f t="shared" ref="BO535:BT535" si="113">BO556+BO586</f>
        <v>12246</v>
      </c>
      <c r="BP535" s="682">
        <f t="shared" si="113"/>
        <v>11475</v>
      </c>
      <c r="BQ535" s="682">
        <f t="shared" si="113"/>
        <v>10958</v>
      </c>
      <c r="BR535" s="682">
        <f t="shared" si="113"/>
        <v>10855</v>
      </c>
      <c r="BS535" s="682">
        <f t="shared" si="113"/>
        <v>10718</v>
      </c>
      <c r="BT535" s="682">
        <f t="shared" si="113"/>
        <v>10516</v>
      </c>
      <c r="BU535" s="682">
        <f t="shared" ref="BU535:CD535" si="114">BU556+BU586</f>
        <v>10259</v>
      </c>
      <c r="BV535" s="682">
        <f t="shared" si="114"/>
        <v>10227</v>
      </c>
      <c r="BW535" s="682">
        <f t="shared" si="114"/>
        <v>10689</v>
      </c>
      <c r="BX535" s="682">
        <f t="shared" si="114"/>
        <v>11232</v>
      </c>
      <c r="BY535" s="682">
        <f t="shared" si="114"/>
        <v>11253</v>
      </c>
      <c r="BZ535" s="682">
        <f t="shared" si="114"/>
        <v>10515</v>
      </c>
      <c r="CA535" s="682">
        <f t="shared" si="114"/>
        <v>10019</v>
      </c>
      <c r="CB535" s="682">
        <f t="shared" si="114"/>
        <v>9524</v>
      </c>
      <c r="CC535" s="682">
        <f t="shared" si="114"/>
        <v>9222</v>
      </c>
      <c r="CD535" s="682">
        <f t="shared" si="114"/>
        <v>9019</v>
      </c>
      <c r="CE535" s="682">
        <f t="shared" ref="CE535:CL535" si="115">CE556+CE586</f>
        <v>8976</v>
      </c>
      <c r="CF535" s="682">
        <f t="shared" si="115"/>
        <v>8873</v>
      </c>
      <c r="CG535" s="682">
        <f t="shared" si="115"/>
        <v>8564</v>
      </c>
      <c r="CH535" s="682">
        <f t="shared" si="115"/>
        <v>8572</v>
      </c>
      <c r="CI535" s="682">
        <f t="shared" si="115"/>
        <v>8979</v>
      </c>
      <c r="CJ535" s="682">
        <f t="shared" si="115"/>
        <v>9380</v>
      </c>
      <c r="CK535" s="700">
        <f t="shared" si="115"/>
        <v>9336</v>
      </c>
      <c r="CL535" s="700">
        <f t="shared" si="115"/>
        <v>8880</v>
      </c>
      <c r="CM535" s="700">
        <f t="shared" ref="CM535:CR535" si="116">CM556+CM586</f>
        <v>8388</v>
      </c>
      <c r="CN535" s="700">
        <f t="shared" si="116"/>
        <v>7985</v>
      </c>
      <c r="CO535" s="700">
        <f t="shared" si="116"/>
        <v>7803</v>
      </c>
      <c r="CP535" s="700">
        <f t="shared" si="116"/>
        <v>7746</v>
      </c>
      <c r="CQ535" s="700">
        <f t="shared" si="116"/>
        <v>7756</v>
      </c>
      <c r="CR535" s="700">
        <f t="shared" si="116"/>
        <v>7652</v>
      </c>
      <c r="CS535" s="700">
        <f t="shared" ref="CS535:CX535" si="117">CS556+CS586</f>
        <v>7575</v>
      </c>
      <c r="CT535" s="700">
        <f t="shared" si="117"/>
        <v>7639</v>
      </c>
      <c r="CU535" s="700">
        <f t="shared" si="117"/>
        <v>8021</v>
      </c>
      <c r="CV535" s="700">
        <f t="shared" si="117"/>
        <v>8251</v>
      </c>
      <c r="CW535" s="700">
        <f t="shared" si="117"/>
        <v>8257</v>
      </c>
      <c r="CX535" s="700">
        <f t="shared" si="117"/>
        <v>7798</v>
      </c>
      <c r="CY535" s="700">
        <f>CY556+CY586</f>
        <v>7399</v>
      </c>
      <c r="CZ535" s="700">
        <f>CZ556+CZ586</f>
        <v>7095</v>
      </c>
      <c r="DA535" s="700">
        <f>DA556+DA586</f>
        <v>6822</v>
      </c>
      <c r="DB535" s="700">
        <f>DB556+DB586</f>
        <v>6679</v>
      </c>
      <c r="DC535" s="700"/>
      <c r="DD535" s="700"/>
      <c r="DE535" s="700"/>
      <c r="DF535" s="700"/>
      <c r="DG535" s="700"/>
      <c r="DH535" s="700"/>
      <c r="DI535" s="700"/>
      <c r="DJ535" s="700"/>
      <c r="DK535" s="700"/>
      <c r="DL535" s="700"/>
      <c r="DM535" s="700"/>
      <c r="DN535" s="700"/>
      <c r="DO535" s="700"/>
      <c r="DP535" s="700"/>
      <c r="DQ535" s="700"/>
      <c r="DR535" s="700"/>
      <c r="DS535" s="700"/>
      <c r="DT535" s="700"/>
      <c r="DU535" s="700"/>
      <c r="DV535" s="700"/>
    </row>
    <row r="536" spans="1:126" ht="20.25">
      <c r="A536" s="249"/>
      <c r="I536" s="111"/>
      <c r="J536" s="111"/>
      <c r="K536" s="111"/>
      <c r="L536" s="111"/>
      <c r="M536" s="1715" t="s">
        <v>18</v>
      </c>
      <c r="N536" s="1735">
        <v>102</v>
      </c>
      <c r="O536" s="759">
        <v>101.12318840579711</v>
      </c>
      <c r="P536" s="561">
        <v>102.7092329837549</v>
      </c>
      <c r="Q536" s="561">
        <v>94.253966664998245</v>
      </c>
      <c r="R536" s="561">
        <v>103.5387928525697</v>
      </c>
      <c r="S536" s="562">
        <v>101.47859349713109</v>
      </c>
      <c r="T536" s="563">
        <v>101.81245826576361</v>
      </c>
      <c r="U536" s="702">
        <v>104.33787682817631</v>
      </c>
      <c r="V536" s="561">
        <v>103.18911685994647</v>
      </c>
      <c r="W536" s="561">
        <v>109.10518053375196</v>
      </c>
      <c r="X536" s="561">
        <v>105.18175338560228</v>
      </c>
      <c r="Y536" s="561">
        <v>107.21439050838808</v>
      </c>
      <c r="Z536" s="566">
        <f t="shared" ref="Z536:AK536" si="118">(Z535/Y535)*100</f>
        <v>108.00214183722036</v>
      </c>
      <c r="AA536" s="567">
        <f t="shared" si="118"/>
        <v>101.27802567068804</v>
      </c>
      <c r="AB536" s="568">
        <f t="shared" si="118"/>
        <v>96.257818874082133</v>
      </c>
      <c r="AC536" s="569">
        <f t="shared" si="118"/>
        <v>97.259422500988862</v>
      </c>
      <c r="AD536" s="567">
        <f t="shared" si="118"/>
        <v>95.927260051127121</v>
      </c>
      <c r="AE536" s="568">
        <f t="shared" si="118"/>
        <v>96.329719580885481</v>
      </c>
      <c r="AF536" s="569">
        <f t="shared" si="118"/>
        <v>98.667085822068529</v>
      </c>
      <c r="AG536" s="567">
        <f t="shared" si="118"/>
        <v>100.08283948257184</v>
      </c>
      <c r="AH536" s="568">
        <f t="shared" si="118"/>
        <v>100.057302941551</v>
      </c>
      <c r="AI536" s="569">
        <f t="shared" si="118"/>
        <v>100.31816735602928</v>
      </c>
      <c r="AJ536" s="567">
        <f t="shared" si="118"/>
        <v>101.82683158896289</v>
      </c>
      <c r="AK536" s="570">
        <f t="shared" si="118"/>
        <v>105.20774933034325</v>
      </c>
      <c r="AL536" s="561">
        <v>105.20774933034325</v>
      </c>
      <c r="AM536" s="566">
        <f t="shared" ref="AM536:AX536" si="119">(AM535/AL535)*100</f>
        <v>106.91574397536858</v>
      </c>
      <c r="AN536" s="567">
        <f t="shared" si="119"/>
        <v>100.26582488785512</v>
      </c>
      <c r="AO536" s="568">
        <f t="shared" si="119"/>
        <v>94.449047224523611</v>
      </c>
      <c r="AP536" s="569">
        <f t="shared" si="119"/>
        <v>95.479532163742689</v>
      </c>
      <c r="AQ536" s="567">
        <f t="shared" si="119"/>
        <v>95.155264286151777</v>
      </c>
      <c r="AR536" s="568">
        <f t="shared" si="119"/>
        <v>94.509526261585989</v>
      </c>
      <c r="AS536" s="569">
        <f t="shared" si="119"/>
        <v>98.494857999046516</v>
      </c>
      <c r="AT536" s="567">
        <f t="shared" si="119"/>
        <v>98.872908311436873</v>
      </c>
      <c r="AU536" s="568">
        <f t="shared" si="119"/>
        <v>98.594307294216378</v>
      </c>
      <c r="AV536" s="569">
        <f t="shared" si="119"/>
        <v>98.099021137750029</v>
      </c>
      <c r="AW536" s="567">
        <f t="shared" si="119"/>
        <v>102.97903109182936</v>
      </c>
      <c r="AX536" s="568">
        <f t="shared" si="119"/>
        <v>105.00631933717175</v>
      </c>
      <c r="AY536" s="561">
        <v>105.00631933717175</v>
      </c>
      <c r="AZ536" s="565">
        <f>(AZ535/AX535)*100</f>
        <v>106.41925777331996</v>
      </c>
      <c r="BA536" s="567">
        <f t="shared" ref="BA536:BO536" si="120">(BA535/AZ535)*100</f>
        <v>100.71002199183161</v>
      </c>
      <c r="BB536" s="568">
        <f t="shared" si="120"/>
        <v>93.324182680309448</v>
      </c>
      <c r="BC536" s="565">
        <f t="shared" si="120"/>
        <v>94.257253643535236</v>
      </c>
      <c r="BD536" s="567">
        <f t="shared" si="120"/>
        <v>94.645010284417324</v>
      </c>
      <c r="BE536" s="568">
        <f t="shared" si="120"/>
        <v>95.248800959232611</v>
      </c>
      <c r="BF536" s="565">
        <f t="shared" si="120"/>
        <v>97.380015735641223</v>
      </c>
      <c r="BG536" s="567">
        <f>(BG535/BF535)*100</f>
        <v>99.36979882039266</v>
      </c>
      <c r="BH536" s="568">
        <f t="shared" si="120"/>
        <v>99.959346288316127</v>
      </c>
      <c r="BI536" s="568">
        <f t="shared" si="120"/>
        <v>98.324385879290716</v>
      </c>
      <c r="BJ536" s="569">
        <f t="shared" si="120"/>
        <v>101.29053606882859</v>
      </c>
      <c r="BK536" s="731">
        <f t="shared" si="120"/>
        <v>104.03462920614179</v>
      </c>
      <c r="BL536" s="731">
        <f t="shared" si="120"/>
        <v>105.53462081959491</v>
      </c>
      <c r="BM536" s="731">
        <f t="shared" si="120"/>
        <v>101.5919065684743</v>
      </c>
      <c r="BN536" s="731">
        <f t="shared" si="120"/>
        <v>94.911034634253497</v>
      </c>
      <c r="BO536" s="731">
        <f t="shared" si="120"/>
        <v>94.47616108625212</v>
      </c>
      <c r="BP536" s="731">
        <f t="shared" ref="BP536:BX536" si="121">(BP535/BO535)*100</f>
        <v>93.704066634002942</v>
      </c>
      <c r="BQ536" s="731">
        <f t="shared" si="121"/>
        <v>95.494553376906325</v>
      </c>
      <c r="BR536" s="731">
        <f t="shared" si="121"/>
        <v>99.060047453914947</v>
      </c>
      <c r="BS536" s="731">
        <f t="shared" si="121"/>
        <v>98.737908797789046</v>
      </c>
      <c r="BT536" s="731">
        <f t="shared" si="121"/>
        <v>98.11532002239224</v>
      </c>
      <c r="BU536" s="731">
        <f t="shared" si="121"/>
        <v>97.556104982883227</v>
      </c>
      <c r="BV536" s="731">
        <f t="shared" si="121"/>
        <v>99.688078760113072</v>
      </c>
      <c r="BW536" s="731">
        <f t="shared" si="121"/>
        <v>104.51745379876796</v>
      </c>
      <c r="BX536" s="731">
        <f t="shared" si="121"/>
        <v>105.07998877350548</v>
      </c>
      <c r="BY536" s="731">
        <f t="shared" ref="BY536:CE536" si="122">(BY535/BX535)*100</f>
        <v>100.18696581196582</v>
      </c>
      <c r="BZ536" s="731">
        <f t="shared" si="122"/>
        <v>93.441748866968808</v>
      </c>
      <c r="CA536" s="731">
        <f t="shared" si="122"/>
        <v>95.282929148834995</v>
      </c>
      <c r="CB536" s="731">
        <f t="shared" si="122"/>
        <v>95.059387164387658</v>
      </c>
      <c r="CC536" s="731">
        <f t="shared" si="122"/>
        <v>96.829063418731621</v>
      </c>
      <c r="CD536" s="731">
        <f t="shared" si="122"/>
        <v>97.798742138364787</v>
      </c>
      <c r="CE536" s="731">
        <f t="shared" si="122"/>
        <v>99.52322873932809</v>
      </c>
      <c r="CF536" s="731">
        <f t="shared" ref="CF536:CP536" si="123">(CF535/CE535)*100</f>
        <v>98.852495543672021</v>
      </c>
      <c r="CG536" s="731">
        <f t="shared" si="123"/>
        <v>96.517525076073483</v>
      </c>
      <c r="CH536" s="731">
        <f t="shared" si="123"/>
        <v>100.09341429238674</v>
      </c>
      <c r="CI536" s="731">
        <f t="shared" si="123"/>
        <v>104.74801679888009</v>
      </c>
      <c r="CJ536" s="731">
        <f t="shared" si="123"/>
        <v>104.46597616661097</v>
      </c>
      <c r="CK536" s="571">
        <f t="shared" si="123"/>
        <v>99.530916844349676</v>
      </c>
      <c r="CL536" s="571">
        <f t="shared" si="123"/>
        <v>95.115681233933159</v>
      </c>
      <c r="CM536" s="571">
        <f t="shared" si="123"/>
        <v>94.459459459459467</v>
      </c>
      <c r="CN536" s="571">
        <f t="shared" si="123"/>
        <v>95.195517405817824</v>
      </c>
      <c r="CO536" s="571">
        <f t="shared" si="123"/>
        <v>97.720726361928612</v>
      </c>
      <c r="CP536" s="571">
        <f t="shared" si="123"/>
        <v>99.269511726259125</v>
      </c>
      <c r="CQ536" s="571">
        <f t="shared" ref="CQ536:DB536" si="124">(CQ535/CP535)*100</f>
        <v>100.12909888974954</v>
      </c>
      <c r="CR536" s="571">
        <f t="shared" si="124"/>
        <v>98.659102630221767</v>
      </c>
      <c r="CS536" s="571">
        <f t="shared" si="124"/>
        <v>98.993727130162043</v>
      </c>
      <c r="CT536" s="571">
        <f t="shared" si="124"/>
        <v>100.84488448844884</v>
      </c>
      <c r="CU536" s="571">
        <f t="shared" si="124"/>
        <v>105.00065453593402</v>
      </c>
      <c r="CV536" s="571">
        <f t="shared" si="124"/>
        <v>102.86747288368035</v>
      </c>
      <c r="CW536" s="571">
        <f t="shared" si="124"/>
        <v>100.0727184583687</v>
      </c>
      <c r="CX536" s="571">
        <f t="shared" si="124"/>
        <v>94.441080295506836</v>
      </c>
      <c r="CY536" s="571">
        <f t="shared" si="124"/>
        <v>94.883303411131052</v>
      </c>
      <c r="CZ536" s="571">
        <f t="shared" si="124"/>
        <v>95.891336667117173</v>
      </c>
      <c r="DA536" s="571">
        <f t="shared" si="124"/>
        <v>96.152219873150102</v>
      </c>
      <c r="DB536" s="571">
        <f t="shared" si="124"/>
        <v>97.90384051597772</v>
      </c>
      <c r="DC536" s="571"/>
      <c r="DD536" s="571"/>
      <c r="DE536" s="571"/>
      <c r="DF536" s="571"/>
      <c r="DG536" s="571"/>
      <c r="DH536" s="571"/>
      <c r="DI536" s="571"/>
      <c r="DJ536" s="571"/>
      <c r="DK536" s="571"/>
      <c r="DL536" s="571"/>
      <c r="DM536" s="571"/>
      <c r="DN536" s="571"/>
      <c r="DO536" s="571"/>
      <c r="DP536" s="571"/>
      <c r="DQ536" s="571"/>
      <c r="DR536" s="571"/>
      <c r="DS536" s="571"/>
      <c r="DT536" s="571"/>
      <c r="DU536" s="571"/>
      <c r="DV536" s="571"/>
    </row>
    <row r="537" spans="1:126" ht="20.25">
      <c r="A537" s="249"/>
      <c r="I537" s="111"/>
      <c r="J537" s="111"/>
      <c r="K537" s="111"/>
      <c r="L537" s="111"/>
      <c r="M537" s="1716" t="s">
        <v>76</v>
      </c>
      <c r="N537" s="774" t="s">
        <v>55</v>
      </c>
      <c r="O537" s="572" t="s">
        <v>55</v>
      </c>
      <c r="P537" s="866" t="s">
        <v>55</v>
      </c>
      <c r="Q537" s="867" t="s">
        <v>55</v>
      </c>
      <c r="R537" s="867" t="s">
        <v>55</v>
      </c>
      <c r="S537" s="572" t="s">
        <v>55</v>
      </c>
      <c r="T537" s="868" t="s">
        <v>55</v>
      </c>
      <c r="U537" s="869" t="s">
        <v>55</v>
      </c>
      <c r="V537" s="705" t="s">
        <v>55</v>
      </c>
      <c r="W537" s="574" t="s">
        <v>55</v>
      </c>
      <c r="X537" s="574" t="s">
        <v>55</v>
      </c>
      <c r="Y537" s="574" t="s">
        <v>55</v>
      </c>
      <c r="Z537" s="576" t="s">
        <v>55</v>
      </c>
      <c r="AA537" s="577" t="s">
        <v>55</v>
      </c>
      <c r="AB537" s="578" t="s">
        <v>55</v>
      </c>
      <c r="AC537" s="579" t="s">
        <v>55</v>
      </c>
      <c r="AD537" s="577" t="s">
        <v>55</v>
      </c>
      <c r="AE537" s="578" t="s">
        <v>55</v>
      </c>
      <c r="AF537" s="579" t="s">
        <v>55</v>
      </c>
      <c r="AG537" s="577" t="s">
        <v>55</v>
      </c>
      <c r="AH537" s="578" t="s">
        <v>55</v>
      </c>
      <c r="AI537" s="579" t="s">
        <v>55</v>
      </c>
      <c r="AJ537" s="577" t="s">
        <v>55</v>
      </c>
      <c r="AK537" s="580" t="s">
        <v>55</v>
      </c>
      <c r="AL537" s="574" t="s">
        <v>55</v>
      </c>
      <c r="AM537" s="576" t="s">
        <v>55</v>
      </c>
      <c r="AN537" s="577" t="s">
        <v>55</v>
      </c>
      <c r="AO537" s="578" t="s">
        <v>55</v>
      </c>
      <c r="AP537" s="576" t="s">
        <v>55</v>
      </c>
      <c r="AQ537" s="577" t="s">
        <v>55</v>
      </c>
      <c r="AR537" s="578" t="s">
        <v>55</v>
      </c>
      <c r="AS537" s="579" t="s">
        <v>55</v>
      </c>
      <c r="AT537" s="577" t="s">
        <v>55</v>
      </c>
      <c r="AU537" s="578" t="s">
        <v>55</v>
      </c>
      <c r="AV537" s="579" t="s">
        <v>55</v>
      </c>
      <c r="AW537" s="577" t="s">
        <v>55</v>
      </c>
      <c r="AX537" s="578" t="s">
        <v>55</v>
      </c>
      <c r="AY537" s="574" t="s">
        <v>55</v>
      </c>
      <c r="AZ537" s="575" t="s">
        <v>55</v>
      </c>
      <c r="BA537" s="577" t="s">
        <v>55</v>
      </c>
      <c r="BB537" s="578" t="s">
        <v>55</v>
      </c>
      <c r="BC537" s="575" t="s">
        <v>55</v>
      </c>
      <c r="BD537" s="577" t="s">
        <v>55</v>
      </c>
      <c r="BE537" s="578" t="s">
        <v>55</v>
      </c>
      <c r="BF537" s="575" t="s">
        <v>55</v>
      </c>
      <c r="BG537" s="577" t="s">
        <v>55</v>
      </c>
      <c r="BH537" s="578" t="s">
        <v>55</v>
      </c>
      <c r="BI537" s="578" t="s">
        <v>55</v>
      </c>
      <c r="BJ537" s="579" t="s">
        <v>55</v>
      </c>
      <c r="BK537" s="778" t="s">
        <v>55</v>
      </c>
      <c r="BL537" s="778" t="s">
        <v>55</v>
      </c>
      <c r="BM537" s="778" t="s">
        <v>55</v>
      </c>
      <c r="BN537" s="778" t="s">
        <v>55</v>
      </c>
      <c r="BO537" s="778" t="s">
        <v>55</v>
      </c>
      <c r="BP537" s="778" t="s">
        <v>55</v>
      </c>
      <c r="BQ537" s="778" t="s">
        <v>55</v>
      </c>
      <c r="BR537" s="778" t="s">
        <v>55</v>
      </c>
      <c r="BS537" s="778" t="s">
        <v>55</v>
      </c>
      <c r="BT537" s="778" t="s">
        <v>55</v>
      </c>
      <c r="BU537" s="778" t="s">
        <v>55</v>
      </c>
      <c r="BV537" s="778" t="s">
        <v>55</v>
      </c>
      <c r="BW537" s="778" t="s">
        <v>55</v>
      </c>
      <c r="BX537" s="778" t="s">
        <v>55</v>
      </c>
      <c r="BY537" s="778" t="s">
        <v>55</v>
      </c>
      <c r="BZ537" s="778" t="s">
        <v>55</v>
      </c>
      <c r="CA537" s="778" t="s">
        <v>55</v>
      </c>
      <c r="CB537" s="778" t="s">
        <v>55</v>
      </c>
      <c r="CC537" s="778" t="s">
        <v>55</v>
      </c>
      <c r="CD537" s="778" t="s">
        <v>55</v>
      </c>
      <c r="CE537" s="778" t="s">
        <v>55</v>
      </c>
      <c r="CF537" s="778" t="s">
        <v>55</v>
      </c>
      <c r="CG537" s="778" t="s">
        <v>55</v>
      </c>
      <c r="CH537" s="778" t="s">
        <v>55</v>
      </c>
      <c r="CI537" s="778" t="s">
        <v>55</v>
      </c>
      <c r="CJ537" s="778" t="s">
        <v>55</v>
      </c>
      <c r="CK537" s="706" t="s">
        <v>55</v>
      </c>
      <c r="CL537" s="778" t="s">
        <v>55</v>
      </c>
      <c r="CM537" s="778" t="s">
        <v>55</v>
      </c>
      <c r="CN537" s="778" t="s">
        <v>55</v>
      </c>
      <c r="CO537" s="778" t="s">
        <v>55</v>
      </c>
      <c r="CP537" s="778" t="s">
        <v>55</v>
      </c>
      <c r="CQ537" s="778" t="s">
        <v>55</v>
      </c>
      <c r="CR537" s="778" t="s">
        <v>55</v>
      </c>
      <c r="CS537" s="778" t="s">
        <v>55</v>
      </c>
      <c r="CT537" s="778" t="s">
        <v>55</v>
      </c>
      <c r="CU537" s="778" t="s">
        <v>55</v>
      </c>
      <c r="CV537" s="778" t="s">
        <v>55</v>
      </c>
      <c r="CW537" s="778" t="s">
        <v>55</v>
      </c>
      <c r="CX537" s="778" t="s">
        <v>55</v>
      </c>
      <c r="CY537" s="778" t="s">
        <v>55</v>
      </c>
      <c r="CZ537" s="778" t="s">
        <v>55</v>
      </c>
      <c r="DA537" s="778" t="s">
        <v>55</v>
      </c>
      <c r="DB537" s="778" t="s">
        <v>55</v>
      </c>
      <c r="DC537" s="778"/>
      <c r="DD537" s="778"/>
      <c r="DE537" s="778"/>
      <c r="DF537" s="778"/>
      <c r="DG537" s="778"/>
      <c r="DH537" s="778"/>
      <c r="DI537" s="778"/>
      <c r="DJ537" s="778"/>
      <c r="DK537" s="778"/>
      <c r="DL537" s="778"/>
      <c r="DM537" s="778"/>
      <c r="DN537" s="778"/>
      <c r="DO537" s="778"/>
      <c r="DP537" s="778"/>
      <c r="DQ537" s="778"/>
      <c r="DR537" s="778"/>
      <c r="DS537" s="778"/>
      <c r="DT537" s="778"/>
      <c r="DU537" s="778"/>
      <c r="DV537" s="778"/>
    </row>
    <row r="538" spans="1:126" ht="20.25">
      <c r="A538" s="111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1746" t="s">
        <v>20</v>
      </c>
      <c r="N538" s="1741">
        <v>11097</v>
      </c>
      <c r="O538" s="870">
        <v>9905</v>
      </c>
      <c r="P538" s="871">
        <v>10197</v>
      </c>
      <c r="Q538" s="871">
        <v>9667</v>
      </c>
      <c r="R538" s="871">
        <v>9825</v>
      </c>
      <c r="S538" s="872">
        <v>8653</v>
      </c>
      <c r="T538" s="873">
        <v>6757</v>
      </c>
      <c r="U538" s="874">
        <v>6481</v>
      </c>
      <c r="V538" s="871">
        <v>7476</v>
      </c>
      <c r="W538" s="871">
        <v>8156</v>
      </c>
      <c r="X538" s="875">
        <v>8393</v>
      </c>
      <c r="Y538" s="871">
        <v>9196</v>
      </c>
      <c r="Z538" s="876">
        <f t="shared" ref="Z538:AK538" si="125">Z559+Z589</f>
        <v>9576</v>
      </c>
      <c r="AA538" s="877">
        <f t="shared" si="125"/>
        <v>9564</v>
      </c>
      <c r="AB538" s="878">
        <f t="shared" si="125"/>
        <v>9049</v>
      </c>
      <c r="AC538" s="879">
        <f t="shared" si="125"/>
        <v>8834</v>
      </c>
      <c r="AD538" s="877">
        <f t="shared" si="125"/>
        <v>8663</v>
      </c>
      <c r="AE538" s="880">
        <f t="shared" si="125"/>
        <v>8474</v>
      </c>
      <c r="AF538" s="879">
        <f t="shared" si="125"/>
        <v>8668</v>
      </c>
      <c r="AG538" s="877">
        <f t="shared" si="125"/>
        <v>8826</v>
      </c>
      <c r="AH538" s="880">
        <f t="shared" si="125"/>
        <v>8836</v>
      </c>
      <c r="AI538" s="879">
        <f t="shared" si="125"/>
        <v>8857</v>
      </c>
      <c r="AJ538" s="877">
        <f t="shared" si="125"/>
        <v>8881</v>
      </c>
      <c r="AK538" s="881">
        <f t="shared" si="125"/>
        <v>9172</v>
      </c>
      <c r="AL538" s="871">
        <v>9172</v>
      </c>
      <c r="AM538" s="876">
        <f t="shared" ref="AM538:AX538" si="126">AM559+AM589</f>
        <v>9542</v>
      </c>
      <c r="AN538" s="877">
        <f t="shared" si="126"/>
        <v>9383</v>
      </c>
      <c r="AO538" s="880">
        <f t="shared" si="126"/>
        <v>8821</v>
      </c>
      <c r="AP538" s="879">
        <f t="shared" si="126"/>
        <v>8440</v>
      </c>
      <c r="AQ538" s="877">
        <f t="shared" si="126"/>
        <v>8143</v>
      </c>
      <c r="AR538" s="880">
        <f t="shared" si="126"/>
        <v>7769</v>
      </c>
      <c r="AS538" s="879">
        <f t="shared" si="126"/>
        <v>7802</v>
      </c>
      <c r="AT538" s="882">
        <f t="shared" si="126"/>
        <v>7903</v>
      </c>
      <c r="AU538" s="880">
        <f t="shared" si="126"/>
        <v>7786</v>
      </c>
      <c r="AV538" s="883">
        <f t="shared" si="126"/>
        <v>7664</v>
      </c>
      <c r="AW538" s="877">
        <f t="shared" si="126"/>
        <v>7877</v>
      </c>
      <c r="AX538" s="878">
        <f t="shared" si="126"/>
        <v>8145</v>
      </c>
      <c r="AY538" s="871">
        <v>8145</v>
      </c>
      <c r="AZ538" s="884">
        <f t="shared" ref="AZ538:BM538" si="127">AZ559+AZ589</f>
        <v>8492</v>
      </c>
      <c r="BA538" s="877">
        <f t="shared" si="127"/>
        <v>8502</v>
      </c>
      <c r="BB538" s="880">
        <f t="shared" si="127"/>
        <v>7918</v>
      </c>
      <c r="BC538" s="884">
        <f t="shared" si="127"/>
        <v>7526</v>
      </c>
      <c r="BD538" s="877">
        <f t="shared" si="127"/>
        <v>7313</v>
      </c>
      <c r="BE538" s="880">
        <f t="shared" si="127"/>
        <v>7155</v>
      </c>
      <c r="BF538" s="884">
        <f t="shared" si="127"/>
        <v>7162</v>
      </c>
      <c r="BG538" s="877">
        <f t="shared" si="127"/>
        <v>7219</v>
      </c>
      <c r="BH538" s="880">
        <f t="shared" si="127"/>
        <v>7249</v>
      </c>
      <c r="BI538" s="880">
        <f t="shared" si="127"/>
        <v>7157</v>
      </c>
      <c r="BJ538" s="879">
        <f t="shared" si="127"/>
        <v>7234</v>
      </c>
      <c r="BK538" s="885">
        <f t="shared" si="127"/>
        <v>7484</v>
      </c>
      <c r="BL538" s="885">
        <f t="shared" si="127"/>
        <v>7686</v>
      </c>
      <c r="BM538" s="885">
        <f t="shared" si="127"/>
        <v>7782</v>
      </c>
      <c r="BN538" s="885">
        <f t="shared" ref="BN538:DB538" si="128">BN559+BN589</f>
        <v>7310</v>
      </c>
      <c r="BO538" s="885">
        <f t="shared" si="128"/>
        <v>6911</v>
      </c>
      <c r="BP538" s="885">
        <f t="shared" si="128"/>
        <v>6631</v>
      </c>
      <c r="BQ538" s="885">
        <f t="shared" si="128"/>
        <v>6477</v>
      </c>
      <c r="BR538" s="885">
        <f t="shared" si="128"/>
        <v>6548</v>
      </c>
      <c r="BS538" s="885">
        <f t="shared" si="128"/>
        <v>6549</v>
      </c>
      <c r="BT538" s="885">
        <f t="shared" si="128"/>
        <v>6385</v>
      </c>
      <c r="BU538" s="885">
        <f t="shared" si="128"/>
        <v>6230</v>
      </c>
      <c r="BV538" s="885">
        <f t="shared" si="128"/>
        <v>6188</v>
      </c>
      <c r="BW538" s="885">
        <f t="shared" si="128"/>
        <v>6425</v>
      </c>
      <c r="BX538" s="885">
        <f t="shared" si="128"/>
        <v>6588</v>
      </c>
      <c r="BY538" s="885">
        <f t="shared" si="128"/>
        <v>6564</v>
      </c>
      <c r="BZ538" s="885">
        <f t="shared" si="128"/>
        <v>6143</v>
      </c>
      <c r="CA538" s="885">
        <f t="shared" si="128"/>
        <v>5936</v>
      </c>
      <c r="CB538" s="885">
        <f t="shared" si="128"/>
        <v>5728</v>
      </c>
      <c r="CC538" s="885">
        <f t="shared" si="128"/>
        <v>5696</v>
      </c>
      <c r="CD538" s="885">
        <f t="shared" si="128"/>
        <v>5651</v>
      </c>
      <c r="CE538" s="885">
        <f t="shared" si="128"/>
        <v>5737</v>
      </c>
      <c r="CF538" s="885">
        <f t="shared" si="128"/>
        <v>5625</v>
      </c>
      <c r="CG538" s="885">
        <f t="shared" si="128"/>
        <v>5419</v>
      </c>
      <c r="CH538" s="885">
        <f t="shared" si="128"/>
        <v>5361</v>
      </c>
      <c r="CI538" s="885">
        <f t="shared" si="128"/>
        <v>5608</v>
      </c>
      <c r="CJ538" s="885">
        <f t="shared" si="128"/>
        <v>5746</v>
      </c>
      <c r="CK538" s="886">
        <f t="shared" si="128"/>
        <v>5727</v>
      </c>
      <c r="CL538" s="886">
        <f t="shared" si="128"/>
        <v>5403</v>
      </c>
      <c r="CM538" s="886">
        <f t="shared" si="128"/>
        <v>5188</v>
      </c>
      <c r="CN538" s="886">
        <f t="shared" si="128"/>
        <v>5013</v>
      </c>
      <c r="CO538" s="886">
        <f t="shared" si="128"/>
        <v>4950</v>
      </c>
      <c r="CP538" s="886">
        <f t="shared" si="128"/>
        <v>4987</v>
      </c>
      <c r="CQ538" s="886">
        <f t="shared" si="128"/>
        <v>5039</v>
      </c>
      <c r="CR538" s="886">
        <f t="shared" si="128"/>
        <v>4950</v>
      </c>
      <c r="CS538" s="886">
        <f t="shared" si="128"/>
        <v>4893</v>
      </c>
      <c r="CT538" s="886">
        <f t="shared" si="128"/>
        <v>4885</v>
      </c>
      <c r="CU538" s="886">
        <f t="shared" si="128"/>
        <v>5103</v>
      </c>
      <c r="CV538" s="886">
        <f t="shared" si="128"/>
        <v>5145</v>
      </c>
      <c r="CW538" s="886">
        <f t="shared" si="128"/>
        <v>5107</v>
      </c>
      <c r="CX538" s="886">
        <f t="shared" si="128"/>
        <v>4813</v>
      </c>
      <c r="CY538" s="886">
        <f t="shared" si="128"/>
        <v>4636</v>
      </c>
      <c r="CZ538" s="886">
        <f t="shared" si="128"/>
        <v>4507</v>
      </c>
      <c r="DA538" s="886">
        <f t="shared" si="128"/>
        <v>4392</v>
      </c>
      <c r="DB538" s="886">
        <f t="shared" si="128"/>
        <v>4352</v>
      </c>
      <c r="DC538" s="886"/>
      <c r="DD538" s="886"/>
      <c r="DE538" s="886"/>
      <c r="DF538" s="886"/>
      <c r="DG538" s="886"/>
      <c r="DH538" s="886"/>
      <c r="DI538" s="886"/>
      <c r="DJ538" s="886"/>
      <c r="DK538" s="886"/>
      <c r="DL538" s="886"/>
      <c r="DM538" s="886"/>
      <c r="DN538" s="886"/>
      <c r="DO538" s="886"/>
      <c r="DP538" s="886"/>
      <c r="DQ538" s="886"/>
      <c r="DR538" s="886"/>
      <c r="DS538" s="886"/>
      <c r="DT538" s="886"/>
      <c r="DU538" s="886"/>
      <c r="DV538" s="886"/>
    </row>
    <row r="539" spans="1:126" ht="20.25">
      <c r="A539" s="111"/>
      <c r="B539" s="268"/>
      <c r="C539" s="268"/>
      <c r="D539" s="269"/>
      <c r="E539" s="269"/>
      <c r="F539" s="270"/>
      <c r="G539" s="270"/>
      <c r="H539" s="271"/>
      <c r="I539" s="271"/>
      <c r="J539" s="1710"/>
      <c r="K539" s="1710"/>
      <c r="L539" s="1710"/>
      <c r="M539" s="1746" t="s">
        <v>22</v>
      </c>
      <c r="N539" s="1741">
        <v>2849</v>
      </c>
      <c r="O539" s="870">
        <v>2221</v>
      </c>
      <c r="P539" s="871">
        <v>2179</v>
      </c>
      <c r="Q539" s="871">
        <v>1961</v>
      </c>
      <c r="R539" s="887">
        <v>1791</v>
      </c>
      <c r="S539" s="872">
        <v>1379</v>
      </c>
      <c r="T539" s="873">
        <v>1166</v>
      </c>
      <c r="U539" s="874">
        <v>1529</v>
      </c>
      <c r="V539" s="871">
        <v>1842</v>
      </c>
      <c r="W539" s="871">
        <v>1720</v>
      </c>
      <c r="X539" s="875">
        <v>1850</v>
      </c>
      <c r="Y539" s="871">
        <v>2485</v>
      </c>
      <c r="Z539" s="876">
        <f t="shared" ref="Z539:AK539" si="129">Z560+Z590</f>
        <v>3072</v>
      </c>
      <c r="AA539" s="877">
        <f t="shared" si="129"/>
        <v>3114</v>
      </c>
      <c r="AB539" s="878">
        <f t="shared" si="129"/>
        <v>2969</v>
      </c>
      <c r="AC539" s="879">
        <f t="shared" si="129"/>
        <v>2748</v>
      </c>
      <c r="AD539" s="877">
        <f t="shared" si="129"/>
        <v>2436</v>
      </c>
      <c r="AE539" s="880">
        <f t="shared" si="129"/>
        <v>2171</v>
      </c>
      <c r="AF539" s="879">
        <f t="shared" si="129"/>
        <v>1913</v>
      </c>
      <c r="AG539" s="877">
        <f t="shared" si="129"/>
        <v>1794</v>
      </c>
      <c r="AH539" s="880">
        <f t="shared" si="129"/>
        <v>1699</v>
      </c>
      <c r="AI539" s="879">
        <f t="shared" si="129"/>
        <v>1679</v>
      </c>
      <c r="AJ539" s="877">
        <f t="shared" si="129"/>
        <v>1676</v>
      </c>
      <c r="AK539" s="881">
        <f t="shared" si="129"/>
        <v>1942</v>
      </c>
      <c r="AL539" s="871">
        <v>1942</v>
      </c>
      <c r="AM539" s="876">
        <f t="shared" ref="AM539:AX539" si="130">AM560+AM590</f>
        <v>2202</v>
      </c>
      <c r="AN539" s="877">
        <f t="shared" si="130"/>
        <v>2259</v>
      </c>
      <c r="AO539" s="880">
        <f t="shared" si="130"/>
        <v>2089</v>
      </c>
      <c r="AP539" s="879">
        <f t="shared" si="130"/>
        <v>1949</v>
      </c>
      <c r="AQ539" s="877">
        <f t="shared" si="130"/>
        <v>1846</v>
      </c>
      <c r="AR539" s="880">
        <f t="shared" si="130"/>
        <v>1691</v>
      </c>
      <c r="AS539" s="879">
        <f t="shared" si="130"/>
        <v>1657</v>
      </c>
      <c r="AT539" s="882">
        <f t="shared" si="130"/>
        <v>1571</v>
      </c>
      <c r="AU539" s="880">
        <f t="shared" si="130"/>
        <v>1501</v>
      </c>
      <c r="AV539" s="883">
        <f t="shared" si="130"/>
        <v>1524</v>
      </c>
      <c r="AW539" s="877">
        <f t="shared" si="130"/>
        <v>1535</v>
      </c>
      <c r="AX539" s="878">
        <f t="shared" si="130"/>
        <v>1737</v>
      </c>
      <c r="AY539" s="871">
        <v>1737</v>
      </c>
      <c r="AZ539" s="884">
        <f t="shared" ref="AZ539:BM539" si="131">AZ560+AZ590</f>
        <v>2011</v>
      </c>
      <c r="BA539" s="877">
        <f t="shared" si="131"/>
        <v>2051</v>
      </c>
      <c r="BB539" s="880">
        <f t="shared" si="131"/>
        <v>1894</v>
      </c>
      <c r="BC539" s="884">
        <f t="shared" si="131"/>
        <v>1747</v>
      </c>
      <c r="BD539" s="877">
        <f t="shared" si="131"/>
        <v>1597</v>
      </c>
      <c r="BE539" s="880">
        <f t="shared" si="131"/>
        <v>1516</v>
      </c>
      <c r="BF539" s="884">
        <f t="shared" si="131"/>
        <v>1438</v>
      </c>
      <c r="BG539" s="877">
        <f t="shared" si="131"/>
        <v>1330</v>
      </c>
      <c r="BH539" s="880">
        <f t="shared" si="131"/>
        <v>1215</v>
      </c>
      <c r="BI539" s="880">
        <f t="shared" si="131"/>
        <v>1193</v>
      </c>
      <c r="BJ539" s="879">
        <f t="shared" si="131"/>
        <v>1226</v>
      </c>
      <c r="BK539" s="885">
        <f t="shared" si="131"/>
        <v>1307</v>
      </c>
      <c r="BL539" s="885">
        <f t="shared" si="131"/>
        <v>1529</v>
      </c>
      <c r="BM539" s="885">
        <f t="shared" si="131"/>
        <v>1568</v>
      </c>
      <c r="BN539" s="885">
        <f t="shared" ref="BN539:DB539" si="132">BN560+BN590</f>
        <v>1462</v>
      </c>
      <c r="BO539" s="885">
        <f t="shared" si="132"/>
        <v>1344</v>
      </c>
      <c r="BP539" s="885">
        <f t="shared" si="132"/>
        <v>1183</v>
      </c>
      <c r="BQ539" s="885">
        <f t="shared" si="132"/>
        <v>1178</v>
      </c>
      <c r="BR539" s="885">
        <f t="shared" si="132"/>
        <v>1112</v>
      </c>
      <c r="BS539" s="885">
        <f t="shared" si="132"/>
        <v>1064</v>
      </c>
      <c r="BT539" s="885">
        <f t="shared" si="132"/>
        <v>977</v>
      </c>
      <c r="BU539" s="885">
        <f t="shared" si="132"/>
        <v>940</v>
      </c>
      <c r="BV539" s="885">
        <f t="shared" si="132"/>
        <v>964</v>
      </c>
      <c r="BW539" s="885">
        <f t="shared" si="132"/>
        <v>1044</v>
      </c>
      <c r="BX539" s="885">
        <f t="shared" si="132"/>
        <v>1219</v>
      </c>
      <c r="BY539" s="885">
        <f t="shared" si="132"/>
        <v>1252</v>
      </c>
      <c r="BZ539" s="885">
        <f t="shared" si="132"/>
        <v>1180</v>
      </c>
      <c r="CA539" s="885">
        <f t="shared" si="132"/>
        <v>1123</v>
      </c>
      <c r="CB539" s="885">
        <f t="shared" si="132"/>
        <v>1080</v>
      </c>
      <c r="CC539" s="885">
        <f t="shared" si="132"/>
        <v>1097</v>
      </c>
      <c r="CD539" s="885">
        <f t="shared" si="132"/>
        <v>1018</v>
      </c>
      <c r="CE539" s="885">
        <f t="shared" si="132"/>
        <v>961</v>
      </c>
      <c r="CF539" s="885">
        <f t="shared" si="132"/>
        <v>875</v>
      </c>
      <c r="CG539" s="885">
        <f t="shared" si="132"/>
        <v>877</v>
      </c>
      <c r="CH539" s="885">
        <f t="shared" si="132"/>
        <v>879</v>
      </c>
      <c r="CI539" s="885">
        <f t="shared" si="132"/>
        <v>922</v>
      </c>
      <c r="CJ539" s="885">
        <f t="shared" si="132"/>
        <v>1052</v>
      </c>
      <c r="CK539" s="886">
        <f t="shared" si="132"/>
        <v>995</v>
      </c>
      <c r="CL539" s="886">
        <f t="shared" si="132"/>
        <v>954</v>
      </c>
      <c r="CM539" s="886">
        <f t="shared" si="132"/>
        <v>905</v>
      </c>
      <c r="CN539" s="886">
        <f t="shared" si="132"/>
        <v>858</v>
      </c>
      <c r="CO539" s="886">
        <f t="shared" si="132"/>
        <v>844</v>
      </c>
      <c r="CP539" s="886">
        <f t="shared" si="132"/>
        <v>808</v>
      </c>
      <c r="CQ539" s="886">
        <f t="shared" si="132"/>
        <v>820</v>
      </c>
      <c r="CR539" s="886">
        <f t="shared" si="132"/>
        <v>787</v>
      </c>
      <c r="CS539" s="886">
        <f t="shared" si="132"/>
        <v>792</v>
      </c>
      <c r="CT539" s="886">
        <f t="shared" si="132"/>
        <v>831</v>
      </c>
      <c r="CU539" s="886">
        <f t="shared" si="132"/>
        <v>896</v>
      </c>
      <c r="CV539" s="886">
        <f t="shared" si="132"/>
        <v>1008</v>
      </c>
      <c r="CW539" s="886">
        <f t="shared" si="132"/>
        <v>1021</v>
      </c>
      <c r="CX539" s="886">
        <f t="shared" si="132"/>
        <v>951</v>
      </c>
      <c r="CY539" s="886">
        <f t="shared" si="132"/>
        <v>882</v>
      </c>
      <c r="CZ539" s="886">
        <f t="shared" si="132"/>
        <v>809</v>
      </c>
      <c r="DA539" s="886">
        <f t="shared" si="132"/>
        <v>770</v>
      </c>
      <c r="DB539" s="886">
        <f t="shared" si="132"/>
        <v>760</v>
      </c>
      <c r="DC539" s="886"/>
      <c r="DD539" s="886"/>
      <c r="DE539" s="886"/>
      <c r="DF539" s="886"/>
      <c r="DG539" s="886"/>
      <c r="DH539" s="886"/>
      <c r="DI539" s="886"/>
      <c r="DJ539" s="886"/>
      <c r="DK539" s="886"/>
      <c r="DL539" s="886"/>
      <c r="DM539" s="886"/>
      <c r="DN539" s="886"/>
      <c r="DO539" s="886"/>
      <c r="DP539" s="886"/>
      <c r="DQ539" s="886"/>
      <c r="DR539" s="886"/>
      <c r="DS539" s="886"/>
      <c r="DT539" s="886"/>
      <c r="DU539" s="886"/>
      <c r="DV539" s="886"/>
    </row>
    <row r="540" spans="1:126" ht="20.25">
      <c r="A540" s="244"/>
      <c r="M540" s="1746" t="s">
        <v>1317</v>
      </c>
      <c r="N540" s="1742"/>
      <c r="O540" s="888"/>
      <c r="P540" s="889"/>
      <c r="Q540" s="889"/>
      <c r="R540" s="890"/>
      <c r="S540" s="891"/>
      <c r="T540" s="892"/>
      <c r="U540" s="893"/>
      <c r="V540" s="889"/>
      <c r="W540" s="889"/>
      <c r="X540" s="875"/>
      <c r="Y540" s="871"/>
      <c r="Z540" s="876"/>
      <c r="AA540" s="877"/>
      <c r="AB540" s="878"/>
      <c r="AC540" s="879"/>
      <c r="AD540" s="877"/>
      <c r="AE540" s="880"/>
      <c r="AF540" s="879"/>
      <c r="AG540" s="877"/>
      <c r="AH540" s="880"/>
      <c r="AI540" s="879"/>
      <c r="AJ540" s="877"/>
      <c r="AK540" s="881"/>
      <c r="AL540" s="871"/>
      <c r="AM540" s="876"/>
      <c r="AN540" s="877"/>
      <c r="AO540" s="880"/>
      <c r="AP540" s="879"/>
      <c r="AQ540" s="877"/>
      <c r="AR540" s="880"/>
      <c r="AS540" s="879"/>
      <c r="AT540" s="882"/>
      <c r="AU540" s="880"/>
      <c r="AV540" s="883"/>
      <c r="AW540" s="877"/>
      <c r="AX540" s="878"/>
      <c r="AY540" s="872" t="s">
        <v>55</v>
      </c>
      <c r="AZ540" s="884">
        <f t="shared" ref="AZ540:BM540" si="133">AZ561+AZ591</f>
        <v>6387</v>
      </c>
      <c r="BA540" s="877">
        <f t="shared" si="133"/>
        <v>6401</v>
      </c>
      <c r="BB540" s="880">
        <f t="shared" si="133"/>
        <v>5828</v>
      </c>
      <c r="BC540" s="884">
        <f t="shared" si="133"/>
        <v>5300</v>
      </c>
      <c r="BD540" s="877">
        <f t="shared" si="133"/>
        <v>4835</v>
      </c>
      <c r="BE540" s="880">
        <f t="shared" si="133"/>
        <v>4475</v>
      </c>
      <c r="BF540" s="884">
        <f t="shared" si="133"/>
        <v>4235</v>
      </c>
      <c r="BG540" s="877">
        <f t="shared" si="133"/>
        <v>4249</v>
      </c>
      <c r="BH540" s="880">
        <f t="shared" si="133"/>
        <v>4416</v>
      </c>
      <c r="BI540" s="880">
        <f t="shared" si="133"/>
        <v>4429</v>
      </c>
      <c r="BJ540" s="879">
        <f t="shared" si="133"/>
        <v>4485</v>
      </c>
      <c r="BK540" s="885">
        <f t="shared" si="133"/>
        <v>4571</v>
      </c>
      <c r="BL540" s="885">
        <f t="shared" si="133"/>
        <v>4879</v>
      </c>
      <c r="BM540" s="885">
        <f t="shared" si="133"/>
        <v>4950</v>
      </c>
      <c r="BN540" s="885">
        <f t="shared" ref="BN540:DB540" si="134">BN561+BN591</f>
        <v>4639</v>
      </c>
      <c r="BO540" s="885">
        <f t="shared" si="134"/>
        <v>4197</v>
      </c>
      <c r="BP540" s="885">
        <f t="shared" si="134"/>
        <v>3795</v>
      </c>
      <c r="BQ540" s="885">
        <f t="shared" si="134"/>
        <v>3451</v>
      </c>
      <c r="BR540" s="885">
        <f t="shared" si="134"/>
        <v>3411</v>
      </c>
      <c r="BS540" s="885">
        <f t="shared" si="134"/>
        <v>3420</v>
      </c>
      <c r="BT540" s="885">
        <f t="shared" si="134"/>
        <v>3453</v>
      </c>
      <c r="BU540" s="885">
        <f t="shared" si="134"/>
        <v>3404</v>
      </c>
      <c r="BV540" s="885">
        <f t="shared" si="134"/>
        <v>3403</v>
      </c>
      <c r="BW540" s="885">
        <f t="shared" si="134"/>
        <v>3414</v>
      </c>
      <c r="BX540" s="885">
        <f t="shared" si="134"/>
        <v>3661</v>
      </c>
      <c r="BY540" s="885">
        <f t="shared" si="134"/>
        <v>3568</v>
      </c>
      <c r="BZ540" s="885">
        <f t="shared" si="134"/>
        <v>3251</v>
      </c>
      <c r="CA540" s="885">
        <f t="shared" si="134"/>
        <v>3005</v>
      </c>
      <c r="CB540" s="885">
        <f t="shared" si="134"/>
        <v>2751</v>
      </c>
      <c r="CC540" s="885">
        <f t="shared" si="134"/>
        <v>2668</v>
      </c>
      <c r="CD540" s="885">
        <f t="shared" si="134"/>
        <v>2578</v>
      </c>
      <c r="CE540" s="885">
        <f t="shared" si="134"/>
        <v>2590</v>
      </c>
      <c r="CF540" s="885">
        <f t="shared" si="134"/>
        <v>2622</v>
      </c>
      <c r="CG540" s="885">
        <f t="shared" si="134"/>
        <v>2626</v>
      </c>
      <c r="CH540" s="885">
        <f t="shared" si="134"/>
        <v>2601</v>
      </c>
      <c r="CI540" s="885">
        <f t="shared" si="134"/>
        <v>2568</v>
      </c>
      <c r="CJ540" s="885">
        <f t="shared" si="134"/>
        <v>2779</v>
      </c>
      <c r="CK540" s="886">
        <f t="shared" si="134"/>
        <v>2731</v>
      </c>
      <c r="CL540" s="886">
        <f t="shared" si="134"/>
        <v>2545</v>
      </c>
      <c r="CM540" s="886">
        <f t="shared" si="134"/>
        <v>2305</v>
      </c>
      <c r="CN540" s="886">
        <f t="shared" si="134"/>
        <v>2163</v>
      </c>
      <c r="CO540" s="886">
        <f t="shared" si="134"/>
        <v>2078</v>
      </c>
      <c r="CP540" s="886">
        <f t="shared" si="134"/>
        <v>2130</v>
      </c>
      <c r="CQ540" s="886">
        <f t="shared" si="134"/>
        <v>2192</v>
      </c>
      <c r="CR540" s="886">
        <f t="shared" si="134"/>
        <v>2246</v>
      </c>
      <c r="CS540" s="886">
        <f t="shared" si="134"/>
        <v>2273</v>
      </c>
      <c r="CT540" s="886">
        <f t="shared" si="134"/>
        <v>2267</v>
      </c>
      <c r="CU540" s="886">
        <f t="shared" si="134"/>
        <v>2415</v>
      </c>
      <c r="CV540" s="886">
        <f t="shared" si="134"/>
        <v>2428</v>
      </c>
      <c r="CW540" s="886">
        <f t="shared" si="134"/>
        <v>2408</v>
      </c>
      <c r="CX540" s="886">
        <f t="shared" si="134"/>
        <v>2251</v>
      </c>
      <c r="CY540" s="886">
        <f t="shared" si="134"/>
        <v>2046</v>
      </c>
      <c r="CZ540" s="886">
        <f t="shared" si="134"/>
        <v>1954</v>
      </c>
      <c r="DA540" s="886">
        <f t="shared" si="134"/>
        <v>1808</v>
      </c>
      <c r="DB540" s="886">
        <f t="shared" si="134"/>
        <v>1739</v>
      </c>
      <c r="DC540" s="886"/>
      <c r="DD540" s="886"/>
      <c r="DE540" s="886"/>
      <c r="DF540" s="886"/>
      <c r="DG540" s="886"/>
      <c r="DH540" s="886"/>
      <c r="DI540" s="886"/>
      <c r="DJ540" s="886"/>
      <c r="DK540" s="886"/>
      <c r="DL540" s="886"/>
      <c r="DM540" s="886"/>
      <c r="DN540" s="886"/>
      <c r="DO540" s="886"/>
      <c r="DP540" s="886"/>
      <c r="DQ540" s="886"/>
      <c r="DR540" s="886"/>
      <c r="DS540" s="886"/>
      <c r="DT540" s="886"/>
      <c r="DU540" s="886"/>
      <c r="DV540" s="886"/>
    </row>
    <row r="541" spans="1:126" ht="20.25">
      <c r="A541" s="244"/>
      <c r="M541" s="1746" t="s">
        <v>871</v>
      </c>
      <c r="N541" s="1743" t="s">
        <v>55</v>
      </c>
      <c r="O541" s="894" t="s">
        <v>55</v>
      </c>
      <c r="P541" s="894" t="s">
        <v>55</v>
      </c>
      <c r="Q541" s="894" t="s">
        <v>55</v>
      </c>
      <c r="R541" s="895">
        <v>5393</v>
      </c>
      <c r="S541" s="894">
        <v>3803</v>
      </c>
      <c r="T541" s="896">
        <v>2831</v>
      </c>
      <c r="U541" s="897">
        <v>2925</v>
      </c>
      <c r="V541" s="898">
        <v>4256</v>
      </c>
      <c r="W541" s="898">
        <v>4596</v>
      </c>
      <c r="X541" s="899">
        <v>4360</v>
      </c>
      <c r="Y541" s="872">
        <v>4618</v>
      </c>
      <c r="Z541" s="900">
        <f t="shared" ref="Z541:AK541" si="135">Z562+Z592</f>
        <v>4866</v>
      </c>
      <c r="AA541" s="901">
        <f t="shared" si="135"/>
        <v>4857</v>
      </c>
      <c r="AB541" s="902">
        <f t="shared" si="135"/>
        <v>4569</v>
      </c>
      <c r="AC541" s="903">
        <f t="shared" si="135"/>
        <v>4241</v>
      </c>
      <c r="AD541" s="901">
        <f t="shared" si="135"/>
        <v>4005</v>
      </c>
      <c r="AE541" s="904">
        <f t="shared" si="135"/>
        <v>3894</v>
      </c>
      <c r="AF541" s="903">
        <f t="shared" si="135"/>
        <v>3826</v>
      </c>
      <c r="AG541" s="901">
        <f t="shared" si="135"/>
        <v>3896</v>
      </c>
      <c r="AH541" s="904">
        <f t="shared" si="135"/>
        <v>4155</v>
      </c>
      <c r="AI541" s="903">
        <f t="shared" si="135"/>
        <v>4231</v>
      </c>
      <c r="AJ541" s="901">
        <f t="shared" si="135"/>
        <v>4284</v>
      </c>
      <c r="AK541" s="905">
        <f t="shared" si="135"/>
        <v>4436</v>
      </c>
      <c r="AL541" s="872">
        <v>4436</v>
      </c>
      <c r="AM541" s="900">
        <f t="shared" ref="AM541:AX541" si="136">AM562+AM592</f>
        <v>4635</v>
      </c>
      <c r="AN541" s="901">
        <f t="shared" si="136"/>
        <v>4497</v>
      </c>
      <c r="AO541" s="904">
        <f t="shared" si="136"/>
        <v>4137</v>
      </c>
      <c r="AP541" s="903">
        <f t="shared" si="136"/>
        <v>3876</v>
      </c>
      <c r="AQ541" s="901">
        <f t="shared" si="136"/>
        <v>3554</v>
      </c>
      <c r="AR541" s="904">
        <f t="shared" si="136"/>
        <v>3250</v>
      </c>
      <c r="AS541" s="903">
        <f t="shared" si="136"/>
        <v>3173</v>
      </c>
      <c r="AT541" s="906">
        <f t="shared" si="136"/>
        <v>3176</v>
      </c>
      <c r="AU541" s="904">
        <f t="shared" si="136"/>
        <v>3384</v>
      </c>
      <c r="AV541" s="907">
        <f t="shared" si="136"/>
        <v>3312</v>
      </c>
      <c r="AW541" s="901">
        <f t="shared" si="136"/>
        <v>3438</v>
      </c>
      <c r="AX541" s="902">
        <f t="shared" si="136"/>
        <v>3466</v>
      </c>
      <c r="AY541" s="899">
        <v>3466</v>
      </c>
      <c r="AZ541" s="908">
        <f t="shared" ref="AZ541:BM541" si="137">AZ562+AZ592</f>
        <v>3710</v>
      </c>
      <c r="BA541" s="901">
        <f t="shared" si="137"/>
        <v>3678</v>
      </c>
      <c r="BB541" s="904">
        <f t="shared" si="137"/>
        <v>3274</v>
      </c>
      <c r="BC541" s="908">
        <f t="shared" si="137"/>
        <v>2929</v>
      </c>
      <c r="BD541" s="901">
        <f t="shared" si="137"/>
        <v>2584</v>
      </c>
      <c r="BE541" s="904">
        <f t="shared" si="137"/>
        <v>2374</v>
      </c>
      <c r="BF541" s="908">
        <f t="shared" si="137"/>
        <v>2193</v>
      </c>
      <c r="BG541" s="901">
        <f t="shared" si="137"/>
        <v>2246</v>
      </c>
      <c r="BH541" s="904">
        <f t="shared" si="137"/>
        <v>2484</v>
      </c>
      <c r="BI541" s="904">
        <f t="shared" si="137"/>
        <v>2509</v>
      </c>
      <c r="BJ541" s="903">
        <f t="shared" si="137"/>
        <v>2487</v>
      </c>
      <c r="BK541" s="909">
        <f t="shared" si="137"/>
        <v>2509</v>
      </c>
      <c r="BL541" s="909">
        <f t="shared" si="137"/>
        <v>2651</v>
      </c>
      <c r="BM541" s="909">
        <f t="shared" si="137"/>
        <v>2640</v>
      </c>
      <c r="BN541" s="909">
        <f t="shared" ref="BN541:DB541" si="138">BN562+BN592</f>
        <v>2462</v>
      </c>
      <c r="BO541" s="909">
        <f t="shared" si="138"/>
        <v>2159</v>
      </c>
      <c r="BP541" s="909">
        <f t="shared" si="138"/>
        <v>1928</v>
      </c>
      <c r="BQ541" s="909">
        <f t="shared" si="138"/>
        <v>1728</v>
      </c>
      <c r="BR541" s="909">
        <f t="shared" si="138"/>
        <v>1717</v>
      </c>
      <c r="BS541" s="909">
        <f t="shared" si="138"/>
        <v>1726</v>
      </c>
      <c r="BT541" s="909">
        <f t="shared" si="138"/>
        <v>1814</v>
      </c>
      <c r="BU541" s="909">
        <f t="shared" si="138"/>
        <v>1789</v>
      </c>
      <c r="BV541" s="909">
        <f t="shared" si="138"/>
        <v>1754</v>
      </c>
      <c r="BW541" s="909">
        <f t="shared" si="138"/>
        <v>1724</v>
      </c>
      <c r="BX541" s="909">
        <f t="shared" si="138"/>
        <v>1856</v>
      </c>
      <c r="BY541" s="909">
        <f t="shared" si="138"/>
        <v>1789</v>
      </c>
      <c r="BZ541" s="909">
        <f t="shared" si="138"/>
        <v>1603</v>
      </c>
      <c r="CA541" s="909">
        <f t="shared" si="138"/>
        <v>1426</v>
      </c>
      <c r="CB541" s="909">
        <f t="shared" si="138"/>
        <v>1323</v>
      </c>
      <c r="CC541" s="909">
        <f t="shared" si="138"/>
        <v>1280</v>
      </c>
      <c r="CD541" s="909">
        <f t="shared" si="138"/>
        <v>1220</v>
      </c>
      <c r="CE541" s="909">
        <f t="shared" si="138"/>
        <v>1229</v>
      </c>
      <c r="CF541" s="909">
        <f t="shared" si="138"/>
        <v>1331</v>
      </c>
      <c r="CG541" s="909">
        <f t="shared" si="138"/>
        <v>1320</v>
      </c>
      <c r="CH541" s="909">
        <f t="shared" si="138"/>
        <v>1263</v>
      </c>
      <c r="CI541" s="909">
        <f t="shared" si="138"/>
        <v>1230</v>
      </c>
      <c r="CJ541" s="909">
        <f t="shared" si="138"/>
        <v>1321</v>
      </c>
      <c r="CK541" s="910">
        <f t="shared" si="138"/>
        <v>1275</v>
      </c>
      <c r="CL541" s="910">
        <f t="shared" si="138"/>
        <v>1155</v>
      </c>
      <c r="CM541" s="910">
        <f t="shared" si="138"/>
        <v>1018</v>
      </c>
      <c r="CN541" s="910">
        <f t="shared" si="138"/>
        <v>961</v>
      </c>
      <c r="CO541" s="910">
        <f t="shared" si="138"/>
        <v>912</v>
      </c>
      <c r="CP541" s="910">
        <f t="shared" si="138"/>
        <v>920</v>
      </c>
      <c r="CQ541" s="910">
        <f t="shared" si="138"/>
        <v>939</v>
      </c>
      <c r="CR541" s="910">
        <f t="shared" si="138"/>
        <v>1043</v>
      </c>
      <c r="CS541" s="910">
        <f t="shared" si="138"/>
        <v>1074</v>
      </c>
      <c r="CT541" s="910">
        <f t="shared" si="138"/>
        <v>1057</v>
      </c>
      <c r="CU541" s="910">
        <f t="shared" si="138"/>
        <v>1157</v>
      </c>
      <c r="CV541" s="910">
        <f t="shared" si="138"/>
        <v>1127</v>
      </c>
      <c r="CW541" s="910">
        <f t="shared" si="138"/>
        <v>1128</v>
      </c>
      <c r="CX541" s="910">
        <f t="shared" si="138"/>
        <v>1047</v>
      </c>
      <c r="CY541" s="910">
        <f t="shared" si="138"/>
        <v>922</v>
      </c>
      <c r="CZ541" s="910">
        <f t="shared" si="138"/>
        <v>867</v>
      </c>
      <c r="DA541" s="910">
        <f t="shared" si="138"/>
        <v>784</v>
      </c>
      <c r="DB541" s="910">
        <f t="shared" si="138"/>
        <v>757</v>
      </c>
      <c r="DC541" s="910"/>
      <c r="DD541" s="910"/>
      <c r="DE541" s="910"/>
      <c r="DF541" s="910"/>
      <c r="DG541" s="910"/>
      <c r="DH541" s="910"/>
      <c r="DI541" s="910"/>
      <c r="DJ541" s="910"/>
      <c r="DK541" s="910"/>
      <c r="DL541" s="910"/>
      <c r="DM541" s="910"/>
      <c r="DN541" s="910"/>
      <c r="DO541" s="910"/>
      <c r="DP541" s="910"/>
      <c r="DQ541" s="910"/>
      <c r="DR541" s="910"/>
      <c r="DS541" s="910"/>
      <c r="DT541" s="910"/>
      <c r="DU541" s="910"/>
      <c r="DV541" s="910"/>
    </row>
    <row r="542" spans="1:126" ht="20.25">
      <c r="A542" s="111"/>
      <c r="M542" s="1747" t="s">
        <v>77</v>
      </c>
      <c r="N542" s="1744" t="s">
        <v>399</v>
      </c>
      <c r="O542" s="912" t="s">
        <v>400</v>
      </c>
      <c r="P542" s="913" t="s">
        <v>711</v>
      </c>
      <c r="Q542" s="914">
        <v>19167</v>
      </c>
      <c r="R542" s="915" t="s">
        <v>1013</v>
      </c>
      <c r="S542" s="912">
        <v>18490</v>
      </c>
      <c r="T542" s="916">
        <v>16992</v>
      </c>
      <c r="U542" s="917">
        <v>17159</v>
      </c>
      <c r="V542" s="918">
        <v>21146</v>
      </c>
      <c r="W542" s="918">
        <v>21326</v>
      </c>
      <c r="X542" s="919">
        <v>19669</v>
      </c>
      <c r="Y542" s="919">
        <v>21025</v>
      </c>
      <c r="Z542" s="920">
        <f t="shared" ref="Z542:AK542" si="139">Z564+Z594</f>
        <v>2384</v>
      </c>
      <c r="AA542" s="921">
        <f t="shared" si="139"/>
        <v>1621</v>
      </c>
      <c r="AB542" s="922">
        <f t="shared" si="139"/>
        <v>1512</v>
      </c>
      <c r="AC542" s="923">
        <f t="shared" si="139"/>
        <v>1434</v>
      </c>
      <c r="AD542" s="921">
        <f t="shared" si="139"/>
        <v>1247</v>
      </c>
      <c r="AE542" s="924">
        <f t="shared" si="139"/>
        <v>1237</v>
      </c>
      <c r="AF542" s="923">
        <f t="shared" si="139"/>
        <v>1808</v>
      </c>
      <c r="AG542" s="921">
        <f t="shared" si="139"/>
        <v>1806</v>
      </c>
      <c r="AH542" s="924">
        <f t="shared" si="139"/>
        <v>1900</v>
      </c>
      <c r="AI542" s="923">
        <f t="shared" si="139"/>
        <v>1963</v>
      </c>
      <c r="AJ542" s="921">
        <f t="shared" si="139"/>
        <v>1550</v>
      </c>
      <c r="AK542" s="925">
        <f t="shared" si="139"/>
        <v>2112</v>
      </c>
      <c r="AL542" s="919">
        <v>20574</v>
      </c>
      <c r="AM542" s="920">
        <f t="shared" ref="AM542:AX542" si="140">AM564+AM594</f>
        <v>2283</v>
      </c>
      <c r="AN542" s="921">
        <f t="shared" si="140"/>
        <v>1554</v>
      </c>
      <c r="AO542" s="924">
        <f t="shared" si="140"/>
        <v>1249</v>
      </c>
      <c r="AP542" s="923">
        <f t="shared" si="140"/>
        <v>1265</v>
      </c>
      <c r="AQ542" s="921">
        <f t="shared" si="140"/>
        <v>1145</v>
      </c>
      <c r="AR542" s="924">
        <f t="shared" si="140"/>
        <v>1136</v>
      </c>
      <c r="AS542" s="923">
        <f t="shared" si="140"/>
        <v>1644</v>
      </c>
      <c r="AT542" s="926">
        <f t="shared" si="140"/>
        <v>1484</v>
      </c>
      <c r="AU542" s="924">
        <f t="shared" si="140"/>
        <v>1962</v>
      </c>
      <c r="AV542" s="927">
        <f t="shared" si="140"/>
        <v>1730</v>
      </c>
      <c r="AW542" s="921">
        <f t="shared" si="140"/>
        <v>1726</v>
      </c>
      <c r="AX542" s="922">
        <f t="shared" si="140"/>
        <v>1951</v>
      </c>
      <c r="AY542" s="919">
        <v>19129</v>
      </c>
      <c r="AZ542" s="928">
        <f t="shared" ref="AZ542:BM542" si="141">AZ564+AZ594</f>
        <v>2016</v>
      </c>
      <c r="BA542" s="921">
        <f t="shared" si="141"/>
        <v>1577</v>
      </c>
      <c r="BB542" s="924">
        <f t="shared" si="141"/>
        <v>1327</v>
      </c>
      <c r="BC542" s="928">
        <f t="shared" si="141"/>
        <v>1208</v>
      </c>
      <c r="BD542" s="921">
        <f t="shared" si="141"/>
        <v>1128</v>
      </c>
      <c r="BE542" s="924">
        <f t="shared" si="141"/>
        <v>1149</v>
      </c>
      <c r="BF542" s="928">
        <f t="shared" si="141"/>
        <v>1457</v>
      </c>
      <c r="BG542" s="921">
        <f t="shared" si="141"/>
        <v>1331</v>
      </c>
      <c r="BH542" s="924">
        <f t="shared" si="141"/>
        <v>1844</v>
      </c>
      <c r="BI542" s="924">
        <f t="shared" si="141"/>
        <v>1735</v>
      </c>
      <c r="BJ542" s="923">
        <f t="shared" si="141"/>
        <v>1559</v>
      </c>
      <c r="BK542" s="929">
        <f t="shared" si="141"/>
        <v>1909</v>
      </c>
      <c r="BL542" s="929">
        <f t="shared" si="141"/>
        <v>1762</v>
      </c>
      <c r="BM542" s="929">
        <f t="shared" si="141"/>
        <v>1565</v>
      </c>
      <c r="BN542" s="929">
        <f t="shared" ref="BN542:DB542" si="142">BN564+BN594</f>
        <v>1508</v>
      </c>
      <c r="BO542" s="929">
        <f t="shared" si="142"/>
        <v>1207</v>
      </c>
      <c r="BP542" s="929">
        <f t="shared" si="142"/>
        <v>1047</v>
      </c>
      <c r="BQ542" s="929">
        <f t="shared" si="142"/>
        <v>1143</v>
      </c>
      <c r="BR542" s="929">
        <f t="shared" si="142"/>
        <v>1291</v>
      </c>
      <c r="BS542" s="929">
        <f t="shared" si="142"/>
        <v>1287</v>
      </c>
      <c r="BT542" s="929">
        <f t="shared" si="142"/>
        <v>1624</v>
      </c>
      <c r="BU542" s="929">
        <f t="shared" si="142"/>
        <v>1460</v>
      </c>
      <c r="BV542" s="929">
        <f t="shared" si="142"/>
        <v>1415</v>
      </c>
      <c r="BW542" s="929">
        <f t="shared" si="142"/>
        <v>1658</v>
      </c>
      <c r="BX542" s="929">
        <f t="shared" si="142"/>
        <v>1611</v>
      </c>
      <c r="BY542" s="929">
        <f t="shared" si="142"/>
        <v>1283</v>
      </c>
      <c r="BZ542" s="929">
        <f t="shared" si="142"/>
        <v>1395</v>
      </c>
      <c r="CA542" s="929">
        <f t="shared" si="142"/>
        <v>1041</v>
      </c>
      <c r="CB542" s="929">
        <f t="shared" si="142"/>
        <v>1067</v>
      </c>
      <c r="CC542" s="929">
        <f t="shared" si="142"/>
        <v>1134</v>
      </c>
      <c r="CD542" s="929">
        <f t="shared" si="142"/>
        <v>1230</v>
      </c>
      <c r="CE542" s="929">
        <f t="shared" si="142"/>
        <v>1357</v>
      </c>
      <c r="CF542" s="929">
        <f t="shared" si="142"/>
        <v>1458</v>
      </c>
      <c r="CG542" s="929">
        <f t="shared" si="142"/>
        <v>1448</v>
      </c>
      <c r="CH542" s="929">
        <f t="shared" si="142"/>
        <v>1336</v>
      </c>
      <c r="CI542" s="929">
        <f t="shared" si="142"/>
        <v>1445</v>
      </c>
      <c r="CJ542" s="929">
        <f t="shared" si="142"/>
        <v>1437</v>
      </c>
      <c r="CK542" s="930">
        <f t="shared" si="142"/>
        <v>1034</v>
      </c>
      <c r="CL542" s="930">
        <f t="shared" si="142"/>
        <v>1122</v>
      </c>
      <c r="CM542" s="930">
        <f t="shared" si="142"/>
        <v>978</v>
      </c>
      <c r="CN542" s="930">
        <f t="shared" si="142"/>
        <v>994</v>
      </c>
      <c r="CO542" s="930">
        <f t="shared" si="142"/>
        <v>945</v>
      </c>
      <c r="CP542" s="930">
        <f t="shared" si="142"/>
        <v>1098</v>
      </c>
      <c r="CQ542" s="930">
        <f t="shared" si="142"/>
        <v>1115</v>
      </c>
      <c r="CR542" s="930">
        <f t="shared" si="142"/>
        <v>1213</v>
      </c>
      <c r="CS542" s="930">
        <f t="shared" si="142"/>
        <v>1280</v>
      </c>
      <c r="CT542" s="930">
        <f t="shared" si="142"/>
        <v>1165</v>
      </c>
      <c r="CU542" s="930">
        <f t="shared" si="142"/>
        <v>1261</v>
      </c>
      <c r="CV542" s="930">
        <f t="shared" si="142"/>
        <v>1254</v>
      </c>
      <c r="CW542" s="930">
        <f t="shared" si="142"/>
        <v>978</v>
      </c>
      <c r="CX542" s="930">
        <f t="shared" si="142"/>
        <v>1014</v>
      </c>
      <c r="CY542" s="930">
        <f t="shared" si="142"/>
        <v>897</v>
      </c>
      <c r="CZ542" s="930">
        <f t="shared" si="142"/>
        <v>822</v>
      </c>
      <c r="DA542" s="930">
        <f t="shared" si="142"/>
        <v>761</v>
      </c>
      <c r="DB542" s="930">
        <f t="shared" si="142"/>
        <v>1055</v>
      </c>
      <c r="DC542" s="930"/>
      <c r="DD542" s="930"/>
      <c r="DE542" s="930"/>
      <c r="DF542" s="930"/>
      <c r="DG542" s="930"/>
      <c r="DH542" s="930"/>
      <c r="DI542" s="930"/>
      <c r="DJ542" s="930"/>
      <c r="DK542" s="930"/>
      <c r="DL542" s="930"/>
      <c r="DM542" s="930"/>
      <c r="DN542" s="930"/>
      <c r="DO542" s="930"/>
      <c r="DP542" s="930"/>
      <c r="DQ542" s="930"/>
      <c r="DR542" s="930"/>
      <c r="DS542" s="930"/>
      <c r="DT542" s="930"/>
      <c r="DU542" s="930"/>
      <c r="DV542" s="930"/>
    </row>
    <row r="543" spans="1:126" ht="20.25">
      <c r="A543" s="111"/>
      <c r="M543" s="1747" t="s">
        <v>89</v>
      </c>
      <c r="N543" s="1744" t="s">
        <v>408</v>
      </c>
      <c r="O543" s="912" t="s">
        <v>409</v>
      </c>
      <c r="P543" s="913" t="s">
        <v>712</v>
      </c>
      <c r="Q543" s="914">
        <v>20315</v>
      </c>
      <c r="R543" s="915" t="s">
        <v>1014</v>
      </c>
      <c r="S543" s="912">
        <v>22484</v>
      </c>
      <c r="T543" s="916">
        <v>20114</v>
      </c>
      <c r="U543" s="916">
        <v>17345</v>
      </c>
      <c r="V543" s="931">
        <v>17752</v>
      </c>
      <c r="W543" s="931">
        <v>20612</v>
      </c>
      <c r="X543" s="919">
        <v>19507</v>
      </c>
      <c r="Y543" s="914">
        <v>18974</v>
      </c>
      <c r="Z543" s="920">
        <f t="shared" ref="Z543:AK543" si="143">Z565+Z595</f>
        <v>1039</v>
      </c>
      <c r="AA543" s="921">
        <f t="shared" si="143"/>
        <v>1389</v>
      </c>
      <c r="AB543" s="922">
        <f t="shared" si="143"/>
        <v>2200</v>
      </c>
      <c r="AC543" s="923">
        <f t="shared" si="143"/>
        <v>1919</v>
      </c>
      <c r="AD543" s="921">
        <f t="shared" si="143"/>
        <v>1948</v>
      </c>
      <c r="AE543" s="924">
        <f t="shared" si="143"/>
        <v>1843</v>
      </c>
      <c r="AF543" s="923">
        <f t="shared" si="143"/>
        <v>2020</v>
      </c>
      <c r="AG543" s="921">
        <f t="shared" si="143"/>
        <v>1793</v>
      </c>
      <c r="AH543" s="924">
        <f t="shared" si="143"/>
        <v>1891</v>
      </c>
      <c r="AI543" s="923">
        <f t="shared" si="143"/>
        <v>1913</v>
      </c>
      <c r="AJ543" s="921">
        <f t="shared" si="143"/>
        <v>1262</v>
      </c>
      <c r="AK543" s="925">
        <f t="shared" si="143"/>
        <v>1276</v>
      </c>
      <c r="AL543" s="914">
        <v>20493</v>
      </c>
      <c r="AM543" s="920">
        <f t="shared" ref="AM543:AX543" si="144">AM565+AM595</f>
        <v>1115</v>
      </c>
      <c r="AN543" s="921">
        <f t="shared" si="144"/>
        <v>1506</v>
      </c>
      <c r="AO543" s="924">
        <f t="shared" si="144"/>
        <v>2254</v>
      </c>
      <c r="AP543" s="923">
        <f t="shared" si="144"/>
        <v>2038</v>
      </c>
      <c r="AQ543" s="921">
        <f t="shared" si="144"/>
        <v>1936</v>
      </c>
      <c r="AR543" s="924">
        <f t="shared" si="144"/>
        <v>1989</v>
      </c>
      <c r="AS543" s="923">
        <f t="shared" si="144"/>
        <v>1865</v>
      </c>
      <c r="AT543" s="926">
        <f t="shared" si="144"/>
        <v>1647</v>
      </c>
      <c r="AU543" s="924">
        <f t="shared" si="144"/>
        <v>2163</v>
      </c>
      <c r="AV543" s="927">
        <f t="shared" si="144"/>
        <v>1998</v>
      </c>
      <c r="AW543" s="921">
        <f t="shared" si="144"/>
        <v>1314</v>
      </c>
      <c r="AX543" s="922">
        <f t="shared" si="144"/>
        <v>1238</v>
      </c>
      <c r="AY543" s="914">
        <v>21063</v>
      </c>
      <c r="AZ543" s="928">
        <f t="shared" ref="AZ543:BM543" si="145">AZ565+AZ595</f>
        <v>1056</v>
      </c>
      <c r="BA543" s="921">
        <f t="shared" si="145"/>
        <v>1464</v>
      </c>
      <c r="BB543" s="924">
        <f t="shared" si="145"/>
        <v>2397</v>
      </c>
      <c r="BC543" s="928">
        <f t="shared" si="145"/>
        <v>2067</v>
      </c>
      <c r="BD543" s="921">
        <f t="shared" si="145"/>
        <v>1883</v>
      </c>
      <c r="BE543" s="924">
        <f t="shared" si="145"/>
        <v>1783</v>
      </c>
      <c r="BF543" s="928">
        <f t="shared" si="145"/>
        <v>1790</v>
      </c>
      <c r="BG543" s="921">
        <f t="shared" si="145"/>
        <v>1409</v>
      </c>
      <c r="BH543" s="924">
        <f t="shared" si="145"/>
        <v>1849</v>
      </c>
      <c r="BI543" s="924">
        <f t="shared" si="145"/>
        <v>1941</v>
      </c>
      <c r="BJ543" s="923">
        <f t="shared" si="145"/>
        <v>1403</v>
      </c>
      <c r="BK543" s="929">
        <f t="shared" si="145"/>
        <v>1415</v>
      </c>
      <c r="BL543" s="929">
        <f t="shared" si="145"/>
        <v>1057</v>
      </c>
      <c r="BM543" s="929">
        <f t="shared" si="145"/>
        <v>1351</v>
      </c>
      <c r="BN543" s="929">
        <f t="shared" ref="BN543:DB543" si="146">BN565+BN595</f>
        <v>2203</v>
      </c>
      <c r="BO543" s="929">
        <f t="shared" si="146"/>
        <v>1923</v>
      </c>
      <c r="BP543" s="929">
        <f t="shared" si="146"/>
        <v>1818</v>
      </c>
      <c r="BQ543" s="929">
        <f t="shared" si="146"/>
        <v>1660</v>
      </c>
      <c r="BR543" s="929">
        <f t="shared" si="146"/>
        <v>1394</v>
      </c>
      <c r="BS543" s="929">
        <f t="shared" si="146"/>
        <v>1424</v>
      </c>
      <c r="BT543" s="929">
        <f t="shared" si="146"/>
        <v>1826</v>
      </c>
      <c r="BU543" s="929">
        <f t="shared" si="146"/>
        <v>1717</v>
      </c>
      <c r="BV543" s="929">
        <f t="shared" si="146"/>
        <v>1447</v>
      </c>
      <c r="BW543" s="929">
        <f t="shared" si="146"/>
        <v>1196</v>
      </c>
      <c r="BX543" s="929">
        <f t="shared" si="146"/>
        <v>1068</v>
      </c>
      <c r="BY543" s="929">
        <f t="shared" si="146"/>
        <v>1262</v>
      </c>
      <c r="BZ543" s="929">
        <f t="shared" si="146"/>
        <v>2133</v>
      </c>
      <c r="CA543" s="929">
        <f t="shared" si="146"/>
        <v>1537</v>
      </c>
      <c r="CB543" s="929">
        <f t="shared" si="146"/>
        <v>1562</v>
      </c>
      <c r="CC543" s="929">
        <f t="shared" si="146"/>
        <v>1436</v>
      </c>
      <c r="CD543" s="929">
        <f t="shared" si="146"/>
        <v>1433</v>
      </c>
      <c r="CE543" s="929">
        <f t="shared" si="146"/>
        <v>1400</v>
      </c>
      <c r="CF543" s="929">
        <f t="shared" si="146"/>
        <v>1561</v>
      </c>
      <c r="CG543" s="929">
        <f t="shared" si="146"/>
        <v>1757</v>
      </c>
      <c r="CH543" s="929">
        <f t="shared" si="146"/>
        <v>1328</v>
      </c>
      <c r="CI543" s="929">
        <f t="shared" si="146"/>
        <v>1038</v>
      </c>
      <c r="CJ543" s="929">
        <f t="shared" si="146"/>
        <v>1036</v>
      </c>
      <c r="CK543" s="930">
        <f t="shared" si="146"/>
        <v>1078</v>
      </c>
      <c r="CL543" s="930">
        <f t="shared" si="146"/>
        <v>1578</v>
      </c>
      <c r="CM543" s="930">
        <f t="shared" si="146"/>
        <v>1470</v>
      </c>
      <c r="CN543" s="930">
        <f t="shared" si="146"/>
        <v>1397</v>
      </c>
      <c r="CO543" s="930">
        <f t="shared" si="146"/>
        <v>1127</v>
      </c>
      <c r="CP543" s="930">
        <f t="shared" si="146"/>
        <v>1155</v>
      </c>
      <c r="CQ543" s="930">
        <f t="shared" si="146"/>
        <v>1105</v>
      </c>
      <c r="CR543" s="930">
        <f t="shared" si="146"/>
        <v>1317</v>
      </c>
      <c r="CS543" s="930">
        <f t="shared" si="146"/>
        <v>1357</v>
      </c>
      <c r="CT543" s="930">
        <f t="shared" si="146"/>
        <v>1101</v>
      </c>
      <c r="CU543" s="930">
        <f t="shared" si="146"/>
        <v>879</v>
      </c>
      <c r="CV543" s="930">
        <f t="shared" si="146"/>
        <v>1024</v>
      </c>
      <c r="CW543" s="930">
        <f t="shared" si="146"/>
        <v>972</v>
      </c>
      <c r="CX543" s="930">
        <f t="shared" si="146"/>
        <v>1473</v>
      </c>
      <c r="CY543" s="930">
        <f t="shared" si="146"/>
        <v>1296</v>
      </c>
      <c r="CZ543" s="930">
        <f t="shared" si="146"/>
        <v>1126</v>
      </c>
      <c r="DA543" s="930">
        <f t="shared" si="146"/>
        <v>1034</v>
      </c>
      <c r="DB543" s="930">
        <f t="shared" si="146"/>
        <v>1198</v>
      </c>
      <c r="DC543" s="930"/>
      <c r="DD543" s="930"/>
      <c r="DE543" s="930"/>
      <c r="DF543" s="930"/>
      <c r="DG543" s="930"/>
      <c r="DH543" s="930"/>
      <c r="DI543" s="930"/>
      <c r="DJ543" s="930"/>
      <c r="DK543" s="930"/>
      <c r="DL543" s="930"/>
      <c r="DM543" s="930"/>
      <c r="DN543" s="930"/>
      <c r="DO543" s="930"/>
      <c r="DP543" s="930"/>
      <c r="DQ543" s="930"/>
      <c r="DR543" s="930"/>
      <c r="DS543" s="930"/>
      <c r="DT543" s="930"/>
      <c r="DU543" s="930"/>
      <c r="DV543" s="930"/>
    </row>
    <row r="544" spans="1:126" ht="20.25">
      <c r="A544" s="111"/>
      <c r="M544" s="1747" t="s">
        <v>100</v>
      </c>
      <c r="N544" s="1744" t="s">
        <v>417</v>
      </c>
      <c r="O544" s="912" t="s">
        <v>418</v>
      </c>
      <c r="P544" s="913" t="s">
        <v>713</v>
      </c>
      <c r="Q544" s="914">
        <v>4128</v>
      </c>
      <c r="R544" s="915" t="s">
        <v>1015</v>
      </c>
      <c r="S544" s="912">
        <v>5556</v>
      </c>
      <c r="T544" s="916">
        <v>6195</v>
      </c>
      <c r="U544" s="916">
        <v>7171</v>
      </c>
      <c r="V544" s="931">
        <v>5952</v>
      </c>
      <c r="W544" s="931">
        <v>7504</v>
      </c>
      <c r="X544" s="919">
        <v>5640</v>
      </c>
      <c r="Y544" s="914">
        <v>5923</v>
      </c>
      <c r="Z544" s="920">
        <f t="shared" ref="Z544:AK544" si="147">Z566+Z596</f>
        <v>369</v>
      </c>
      <c r="AA544" s="921">
        <f t="shared" si="147"/>
        <v>855</v>
      </c>
      <c r="AB544" s="922">
        <f t="shared" si="147"/>
        <v>600</v>
      </c>
      <c r="AC544" s="923">
        <f t="shared" si="147"/>
        <v>628</v>
      </c>
      <c r="AD544" s="921">
        <f t="shared" si="147"/>
        <v>496</v>
      </c>
      <c r="AE544" s="924">
        <f t="shared" si="147"/>
        <v>577</v>
      </c>
      <c r="AF544" s="923">
        <f t="shared" si="147"/>
        <v>598</v>
      </c>
      <c r="AG544" s="921">
        <f t="shared" si="147"/>
        <v>566</v>
      </c>
      <c r="AH544" s="924">
        <f t="shared" si="147"/>
        <v>361</v>
      </c>
      <c r="AI544" s="923">
        <f t="shared" si="147"/>
        <v>313</v>
      </c>
      <c r="AJ544" s="921">
        <f t="shared" si="147"/>
        <v>344</v>
      </c>
      <c r="AK544" s="925">
        <f t="shared" si="147"/>
        <v>129</v>
      </c>
      <c r="AL544" s="914">
        <v>5836</v>
      </c>
      <c r="AM544" s="920">
        <f t="shared" ref="AM544:AX544" si="148">AM566+AM596</f>
        <v>432</v>
      </c>
      <c r="AN544" s="921">
        <f t="shared" si="148"/>
        <v>989</v>
      </c>
      <c r="AO544" s="924">
        <f t="shared" si="148"/>
        <v>621</v>
      </c>
      <c r="AP544" s="923">
        <f t="shared" si="148"/>
        <v>674</v>
      </c>
      <c r="AQ544" s="921">
        <f t="shared" si="148"/>
        <v>650</v>
      </c>
      <c r="AR544" s="924">
        <f t="shared" si="148"/>
        <v>660</v>
      </c>
      <c r="AS544" s="923">
        <f t="shared" si="148"/>
        <v>511</v>
      </c>
      <c r="AT544" s="926">
        <f t="shared" si="148"/>
        <v>533</v>
      </c>
      <c r="AU544" s="924">
        <f t="shared" si="148"/>
        <v>682</v>
      </c>
      <c r="AV544" s="927">
        <f t="shared" si="148"/>
        <v>378</v>
      </c>
      <c r="AW544" s="921">
        <f t="shared" si="148"/>
        <v>313</v>
      </c>
      <c r="AX544" s="922">
        <f t="shared" si="148"/>
        <v>238</v>
      </c>
      <c r="AY544" s="914">
        <v>6681</v>
      </c>
      <c r="AZ544" s="928">
        <f t="shared" ref="AZ544:BM544" si="149">AZ566+AZ596</f>
        <v>357</v>
      </c>
      <c r="BA544" s="921">
        <f t="shared" si="149"/>
        <v>1007</v>
      </c>
      <c r="BB544" s="924">
        <f t="shared" si="149"/>
        <v>827</v>
      </c>
      <c r="BC544" s="928">
        <f t="shared" si="149"/>
        <v>762</v>
      </c>
      <c r="BD544" s="921">
        <f t="shared" si="149"/>
        <v>737</v>
      </c>
      <c r="BE544" s="924">
        <f t="shared" si="149"/>
        <v>860</v>
      </c>
      <c r="BF544" s="928">
        <f t="shared" si="149"/>
        <v>702</v>
      </c>
      <c r="BG544" s="921">
        <f t="shared" si="149"/>
        <v>720</v>
      </c>
      <c r="BH544" s="924">
        <f t="shared" si="149"/>
        <v>790</v>
      </c>
      <c r="BI544" s="924">
        <f t="shared" si="149"/>
        <v>700</v>
      </c>
      <c r="BJ544" s="923">
        <f t="shared" si="149"/>
        <v>415</v>
      </c>
      <c r="BK544" s="929">
        <f t="shared" si="149"/>
        <v>443</v>
      </c>
      <c r="BL544" s="929">
        <f t="shared" si="149"/>
        <v>271</v>
      </c>
      <c r="BM544" s="929">
        <f t="shared" si="149"/>
        <v>1101</v>
      </c>
      <c r="BN544" s="929">
        <f t="shared" ref="BN544:DB544" si="150">BN566+BN596</f>
        <v>1001</v>
      </c>
      <c r="BO544" s="929">
        <f t="shared" si="150"/>
        <v>945</v>
      </c>
      <c r="BP544" s="929">
        <f t="shared" si="150"/>
        <v>832</v>
      </c>
      <c r="BQ544" s="929">
        <f t="shared" si="150"/>
        <v>830</v>
      </c>
      <c r="BR544" s="929">
        <f t="shared" si="150"/>
        <v>812</v>
      </c>
      <c r="BS544" s="929">
        <f t="shared" si="150"/>
        <v>984</v>
      </c>
      <c r="BT544" s="929">
        <f t="shared" si="150"/>
        <v>859</v>
      </c>
      <c r="BU544" s="929">
        <f t="shared" si="150"/>
        <v>734</v>
      </c>
      <c r="BV544" s="929">
        <f t="shared" si="150"/>
        <v>640</v>
      </c>
      <c r="BW544" s="929">
        <f t="shared" si="150"/>
        <v>403</v>
      </c>
      <c r="BX544" s="929">
        <f t="shared" si="150"/>
        <v>511</v>
      </c>
      <c r="BY544" s="929">
        <f t="shared" si="150"/>
        <v>1132</v>
      </c>
      <c r="BZ544" s="929">
        <f t="shared" si="150"/>
        <v>952</v>
      </c>
      <c r="CA544" s="929">
        <f t="shared" si="150"/>
        <v>683</v>
      </c>
      <c r="CB544" s="929">
        <f t="shared" si="150"/>
        <v>892</v>
      </c>
      <c r="CC544" s="929">
        <f t="shared" si="150"/>
        <v>975</v>
      </c>
      <c r="CD544" s="929">
        <f t="shared" si="150"/>
        <v>910</v>
      </c>
      <c r="CE544" s="929">
        <f t="shared" si="150"/>
        <v>765</v>
      </c>
      <c r="CF544" s="929">
        <f t="shared" si="150"/>
        <v>741</v>
      </c>
      <c r="CG544" s="929">
        <f t="shared" si="150"/>
        <v>732</v>
      </c>
      <c r="CH544" s="929">
        <f t="shared" si="150"/>
        <v>439</v>
      </c>
      <c r="CI544" s="929">
        <f t="shared" si="150"/>
        <v>500</v>
      </c>
      <c r="CJ544" s="929">
        <f t="shared" si="150"/>
        <v>528</v>
      </c>
      <c r="CK544" s="930">
        <f t="shared" si="150"/>
        <v>857</v>
      </c>
      <c r="CL544" s="930">
        <f t="shared" si="150"/>
        <v>953</v>
      </c>
      <c r="CM544" s="930">
        <f t="shared" si="150"/>
        <v>1023</v>
      </c>
      <c r="CN544" s="930">
        <f t="shared" si="150"/>
        <v>796</v>
      </c>
      <c r="CO544" s="930">
        <f t="shared" si="150"/>
        <v>766</v>
      </c>
      <c r="CP544" s="930">
        <f t="shared" si="150"/>
        <v>653</v>
      </c>
      <c r="CQ544" s="930">
        <f t="shared" si="150"/>
        <v>793</v>
      </c>
      <c r="CR544" s="930">
        <f t="shared" si="150"/>
        <v>707</v>
      </c>
      <c r="CS544" s="930">
        <f t="shared" si="150"/>
        <v>576</v>
      </c>
      <c r="CT544" s="930">
        <f t="shared" si="150"/>
        <v>590</v>
      </c>
      <c r="CU544" s="930">
        <f t="shared" si="150"/>
        <v>284</v>
      </c>
      <c r="CV544" s="930">
        <f t="shared" si="150"/>
        <v>395</v>
      </c>
      <c r="CW544" s="930">
        <f t="shared" si="150"/>
        <v>869</v>
      </c>
      <c r="CX544" s="930">
        <f t="shared" si="150"/>
        <v>690</v>
      </c>
      <c r="CY544" s="930">
        <f t="shared" si="150"/>
        <v>635</v>
      </c>
      <c r="CZ544" s="930">
        <f t="shared" si="150"/>
        <v>880</v>
      </c>
      <c r="DA544" s="930">
        <f t="shared" si="150"/>
        <v>574</v>
      </c>
      <c r="DB544" s="930">
        <f t="shared" si="150"/>
        <v>711</v>
      </c>
      <c r="DC544" s="930"/>
      <c r="DD544" s="930"/>
      <c r="DE544" s="930"/>
      <c r="DF544" s="930"/>
      <c r="DG544" s="930"/>
      <c r="DH544" s="930"/>
      <c r="DI544" s="930"/>
      <c r="DJ544" s="930"/>
      <c r="DK544" s="930"/>
      <c r="DL544" s="930"/>
      <c r="DM544" s="930"/>
      <c r="DN544" s="930"/>
      <c r="DO544" s="930"/>
      <c r="DP544" s="930"/>
      <c r="DQ544" s="930"/>
      <c r="DR544" s="930"/>
      <c r="DS544" s="930"/>
      <c r="DT544" s="930"/>
      <c r="DU544" s="930"/>
      <c r="DV544" s="930"/>
    </row>
    <row r="545" spans="1:126" ht="20.25">
      <c r="A545" s="111"/>
      <c r="M545" s="1747" t="s">
        <v>51</v>
      </c>
      <c r="N545" s="1744" t="s">
        <v>223</v>
      </c>
      <c r="O545" s="912" t="s">
        <v>429</v>
      </c>
      <c r="P545" s="913" t="s">
        <v>714</v>
      </c>
      <c r="Q545" s="914">
        <v>8112</v>
      </c>
      <c r="R545" s="915" t="s">
        <v>1016</v>
      </c>
      <c r="S545" s="912">
        <v>8585</v>
      </c>
      <c r="T545" s="916">
        <v>7266</v>
      </c>
      <c r="U545" s="916">
        <v>6370</v>
      </c>
      <c r="V545" s="931">
        <v>6741</v>
      </c>
      <c r="W545" s="931">
        <v>8078</v>
      </c>
      <c r="X545" s="919">
        <v>7691</v>
      </c>
      <c r="Y545" s="914">
        <v>7736</v>
      </c>
      <c r="Z545" s="920">
        <f t="shared" ref="Z545:AK545" si="151">Z567+Z597</f>
        <v>503</v>
      </c>
      <c r="AA545" s="921">
        <f t="shared" si="151"/>
        <v>643</v>
      </c>
      <c r="AB545" s="922">
        <f t="shared" si="151"/>
        <v>838</v>
      </c>
      <c r="AC545" s="923">
        <f t="shared" si="151"/>
        <v>811</v>
      </c>
      <c r="AD545" s="921">
        <f t="shared" si="151"/>
        <v>959</v>
      </c>
      <c r="AE545" s="924">
        <f t="shared" si="151"/>
        <v>812</v>
      </c>
      <c r="AF545" s="923">
        <f t="shared" si="151"/>
        <v>874</v>
      </c>
      <c r="AG545" s="921">
        <f t="shared" si="151"/>
        <v>702</v>
      </c>
      <c r="AH545" s="924">
        <f t="shared" si="151"/>
        <v>1014</v>
      </c>
      <c r="AI545" s="923">
        <f t="shared" si="151"/>
        <v>915</v>
      </c>
      <c r="AJ545" s="921">
        <f t="shared" si="151"/>
        <v>634</v>
      </c>
      <c r="AK545" s="925">
        <f t="shared" si="151"/>
        <v>508</v>
      </c>
      <c r="AL545" s="914">
        <v>9213</v>
      </c>
      <c r="AM545" s="920">
        <f t="shared" ref="AM545:AX545" si="152">AM567+AM597</f>
        <v>605</v>
      </c>
      <c r="AN545" s="921">
        <f t="shared" si="152"/>
        <v>656</v>
      </c>
      <c r="AO545" s="924">
        <f t="shared" si="152"/>
        <v>902</v>
      </c>
      <c r="AP545" s="923">
        <f t="shared" si="152"/>
        <v>886</v>
      </c>
      <c r="AQ545" s="921">
        <f t="shared" si="152"/>
        <v>825</v>
      </c>
      <c r="AR545" s="924">
        <f t="shared" si="152"/>
        <v>814</v>
      </c>
      <c r="AS545" s="923">
        <f t="shared" si="152"/>
        <v>791</v>
      </c>
      <c r="AT545" s="926">
        <f t="shared" si="152"/>
        <v>622</v>
      </c>
      <c r="AU545" s="924">
        <f t="shared" si="152"/>
        <v>961</v>
      </c>
      <c r="AV545" s="927">
        <f t="shared" si="152"/>
        <v>885</v>
      </c>
      <c r="AW545" s="921">
        <f t="shared" si="152"/>
        <v>661</v>
      </c>
      <c r="AX545" s="922">
        <f t="shared" si="152"/>
        <v>665</v>
      </c>
      <c r="AY545" s="914">
        <v>9273</v>
      </c>
      <c r="AZ545" s="928">
        <f t="shared" ref="AZ545:BM545" si="153">AZ567+AZ597</f>
        <v>510</v>
      </c>
      <c r="BA545" s="921">
        <f t="shared" si="153"/>
        <v>636</v>
      </c>
      <c r="BB545" s="924">
        <f t="shared" si="153"/>
        <v>951</v>
      </c>
      <c r="BC545" s="928">
        <f t="shared" si="153"/>
        <v>893</v>
      </c>
      <c r="BD545" s="921">
        <f t="shared" si="153"/>
        <v>871</v>
      </c>
      <c r="BE545" s="924">
        <f t="shared" si="153"/>
        <v>833</v>
      </c>
      <c r="BF545" s="928">
        <f t="shared" si="153"/>
        <v>796</v>
      </c>
      <c r="BG545" s="921">
        <f t="shared" si="153"/>
        <v>620</v>
      </c>
      <c r="BH545" s="924">
        <f t="shared" si="153"/>
        <v>928</v>
      </c>
      <c r="BI545" s="924">
        <f t="shared" si="153"/>
        <v>869</v>
      </c>
      <c r="BJ545" s="923">
        <f t="shared" si="153"/>
        <v>727</v>
      </c>
      <c r="BK545" s="929">
        <f t="shared" si="153"/>
        <v>762</v>
      </c>
      <c r="BL545" s="929">
        <f t="shared" si="153"/>
        <v>551</v>
      </c>
      <c r="BM545" s="929">
        <f t="shared" si="153"/>
        <v>686</v>
      </c>
      <c r="BN545" s="929">
        <f t="shared" ref="BN545:DB545" si="154">BN567+BN597</f>
        <v>952</v>
      </c>
      <c r="BO545" s="929">
        <f t="shared" si="154"/>
        <v>869</v>
      </c>
      <c r="BP545" s="929">
        <f t="shared" si="154"/>
        <v>758</v>
      </c>
      <c r="BQ545" s="929">
        <f t="shared" si="154"/>
        <v>773</v>
      </c>
      <c r="BR545" s="929">
        <f t="shared" si="154"/>
        <v>690</v>
      </c>
      <c r="BS545" s="929">
        <f t="shared" si="154"/>
        <v>643</v>
      </c>
      <c r="BT545" s="929">
        <f t="shared" si="154"/>
        <v>1011</v>
      </c>
      <c r="BU545" s="929">
        <f t="shared" si="154"/>
        <v>847</v>
      </c>
      <c r="BV545" s="929">
        <f t="shared" si="154"/>
        <v>677</v>
      </c>
      <c r="BW545" s="929">
        <f t="shared" si="154"/>
        <v>616</v>
      </c>
      <c r="BX545" s="929">
        <f t="shared" si="154"/>
        <v>549</v>
      </c>
      <c r="BY545" s="929">
        <f t="shared" si="154"/>
        <v>636</v>
      </c>
      <c r="BZ545" s="929">
        <f t="shared" si="154"/>
        <v>956</v>
      </c>
      <c r="CA545" s="929">
        <f t="shared" si="154"/>
        <v>661</v>
      </c>
      <c r="CB545" s="929">
        <f t="shared" si="154"/>
        <v>648</v>
      </c>
      <c r="CC545" s="929">
        <f t="shared" si="154"/>
        <v>577</v>
      </c>
      <c r="CD545" s="929">
        <f t="shared" si="154"/>
        <v>663</v>
      </c>
      <c r="CE545" s="929">
        <f t="shared" si="154"/>
        <v>620</v>
      </c>
      <c r="CF545" s="929">
        <f t="shared" si="154"/>
        <v>827</v>
      </c>
      <c r="CG545" s="929">
        <f t="shared" si="154"/>
        <v>736</v>
      </c>
      <c r="CH545" s="929">
        <f t="shared" si="154"/>
        <v>652</v>
      </c>
      <c r="CI545" s="929">
        <f t="shared" si="154"/>
        <v>591</v>
      </c>
      <c r="CJ545" s="929">
        <f t="shared" si="154"/>
        <v>545</v>
      </c>
      <c r="CK545" s="930">
        <f t="shared" si="154"/>
        <v>516</v>
      </c>
      <c r="CL545" s="930">
        <f t="shared" si="154"/>
        <v>636</v>
      </c>
      <c r="CM545" s="930">
        <f t="shared" si="154"/>
        <v>674</v>
      </c>
      <c r="CN545" s="930">
        <f t="shared" si="154"/>
        <v>660</v>
      </c>
      <c r="CO545" s="930">
        <f t="shared" si="154"/>
        <v>464</v>
      </c>
      <c r="CP545" s="930">
        <f t="shared" si="154"/>
        <v>471</v>
      </c>
      <c r="CQ545" s="930">
        <f t="shared" si="154"/>
        <v>429</v>
      </c>
      <c r="CR545" s="930">
        <f t="shared" si="154"/>
        <v>693</v>
      </c>
      <c r="CS545" s="930">
        <f t="shared" si="154"/>
        <v>597</v>
      </c>
      <c r="CT545" s="930">
        <f t="shared" si="154"/>
        <v>537</v>
      </c>
      <c r="CU545" s="930">
        <f t="shared" si="154"/>
        <v>504</v>
      </c>
      <c r="CV545" s="930">
        <f t="shared" si="154"/>
        <v>545</v>
      </c>
      <c r="CW545" s="930">
        <f t="shared" si="154"/>
        <v>452</v>
      </c>
      <c r="CX545" s="930">
        <f t="shared" si="154"/>
        <v>599</v>
      </c>
      <c r="CY545" s="930">
        <f t="shared" si="154"/>
        <v>629</v>
      </c>
      <c r="CZ545" s="930">
        <f t="shared" si="154"/>
        <v>465</v>
      </c>
      <c r="DA545" s="930">
        <f t="shared" si="154"/>
        <v>432</v>
      </c>
      <c r="DB545" s="930">
        <f t="shared" si="154"/>
        <v>453</v>
      </c>
      <c r="DC545" s="930"/>
      <c r="DD545" s="930"/>
      <c r="DE545" s="930"/>
      <c r="DF545" s="930"/>
      <c r="DG545" s="930"/>
      <c r="DH545" s="930"/>
      <c r="DI545" s="930"/>
      <c r="DJ545" s="930"/>
      <c r="DK545" s="930"/>
      <c r="DL545" s="930"/>
      <c r="DM545" s="930"/>
      <c r="DN545" s="930"/>
      <c r="DO545" s="930"/>
      <c r="DP545" s="930"/>
      <c r="DQ545" s="930"/>
      <c r="DR545" s="930"/>
      <c r="DS545" s="930"/>
      <c r="DT545" s="930"/>
      <c r="DU545" s="930"/>
      <c r="DV545" s="930"/>
    </row>
    <row r="546" spans="1:126" ht="20.25">
      <c r="A546" s="111"/>
      <c r="M546" s="1747" t="s">
        <v>121</v>
      </c>
      <c r="N546" s="1744" t="s">
        <v>438</v>
      </c>
      <c r="O546" s="912" t="s">
        <v>439</v>
      </c>
      <c r="P546" s="913" t="s">
        <v>715</v>
      </c>
      <c r="Q546" s="914">
        <v>6884</v>
      </c>
      <c r="R546" s="915" t="s">
        <v>1017</v>
      </c>
      <c r="S546" s="912">
        <v>7497</v>
      </c>
      <c r="T546" s="916">
        <v>6003</v>
      </c>
      <c r="U546" s="916">
        <v>4995</v>
      </c>
      <c r="V546" s="931">
        <v>5315</v>
      </c>
      <c r="W546" s="931">
        <v>6097</v>
      </c>
      <c r="X546" s="919">
        <v>6687</v>
      </c>
      <c r="Y546" s="914">
        <v>6391</v>
      </c>
      <c r="Z546" s="920">
        <f t="shared" ref="Z546:AK546" si="155">Z568+Z598</f>
        <v>485</v>
      </c>
      <c r="AA546" s="921">
        <f t="shared" si="155"/>
        <v>589</v>
      </c>
      <c r="AB546" s="922">
        <f t="shared" si="155"/>
        <v>716</v>
      </c>
      <c r="AC546" s="923">
        <f t="shared" si="155"/>
        <v>680</v>
      </c>
      <c r="AD546" s="921">
        <f t="shared" si="155"/>
        <v>802</v>
      </c>
      <c r="AE546" s="924">
        <f t="shared" si="155"/>
        <v>655</v>
      </c>
      <c r="AF546" s="923">
        <f t="shared" si="155"/>
        <v>721</v>
      </c>
      <c r="AG546" s="921">
        <f t="shared" si="155"/>
        <v>537</v>
      </c>
      <c r="AH546" s="924">
        <f t="shared" si="155"/>
        <v>901</v>
      </c>
      <c r="AI546" s="923">
        <f t="shared" si="155"/>
        <v>800</v>
      </c>
      <c r="AJ546" s="921">
        <f t="shared" si="155"/>
        <v>577</v>
      </c>
      <c r="AK546" s="925">
        <f t="shared" si="155"/>
        <v>443</v>
      </c>
      <c r="AL546" s="914">
        <v>7906</v>
      </c>
      <c r="AM546" s="920">
        <f t="shared" ref="AM546:AX546" si="156">AM568+AM598</f>
        <v>581</v>
      </c>
      <c r="AN546" s="921">
        <f t="shared" si="156"/>
        <v>583</v>
      </c>
      <c r="AO546" s="924">
        <f t="shared" si="156"/>
        <v>764</v>
      </c>
      <c r="AP546" s="923">
        <f t="shared" si="156"/>
        <v>734</v>
      </c>
      <c r="AQ546" s="921">
        <f t="shared" si="156"/>
        <v>668</v>
      </c>
      <c r="AR546" s="924">
        <f t="shared" si="156"/>
        <v>692</v>
      </c>
      <c r="AS546" s="923">
        <f t="shared" si="156"/>
        <v>651</v>
      </c>
      <c r="AT546" s="926">
        <f t="shared" si="156"/>
        <v>521</v>
      </c>
      <c r="AU546" s="924">
        <f t="shared" si="156"/>
        <v>809</v>
      </c>
      <c r="AV546" s="927">
        <f t="shared" si="156"/>
        <v>757</v>
      </c>
      <c r="AW546" s="921">
        <f t="shared" si="156"/>
        <v>538</v>
      </c>
      <c r="AX546" s="922">
        <f t="shared" si="156"/>
        <v>526</v>
      </c>
      <c r="AY546" s="914">
        <v>7824</v>
      </c>
      <c r="AZ546" s="928">
        <f t="shared" ref="AZ546:BM546" si="157">AZ568+AZ598</f>
        <v>493</v>
      </c>
      <c r="BA546" s="921">
        <f t="shared" si="157"/>
        <v>605</v>
      </c>
      <c r="BB546" s="924">
        <f t="shared" si="157"/>
        <v>818</v>
      </c>
      <c r="BC546" s="928">
        <f t="shared" si="157"/>
        <v>727</v>
      </c>
      <c r="BD546" s="921">
        <f t="shared" si="157"/>
        <v>703</v>
      </c>
      <c r="BE546" s="924">
        <f t="shared" si="157"/>
        <v>666</v>
      </c>
      <c r="BF546" s="928">
        <f t="shared" si="157"/>
        <v>649</v>
      </c>
      <c r="BG546" s="921">
        <f t="shared" si="157"/>
        <v>542</v>
      </c>
      <c r="BH546" s="924">
        <f t="shared" si="157"/>
        <v>812</v>
      </c>
      <c r="BI546" s="924">
        <f t="shared" si="157"/>
        <v>706</v>
      </c>
      <c r="BJ546" s="923">
        <f t="shared" si="157"/>
        <v>585</v>
      </c>
      <c r="BK546" s="929">
        <f t="shared" si="157"/>
        <v>495</v>
      </c>
      <c r="BL546" s="929">
        <f t="shared" si="157"/>
        <v>519</v>
      </c>
      <c r="BM546" s="929">
        <f t="shared" si="157"/>
        <v>642</v>
      </c>
      <c r="BN546" s="929">
        <f t="shared" ref="BN546:DB546" si="158">BN568+BN598</f>
        <v>797</v>
      </c>
      <c r="BO546" s="929">
        <f t="shared" si="158"/>
        <v>610</v>
      </c>
      <c r="BP546" s="929">
        <f t="shared" si="158"/>
        <v>528</v>
      </c>
      <c r="BQ546" s="929">
        <f t="shared" si="158"/>
        <v>563</v>
      </c>
      <c r="BR546" s="929">
        <f t="shared" si="158"/>
        <v>451</v>
      </c>
      <c r="BS546" s="929">
        <f t="shared" si="158"/>
        <v>430</v>
      </c>
      <c r="BT546" s="929">
        <f t="shared" si="158"/>
        <v>802</v>
      </c>
      <c r="BU546" s="929">
        <f t="shared" si="158"/>
        <v>646</v>
      </c>
      <c r="BV546" s="929">
        <f t="shared" si="158"/>
        <v>534</v>
      </c>
      <c r="BW546" s="929">
        <f t="shared" si="158"/>
        <v>418</v>
      </c>
      <c r="BX546" s="929">
        <f t="shared" si="158"/>
        <v>488</v>
      </c>
      <c r="BY546" s="929">
        <f t="shared" si="158"/>
        <v>539</v>
      </c>
      <c r="BZ546" s="929">
        <f t="shared" si="158"/>
        <v>809</v>
      </c>
      <c r="CA546" s="929">
        <f t="shared" si="158"/>
        <v>537</v>
      </c>
      <c r="CB546" s="929">
        <f t="shared" si="158"/>
        <v>515</v>
      </c>
      <c r="CC546" s="929">
        <f t="shared" si="158"/>
        <v>428</v>
      </c>
      <c r="CD546" s="929">
        <f t="shared" si="158"/>
        <v>407</v>
      </c>
      <c r="CE546" s="929">
        <f t="shared" si="158"/>
        <v>395</v>
      </c>
      <c r="CF546" s="929">
        <f t="shared" si="158"/>
        <v>623</v>
      </c>
      <c r="CG546" s="929">
        <f t="shared" si="158"/>
        <v>549</v>
      </c>
      <c r="CH546" s="929">
        <f t="shared" si="158"/>
        <v>494</v>
      </c>
      <c r="CI546" s="929">
        <f t="shared" si="158"/>
        <v>370</v>
      </c>
      <c r="CJ546" s="929">
        <f t="shared" si="158"/>
        <v>500</v>
      </c>
      <c r="CK546" s="930">
        <f t="shared" si="158"/>
        <v>473</v>
      </c>
      <c r="CL546" s="930">
        <f t="shared" si="158"/>
        <v>532</v>
      </c>
      <c r="CM546" s="930">
        <f t="shared" si="158"/>
        <v>550</v>
      </c>
      <c r="CN546" s="930">
        <f t="shared" si="158"/>
        <v>511</v>
      </c>
      <c r="CO546" s="930">
        <f t="shared" si="158"/>
        <v>349</v>
      </c>
      <c r="CP546" s="930">
        <f t="shared" si="158"/>
        <v>331</v>
      </c>
      <c r="CQ546" s="930">
        <f t="shared" si="158"/>
        <v>362</v>
      </c>
      <c r="CR546" s="930">
        <f t="shared" si="158"/>
        <v>601</v>
      </c>
      <c r="CS546" s="930">
        <f t="shared" si="158"/>
        <v>500</v>
      </c>
      <c r="CT546" s="930">
        <f t="shared" si="158"/>
        <v>414</v>
      </c>
      <c r="CU546" s="930">
        <f t="shared" si="158"/>
        <v>324</v>
      </c>
      <c r="CV546" s="930">
        <f t="shared" si="158"/>
        <v>513</v>
      </c>
      <c r="CW546" s="930">
        <f t="shared" si="158"/>
        <v>388</v>
      </c>
      <c r="CX546" s="930">
        <f t="shared" si="158"/>
        <v>485</v>
      </c>
      <c r="CY546" s="930">
        <f t="shared" si="158"/>
        <v>460</v>
      </c>
      <c r="CZ546" s="930">
        <f t="shared" si="158"/>
        <v>339</v>
      </c>
      <c r="DA546" s="930">
        <f t="shared" si="158"/>
        <v>300</v>
      </c>
      <c r="DB546" s="930">
        <f t="shared" si="158"/>
        <v>301</v>
      </c>
      <c r="DC546" s="930"/>
      <c r="DD546" s="930"/>
      <c r="DE546" s="930"/>
      <c r="DF546" s="930"/>
      <c r="DG546" s="930"/>
      <c r="DH546" s="930"/>
      <c r="DI546" s="930"/>
      <c r="DJ546" s="930"/>
      <c r="DK546" s="930"/>
      <c r="DL546" s="930"/>
      <c r="DM546" s="930"/>
      <c r="DN546" s="930"/>
      <c r="DO546" s="930"/>
      <c r="DP546" s="930"/>
      <c r="DQ546" s="930"/>
      <c r="DR546" s="930"/>
      <c r="DS546" s="930"/>
      <c r="DT546" s="930"/>
      <c r="DU546" s="930"/>
      <c r="DV546" s="930"/>
    </row>
    <row r="547" spans="1:126" ht="20.25">
      <c r="A547" s="111"/>
      <c r="M547" s="1747" t="s">
        <v>151</v>
      </c>
      <c r="N547" s="1744" t="s">
        <v>197</v>
      </c>
      <c r="O547" s="912" t="s">
        <v>458</v>
      </c>
      <c r="P547" s="913" t="s">
        <v>717</v>
      </c>
      <c r="Q547" s="914">
        <v>580</v>
      </c>
      <c r="R547" s="915" t="s">
        <v>1018</v>
      </c>
      <c r="S547" s="912">
        <v>370</v>
      </c>
      <c r="T547" s="916">
        <v>377</v>
      </c>
      <c r="U547" s="916">
        <v>351</v>
      </c>
      <c r="V547" s="931">
        <v>249</v>
      </c>
      <c r="W547" s="931">
        <v>269</v>
      </c>
      <c r="X547" s="919">
        <v>238</v>
      </c>
      <c r="Y547" s="914">
        <v>239</v>
      </c>
      <c r="Z547" s="920">
        <f t="shared" ref="Z547:AK547" si="159">Z569+Z599</f>
        <v>2</v>
      </c>
      <c r="AA547" s="921">
        <f t="shared" si="159"/>
        <v>20</v>
      </c>
      <c r="AB547" s="922">
        <f t="shared" si="159"/>
        <v>30</v>
      </c>
      <c r="AC547" s="923">
        <f t="shared" si="159"/>
        <v>20</v>
      </c>
      <c r="AD547" s="921">
        <f t="shared" si="159"/>
        <v>39</v>
      </c>
      <c r="AE547" s="924">
        <f t="shared" si="159"/>
        <v>43</v>
      </c>
      <c r="AF547" s="923">
        <f t="shared" si="159"/>
        <v>27</v>
      </c>
      <c r="AG547" s="921">
        <f t="shared" si="159"/>
        <v>52</v>
      </c>
      <c r="AH547" s="924">
        <f t="shared" si="159"/>
        <v>41</v>
      </c>
      <c r="AI547" s="923">
        <f t="shared" si="159"/>
        <v>7</v>
      </c>
      <c r="AJ547" s="921">
        <f t="shared" si="159"/>
        <v>4</v>
      </c>
      <c r="AK547" s="925">
        <f t="shared" si="159"/>
        <v>1</v>
      </c>
      <c r="AL547" s="914">
        <v>286</v>
      </c>
      <c r="AM547" s="920">
        <f t="shared" ref="AM547:AX547" si="160">AM569+AM599</f>
        <v>3</v>
      </c>
      <c r="AN547" s="921">
        <f t="shared" si="160"/>
        <v>37</v>
      </c>
      <c r="AO547" s="924">
        <f t="shared" si="160"/>
        <v>46</v>
      </c>
      <c r="AP547" s="923">
        <f t="shared" si="160"/>
        <v>28</v>
      </c>
      <c r="AQ547" s="921">
        <f t="shared" si="160"/>
        <v>27</v>
      </c>
      <c r="AR547" s="924">
        <f t="shared" si="160"/>
        <v>23</v>
      </c>
      <c r="AS547" s="923">
        <f t="shared" si="160"/>
        <v>9</v>
      </c>
      <c r="AT547" s="926">
        <f t="shared" si="160"/>
        <v>5</v>
      </c>
      <c r="AU547" s="924">
        <f t="shared" si="160"/>
        <v>10</v>
      </c>
      <c r="AV547" s="927">
        <f t="shared" si="160"/>
        <v>2</v>
      </c>
      <c r="AW547" s="921">
        <f t="shared" si="160"/>
        <v>1</v>
      </c>
      <c r="AX547" s="922">
        <f t="shared" si="160"/>
        <v>2</v>
      </c>
      <c r="AY547" s="914">
        <v>193</v>
      </c>
      <c r="AZ547" s="928">
        <f t="shared" ref="AZ547:BM547" si="161">AZ569+AZ599</f>
        <v>1</v>
      </c>
      <c r="BA547" s="921">
        <f t="shared" si="161"/>
        <v>8</v>
      </c>
      <c r="BB547" s="924">
        <f t="shared" si="161"/>
        <v>43</v>
      </c>
      <c r="BC547" s="928">
        <f t="shared" si="161"/>
        <v>25</v>
      </c>
      <c r="BD547" s="921">
        <f t="shared" si="161"/>
        <v>27</v>
      </c>
      <c r="BE547" s="924">
        <f t="shared" si="161"/>
        <v>27</v>
      </c>
      <c r="BF547" s="928">
        <f t="shared" si="161"/>
        <v>36</v>
      </c>
      <c r="BG547" s="921">
        <f t="shared" si="161"/>
        <v>22</v>
      </c>
      <c r="BH547" s="924">
        <f t="shared" si="161"/>
        <v>28</v>
      </c>
      <c r="BI547" s="924">
        <f t="shared" si="161"/>
        <v>34</v>
      </c>
      <c r="BJ547" s="923">
        <f t="shared" si="161"/>
        <v>21</v>
      </c>
      <c r="BK547" s="929">
        <f t="shared" si="161"/>
        <v>8</v>
      </c>
      <c r="BL547" s="929">
        <f t="shared" si="161"/>
        <v>3</v>
      </c>
      <c r="BM547" s="929">
        <f t="shared" si="161"/>
        <v>6</v>
      </c>
      <c r="BN547" s="929">
        <f t="shared" ref="BN547:DB547" si="162">BN569+BN599</f>
        <v>23</v>
      </c>
      <c r="BO547" s="929">
        <f t="shared" si="162"/>
        <v>35</v>
      </c>
      <c r="BP547" s="929">
        <f t="shared" si="162"/>
        <v>16</v>
      </c>
      <c r="BQ547" s="929">
        <f t="shared" si="162"/>
        <v>16</v>
      </c>
      <c r="BR547" s="929">
        <f t="shared" si="162"/>
        <v>13</v>
      </c>
      <c r="BS547" s="929">
        <f t="shared" si="162"/>
        <v>18</v>
      </c>
      <c r="BT547" s="929">
        <f t="shared" si="162"/>
        <v>11</v>
      </c>
      <c r="BU547" s="929">
        <f t="shared" si="162"/>
        <v>9</v>
      </c>
      <c r="BV547" s="929">
        <f t="shared" si="162"/>
        <v>12</v>
      </c>
      <c r="BW547" s="929">
        <f t="shared" si="162"/>
        <v>1</v>
      </c>
      <c r="BX547" s="929">
        <f t="shared" si="162"/>
        <v>1</v>
      </c>
      <c r="BY547" s="929">
        <f t="shared" si="162"/>
        <v>3</v>
      </c>
      <c r="BZ547" s="929">
        <f t="shared" si="162"/>
        <v>32</v>
      </c>
      <c r="CA547" s="929">
        <f t="shared" si="162"/>
        <v>27</v>
      </c>
      <c r="CB547" s="929">
        <f t="shared" si="162"/>
        <v>11</v>
      </c>
      <c r="CC547" s="929">
        <f t="shared" si="162"/>
        <v>17</v>
      </c>
      <c r="CD547" s="929">
        <f t="shared" si="162"/>
        <v>24</v>
      </c>
      <c r="CE547" s="929">
        <f t="shared" si="162"/>
        <v>13</v>
      </c>
      <c r="CF547" s="929">
        <f t="shared" si="162"/>
        <v>14</v>
      </c>
      <c r="CG547" s="929">
        <f t="shared" si="162"/>
        <v>5</v>
      </c>
      <c r="CH547" s="929">
        <f t="shared" si="162"/>
        <v>11</v>
      </c>
      <c r="CI547" s="929">
        <f t="shared" si="162"/>
        <v>0</v>
      </c>
      <c r="CJ547" s="929">
        <f t="shared" si="162"/>
        <v>4</v>
      </c>
      <c r="CK547" s="930">
        <f t="shared" si="162"/>
        <v>8</v>
      </c>
      <c r="CL547" s="930">
        <f t="shared" si="162"/>
        <v>45</v>
      </c>
      <c r="CM547" s="930">
        <f t="shared" si="162"/>
        <v>28</v>
      </c>
      <c r="CN547" s="930">
        <f t="shared" si="162"/>
        <v>18</v>
      </c>
      <c r="CO547" s="930">
        <f t="shared" si="162"/>
        <v>26</v>
      </c>
      <c r="CP547" s="930">
        <f t="shared" si="162"/>
        <v>23</v>
      </c>
      <c r="CQ547" s="930">
        <f t="shared" si="162"/>
        <v>7</v>
      </c>
      <c r="CR547" s="930">
        <f t="shared" si="162"/>
        <v>17</v>
      </c>
      <c r="CS547" s="930">
        <f t="shared" si="162"/>
        <v>15</v>
      </c>
      <c r="CT547" s="930">
        <f t="shared" si="162"/>
        <v>14</v>
      </c>
      <c r="CU547" s="930">
        <f t="shared" si="162"/>
        <v>1</v>
      </c>
      <c r="CV547" s="930">
        <f t="shared" si="162"/>
        <v>0</v>
      </c>
      <c r="CW547" s="930">
        <f t="shared" si="162"/>
        <v>27</v>
      </c>
      <c r="CX547" s="930">
        <f t="shared" si="162"/>
        <v>42</v>
      </c>
      <c r="CY547" s="930">
        <f t="shared" si="162"/>
        <v>27</v>
      </c>
      <c r="CZ547" s="930">
        <f t="shared" si="162"/>
        <v>25</v>
      </c>
      <c r="DA547" s="930">
        <f t="shared" si="162"/>
        <v>18</v>
      </c>
      <c r="DB547" s="930">
        <f t="shared" si="162"/>
        <v>21</v>
      </c>
      <c r="DC547" s="930"/>
      <c r="DD547" s="930"/>
      <c r="DE547" s="930"/>
      <c r="DF547" s="930"/>
      <c r="DG547" s="930"/>
      <c r="DH547" s="930"/>
      <c r="DI547" s="930"/>
      <c r="DJ547" s="930"/>
      <c r="DK547" s="930"/>
      <c r="DL547" s="930"/>
      <c r="DM547" s="930"/>
      <c r="DN547" s="930"/>
      <c r="DO547" s="930"/>
      <c r="DP547" s="930"/>
      <c r="DQ547" s="930"/>
      <c r="DR547" s="930"/>
      <c r="DS547" s="930"/>
      <c r="DT547" s="930"/>
      <c r="DU547" s="930"/>
      <c r="DV547" s="930"/>
    </row>
    <row r="548" spans="1:126" ht="20.25">
      <c r="A548" s="111"/>
      <c r="M548" s="1747" t="s">
        <v>168</v>
      </c>
      <c r="N548" s="1744" t="s">
        <v>463</v>
      </c>
      <c r="O548" s="912" t="s">
        <v>385</v>
      </c>
      <c r="P548" s="913" t="s">
        <v>159</v>
      </c>
      <c r="Q548" s="914">
        <v>381</v>
      </c>
      <c r="R548" s="915" t="s">
        <v>1019</v>
      </c>
      <c r="S548" s="912">
        <v>303</v>
      </c>
      <c r="T548" s="916">
        <v>243</v>
      </c>
      <c r="U548" s="916">
        <v>195</v>
      </c>
      <c r="V548" s="931">
        <v>218</v>
      </c>
      <c r="W548" s="931">
        <v>415</v>
      </c>
      <c r="X548" s="919">
        <v>114</v>
      </c>
      <c r="Y548" s="914">
        <v>239</v>
      </c>
      <c r="Z548" s="920">
        <f t="shared" ref="Z548:AK548" si="163">Z570+Z600</f>
        <v>0</v>
      </c>
      <c r="AA548" s="921">
        <f t="shared" si="163"/>
        <v>12</v>
      </c>
      <c r="AB548" s="922">
        <f t="shared" si="163"/>
        <v>9</v>
      </c>
      <c r="AC548" s="923">
        <f t="shared" si="163"/>
        <v>6</v>
      </c>
      <c r="AD548" s="921">
        <f t="shared" si="163"/>
        <v>40</v>
      </c>
      <c r="AE548" s="924">
        <f t="shared" si="163"/>
        <v>11</v>
      </c>
      <c r="AF548" s="923">
        <f t="shared" si="163"/>
        <v>18</v>
      </c>
      <c r="AG548" s="921">
        <f t="shared" si="163"/>
        <v>32</v>
      </c>
      <c r="AH548" s="924">
        <f t="shared" si="163"/>
        <v>3</v>
      </c>
      <c r="AI548" s="923">
        <f t="shared" si="163"/>
        <v>3</v>
      </c>
      <c r="AJ548" s="921">
        <f t="shared" si="163"/>
        <v>0</v>
      </c>
      <c r="AK548" s="925">
        <f t="shared" si="163"/>
        <v>0</v>
      </c>
      <c r="AL548" s="914">
        <v>134</v>
      </c>
      <c r="AM548" s="920">
        <f t="shared" ref="AM548:AX548" si="164">AM570+AM600</f>
        <v>0</v>
      </c>
      <c r="AN548" s="921">
        <f t="shared" si="164"/>
        <v>3</v>
      </c>
      <c r="AO548" s="924">
        <f t="shared" si="164"/>
        <v>7</v>
      </c>
      <c r="AP548" s="923">
        <f t="shared" si="164"/>
        <v>21</v>
      </c>
      <c r="AQ548" s="921">
        <f t="shared" si="164"/>
        <v>17</v>
      </c>
      <c r="AR548" s="924">
        <f t="shared" si="164"/>
        <v>11</v>
      </c>
      <c r="AS548" s="923">
        <f t="shared" si="164"/>
        <v>4</v>
      </c>
      <c r="AT548" s="926">
        <f t="shared" si="164"/>
        <v>1</v>
      </c>
      <c r="AU548" s="924">
        <f t="shared" si="164"/>
        <v>50</v>
      </c>
      <c r="AV548" s="927">
        <f t="shared" si="164"/>
        <v>2</v>
      </c>
      <c r="AW548" s="921">
        <f t="shared" si="164"/>
        <v>0</v>
      </c>
      <c r="AX548" s="922">
        <f t="shared" si="164"/>
        <v>0</v>
      </c>
      <c r="AY548" s="914">
        <v>116</v>
      </c>
      <c r="AZ548" s="928">
        <f t="shared" ref="AZ548:BM548" si="165">AZ570+AZ600</f>
        <v>0</v>
      </c>
      <c r="BA548" s="921">
        <f t="shared" si="165"/>
        <v>3</v>
      </c>
      <c r="BB548" s="924">
        <f t="shared" si="165"/>
        <v>9</v>
      </c>
      <c r="BC548" s="928">
        <f t="shared" si="165"/>
        <v>18</v>
      </c>
      <c r="BD548" s="921">
        <f t="shared" si="165"/>
        <v>22</v>
      </c>
      <c r="BE548" s="924">
        <f t="shared" si="165"/>
        <v>27</v>
      </c>
      <c r="BF548" s="928">
        <f t="shared" si="165"/>
        <v>10</v>
      </c>
      <c r="BG548" s="921">
        <f t="shared" si="165"/>
        <v>2</v>
      </c>
      <c r="BH548" s="924">
        <f t="shared" si="165"/>
        <v>3</v>
      </c>
      <c r="BI548" s="924">
        <f t="shared" si="165"/>
        <v>1</v>
      </c>
      <c r="BJ548" s="923">
        <f t="shared" si="165"/>
        <v>1</v>
      </c>
      <c r="BK548" s="929">
        <f t="shared" si="165"/>
        <v>0</v>
      </c>
      <c r="BL548" s="929">
        <f t="shared" si="165"/>
        <v>0</v>
      </c>
      <c r="BM548" s="929">
        <f t="shared" si="165"/>
        <v>0</v>
      </c>
      <c r="BN548" s="929">
        <f t="shared" ref="BN548:DB548" si="166">BN570+BN600</f>
        <v>4</v>
      </c>
      <c r="BO548" s="929">
        <f t="shared" si="166"/>
        <v>17</v>
      </c>
      <c r="BP548" s="929">
        <f t="shared" si="166"/>
        <v>35</v>
      </c>
      <c r="BQ548" s="929">
        <f t="shared" si="166"/>
        <v>11</v>
      </c>
      <c r="BR548" s="929">
        <f t="shared" si="166"/>
        <v>28</v>
      </c>
      <c r="BS548" s="929">
        <f t="shared" si="166"/>
        <v>1</v>
      </c>
      <c r="BT548" s="929">
        <f t="shared" si="166"/>
        <v>6</v>
      </c>
      <c r="BU548" s="929">
        <f t="shared" si="166"/>
        <v>27</v>
      </c>
      <c r="BV548" s="929">
        <f t="shared" si="166"/>
        <v>14</v>
      </c>
      <c r="BW548" s="929">
        <f t="shared" si="166"/>
        <v>0</v>
      </c>
      <c r="BX548" s="929">
        <f t="shared" si="166"/>
        <v>2</v>
      </c>
      <c r="BY548" s="929">
        <f t="shared" si="166"/>
        <v>1</v>
      </c>
      <c r="BZ548" s="929">
        <f t="shared" si="166"/>
        <v>6</v>
      </c>
      <c r="CA548" s="929">
        <f t="shared" si="166"/>
        <v>17</v>
      </c>
      <c r="CB548" s="929">
        <f t="shared" si="166"/>
        <v>20</v>
      </c>
      <c r="CC548" s="929">
        <f t="shared" si="166"/>
        <v>7</v>
      </c>
      <c r="CD548" s="929">
        <f t="shared" si="166"/>
        <v>20</v>
      </c>
      <c r="CE548" s="929">
        <f t="shared" si="166"/>
        <v>4</v>
      </c>
      <c r="CF548" s="929">
        <f t="shared" si="166"/>
        <v>10</v>
      </c>
      <c r="CG548" s="929">
        <f t="shared" si="166"/>
        <v>0</v>
      </c>
      <c r="CH548" s="929">
        <f t="shared" si="166"/>
        <v>1</v>
      </c>
      <c r="CI548" s="929">
        <f t="shared" si="166"/>
        <v>0</v>
      </c>
      <c r="CJ548" s="929">
        <f t="shared" si="166"/>
        <v>0</v>
      </c>
      <c r="CK548" s="930">
        <f t="shared" si="166"/>
        <v>3</v>
      </c>
      <c r="CL548" s="930">
        <f t="shared" si="166"/>
        <v>5</v>
      </c>
      <c r="CM548" s="930">
        <f t="shared" si="166"/>
        <v>14</v>
      </c>
      <c r="CN548" s="930">
        <f t="shared" si="166"/>
        <v>18</v>
      </c>
      <c r="CO548" s="930">
        <f t="shared" si="166"/>
        <v>6</v>
      </c>
      <c r="CP548" s="930">
        <f t="shared" si="166"/>
        <v>14</v>
      </c>
      <c r="CQ548" s="930">
        <f t="shared" si="166"/>
        <v>2</v>
      </c>
      <c r="CR548" s="930">
        <f t="shared" si="166"/>
        <v>3</v>
      </c>
      <c r="CS548" s="930">
        <f t="shared" si="166"/>
        <v>1</v>
      </c>
      <c r="CT548" s="930">
        <f t="shared" si="166"/>
        <v>0</v>
      </c>
      <c r="CU548" s="930">
        <f t="shared" si="166"/>
        <v>0</v>
      </c>
      <c r="CV548" s="930">
        <f t="shared" si="166"/>
        <v>0</v>
      </c>
      <c r="CW548" s="930">
        <f t="shared" si="166"/>
        <v>0</v>
      </c>
      <c r="CX548" s="930">
        <f t="shared" si="166"/>
        <v>8</v>
      </c>
      <c r="CY548" s="930">
        <f t="shared" si="166"/>
        <v>8</v>
      </c>
      <c r="CZ548" s="930">
        <f t="shared" si="166"/>
        <v>20</v>
      </c>
      <c r="DA548" s="930">
        <f t="shared" si="166"/>
        <v>12</v>
      </c>
      <c r="DB548" s="930">
        <f t="shared" si="166"/>
        <v>14</v>
      </c>
      <c r="DC548" s="930"/>
      <c r="DD548" s="930"/>
      <c r="DE548" s="930"/>
      <c r="DF548" s="930"/>
      <c r="DG548" s="930"/>
      <c r="DH548" s="930"/>
      <c r="DI548" s="930"/>
      <c r="DJ548" s="930"/>
      <c r="DK548" s="930"/>
      <c r="DL548" s="930"/>
      <c r="DM548" s="930"/>
      <c r="DN548" s="930"/>
      <c r="DO548" s="930"/>
      <c r="DP548" s="930"/>
      <c r="DQ548" s="930"/>
      <c r="DR548" s="930"/>
      <c r="DS548" s="930"/>
      <c r="DT548" s="930"/>
      <c r="DU548" s="930"/>
      <c r="DV548" s="930"/>
    </row>
    <row r="549" spans="1:126" ht="20.25">
      <c r="A549" s="111"/>
      <c r="M549" s="1747" t="s">
        <v>774</v>
      </c>
      <c r="N549" s="1745" t="s">
        <v>55</v>
      </c>
      <c r="O549" s="913" t="s">
        <v>55</v>
      </c>
      <c r="P549" s="913" t="s">
        <v>55</v>
      </c>
      <c r="Q549" s="913" t="s">
        <v>55</v>
      </c>
      <c r="R549" s="913" t="s">
        <v>385</v>
      </c>
      <c r="S549" s="912">
        <v>184</v>
      </c>
      <c r="T549" s="916">
        <v>265</v>
      </c>
      <c r="U549" s="916">
        <v>383</v>
      </c>
      <c r="V549" s="931">
        <v>529</v>
      </c>
      <c r="W549" s="931">
        <v>698</v>
      </c>
      <c r="X549" s="919">
        <v>259</v>
      </c>
      <c r="Y549" s="914">
        <v>464</v>
      </c>
      <c r="Z549" s="920">
        <f t="shared" ref="Z549:AK549" si="167">Z571+Z601</f>
        <v>5</v>
      </c>
      <c r="AA549" s="921">
        <f t="shared" si="167"/>
        <v>12</v>
      </c>
      <c r="AB549" s="922">
        <f t="shared" si="167"/>
        <v>53</v>
      </c>
      <c r="AC549" s="923">
        <f t="shared" si="167"/>
        <v>60</v>
      </c>
      <c r="AD549" s="921">
        <f t="shared" si="167"/>
        <v>51</v>
      </c>
      <c r="AE549" s="924">
        <f t="shared" si="167"/>
        <v>62</v>
      </c>
      <c r="AF549" s="923">
        <f t="shared" si="167"/>
        <v>65</v>
      </c>
      <c r="AG549" s="921">
        <f t="shared" si="167"/>
        <v>49</v>
      </c>
      <c r="AH549" s="924">
        <f t="shared" si="167"/>
        <v>35</v>
      </c>
      <c r="AI549" s="923">
        <f t="shared" si="167"/>
        <v>71</v>
      </c>
      <c r="AJ549" s="921">
        <f t="shared" si="167"/>
        <v>19</v>
      </c>
      <c r="AK549" s="925">
        <f t="shared" si="167"/>
        <v>54</v>
      </c>
      <c r="AL549" s="914">
        <v>536</v>
      </c>
      <c r="AM549" s="920">
        <f t="shared" ref="AM549:AX549" si="168">AM571+AM601</f>
        <v>0</v>
      </c>
      <c r="AN549" s="921">
        <f t="shared" si="168"/>
        <v>18</v>
      </c>
      <c r="AO549" s="924">
        <f t="shared" si="168"/>
        <v>54</v>
      </c>
      <c r="AP549" s="923">
        <f t="shared" si="168"/>
        <v>67</v>
      </c>
      <c r="AQ549" s="921">
        <f t="shared" si="168"/>
        <v>53</v>
      </c>
      <c r="AR549" s="924">
        <f t="shared" si="168"/>
        <v>41</v>
      </c>
      <c r="AS549" s="923">
        <f t="shared" si="168"/>
        <v>70</v>
      </c>
      <c r="AT549" s="926">
        <f t="shared" si="168"/>
        <v>37</v>
      </c>
      <c r="AU549" s="924">
        <f t="shared" si="168"/>
        <v>38</v>
      </c>
      <c r="AV549" s="927">
        <f t="shared" si="168"/>
        <v>62</v>
      </c>
      <c r="AW549" s="921">
        <f t="shared" si="168"/>
        <v>49</v>
      </c>
      <c r="AX549" s="922">
        <f t="shared" si="168"/>
        <v>87</v>
      </c>
      <c r="AY549" s="914">
        <v>576</v>
      </c>
      <c r="AZ549" s="928">
        <f t="shared" ref="AZ549:BM549" si="169">AZ571+AZ601</f>
        <v>0</v>
      </c>
      <c r="BA549" s="921">
        <f t="shared" si="169"/>
        <v>0</v>
      </c>
      <c r="BB549" s="924">
        <f t="shared" si="169"/>
        <v>25</v>
      </c>
      <c r="BC549" s="928">
        <f t="shared" si="169"/>
        <v>63</v>
      </c>
      <c r="BD549" s="921">
        <f t="shared" si="169"/>
        <v>59</v>
      </c>
      <c r="BE549" s="924">
        <f t="shared" si="169"/>
        <v>42</v>
      </c>
      <c r="BF549" s="928">
        <f t="shared" si="169"/>
        <v>48</v>
      </c>
      <c r="BG549" s="921">
        <f t="shared" si="169"/>
        <v>27</v>
      </c>
      <c r="BH549" s="924">
        <f t="shared" si="169"/>
        <v>40</v>
      </c>
      <c r="BI549" s="924">
        <f t="shared" si="169"/>
        <v>65</v>
      </c>
      <c r="BJ549" s="923">
        <f t="shared" si="169"/>
        <v>71</v>
      </c>
      <c r="BK549" s="929">
        <f t="shared" si="169"/>
        <v>131</v>
      </c>
      <c r="BL549" s="929">
        <f t="shared" si="169"/>
        <v>4</v>
      </c>
      <c r="BM549" s="929">
        <f t="shared" si="169"/>
        <v>0</v>
      </c>
      <c r="BN549" s="929">
        <f t="shared" ref="BN549:DB549" si="170">BN571+BN601</f>
        <v>31</v>
      </c>
      <c r="BO549" s="929">
        <f t="shared" si="170"/>
        <v>54</v>
      </c>
      <c r="BP549" s="929">
        <f t="shared" si="170"/>
        <v>48</v>
      </c>
      <c r="BQ549" s="929">
        <f t="shared" si="170"/>
        <v>46</v>
      </c>
      <c r="BR549" s="929">
        <f t="shared" si="170"/>
        <v>54</v>
      </c>
      <c r="BS549" s="929">
        <f t="shared" si="170"/>
        <v>59</v>
      </c>
      <c r="BT549" s="929">
        <f t="shared" si="170"/>
        <v>47</v>
      </c>
      <c r="BU549" s="929">
        <f t="shared" si="170"/>
        <v>49</v>
      </c>
      <c r="BV549" s="929">
        <f t="shared" si="170"/>
        <v>46</v>
      </c>
      <c r="BW549" s="929">
        <f t="shared" si="170"/>
        <v>91</v>
      </c>
      <c r="BX549" s="929">
        <f t="shared" si="170"/>
        <v>0</v>
      </c>
      <c r="BY549" s="929">
        <f t="shared" si="170"/>
        <v>0</v>
      </c>
      <c r="BZ549" s="929">
        <f t="shared" si="170"/>
        <v>2</v>
      </c>
      <c r="CA549" s="929">
        <f t="shared" si="170"/>
        <v>20</v>
      </c>
      <c r="CB549" s="929">
        <f t="shared" si="170"/>
        <v>42</v>
      </c>
      <c r="CC549" s="929">
        <f t="shared" si="170"/>
        <v>42</v>
      </c>
      <c r="CD549" s="929">
        <f t="shared" si="170"/>
        <v>67</v>
      </c>
      <c r="CE549" s="929">
        <f t="shared" si="170"/>
        <v>50</v>
      </c>
      <c r="CF549" s="929">
        <f t="shared" si="170"/>
        <v>61</v>
      </c>
      <c r="CG549" s="929">
        <f t="shared" si="170"/>
        <v>57</v>
      </c>
      <c r="CH549" s="929">
        <f t="shared" si="170"/>
        <v>47</v>
      </c>
      <c r="CI549" s="929">
        <f t="shared" si="170"/>
        <v>136</v>
      </c>
      <c r="CJ549" s="929">
        <f t="shared" si="170"/>
        <v>2</v>
      </c>
      <c r="CK549" s="930">
        <f t="shared" si="170"/>
        <v>0</v>
      </c>
      <c r="CL549" s="930">
        <f t="shared" si="170"/>
        <v>3</v>
      </c>
      <c r="CM549" s="930">
        <f t="shared" si="170"/>
        <v>41</v>
      </c>
      <c r="CN549" s="930">
        <f t="shared" si="170"/>
        <v>62</v>
      </c>
      <c r="CO549" s="930">
        <f t="shared" si="170"/>
        <v>44</v>
      </c>
      <c r="CP549" s="930">
        <f t="shared" si="170"/>
        <v>53</v>
      </c>
      <c r="CQ549" s="930">
        <f t="shared" si="170"/>
        <v>25</v>
      </c>
      <c r="CR549" s="930">
        <f t="shared" si="170"/>
        <v>34</v>
      </c>
      <c r="CS549" s="930">
        <f t="shared" si="170"/>
        <v>42</v>
      </c>
      <c r="CT549" s="930">
        <f t="shared" si="170"/>
        <v>54</v>
      </c>
      <c r="CU549" s="930">
        <f t="shared" si="170"/>
        <v>98</v>
      </c>
      <c r="CV549" s="930">
        <f t="shared" si="170"/>
        <v>0</v>
      </c>
      <c r="CW549" s="930">
        <f t="shared" si="170"/>
        <v>2</v>
      </c>
      <c r="CX549" s="930">
        <f t="shared" si="170"/>
        <v>25</v>
      </c>
      <c r="CY549" s="930">
        <f t="shared" si="170"/>
        <v>67</v>
      </c>
      <c r="CZ549" s="930">
        <f t="shared" si="170"/>
        <v>45</v>
      </c>
      <c r="DA549" s="930">
        <f t="shared" si="170"/>
        <v>46</v>
      </c>
      <c r="DB549" s="930">
        <f t="shared" si="170"/>
        <v>55</v>
      </c>
      <c r="DC549" s="930"/>
      <c r="DD549" s="930"/>
      <c r="DE549" s="930"/>
      <c r="DF549" s="930"/>
      <c r="DG549" s="930"/>
      <c r="DH549" s="930"/>
      <c r="DI549" s="930"/>
      <c r="DJ549" s="930"/>
      <c r="DK549" s="930"/>
      <c r="DL549" s="930"/>
      <c r="DM549" s="930"/>
      <c r="DN549" s="930"/>
      <c r="DO549" s="930"/>
      <c r="DP549" s="930"/>
      <c r="DQ549" s="930"/>
      <c r="DR549" s="930"/>
      <c r="DS549" s="930"/>
      <c r="DT549" s="930"/>
      <c r="DU549" s="930"/>
      <c r="DV549" s="930"/>
    </row>
    <row r="550" spans="1:126" ht="40.5">
      <c r="A550" s="111"/>
      <c r="M550" s="1748" t="s">
        <v>775</v>
      </c>
      <c r="N550" s="1745" t="s">
        <v>55</v>
      </c>
      <c r="O550" s="913" t="s">
        <v>55</v>
      </c>
      <c r="P550" s="913" t="s">
        <v>55</v>
      </c>
      <c r="Q550" s="913" t="s">
        <v>55</v>
      </c>
      <c r="R550" s="913" t="s">
        <v>516</v>
      </c>
      <c r="S550" s="912">
        <v>99</v>
      </c>
      <c r="T550" s="911">
        <v>227</v>
      </c>
      <c r="U550" s="911">
        <v>281</v>
      </c>
      <c r="V550" s="914">
        <v>341</v>
      </c>
      <c r="W550" s="914">
        <v>532</v>
      </c>
      <c r="X550" s="919">
        <v>302</v>
      </c>
      <c r="Y550" s="914">
        <v>317</v>
      </c>
      <c r="Z550" s="920">
        <f t="shared" ref="Z550:AK550" si="171">Z572+Z602</f>
        <v>6</v>
      </c>
      <c r="AA550" s="921">
        <f t="shared" si="171"/>
        <v>7</v>
      </c>
      <c r="AB550" s="922">
        <f t="shared" si="171"/>
        <v>25</v>
      </c>
      <c r="AC550" s="923">
        <f t="shared" si="171"/>
        <v>39</v>
      </c>
      <c r="AD550" s="921">
        <f t="shared" si="171"/>
        <v>24</v>
      </c>
      <c r="AE550" s="924">
        <f t="shared" si="171"/>
        <v>36</v>
      </c>
      <c r="AF550" s="923">
        <f t="shared" si="171"/>
        <v>33</v>
      </c>
      <c r="AG550" s="921">
        <f t="shared" si="171"/>
        <v>26</v>
      </c>
      <c r="AH550" s="924">
        <f t="shared" si="171"/>
        <v>23</v>
      </c>
      <c r="AI550" s="923">
        <f t="shared" si="171"/>
        <v>28</v>
      </c>
      <c r="AJ550" s="921">
        <f t="shared" si="171"/>
        <v>33</v>
      </c>
      <c r="AK550" s="925">
        <f t="shared" si="171"/>
        <v>9</v>
      </c>
      <c r="AL550" s="914">
        <v>289</v>
      </c>
      <c r="AM550" s="920">
        <f t="shared" ref="AM550:AX550" si="172">AM572+AM602</f>
        <v>14</v>
      </c>
      <c r="AN550" s="921">
        <f t="shared" si="172"/>
        <v>8</v>
      </c>
      <c r="AO550" s="924">
        <f t="shared" si="172"/>
        <v>27</v>
      </c>
      <c r="AP550" s="923">
        <f t="shared" si="172"/>
        <v>33</v>
      </c>
      <c r="AQ550" s="921">
        <f t="shared" si="172"/>
        <v>59</v>
      </c>
      <c r="AR550" s="924">
        <f t="shared" si="172"/>
        <v>43</v>
      </c>
      <c r="AS550" s="923">
        <f t="shared" si="172"/>
        <v>54</v>
      </c>
      <c r="AT550" s="926">
        <f t="shared" si="172"/>
        <v>41</v>
      </c>
      <c r="AU550" s="924">
        <f t="shared" si="172"/>
        <v>30</v>
      </c>
      <c r="AV550" s="927">
        <f t="shared" si="172"/>
        <v>42</v>
      </c>
      <c r="AW550" s="921">
        <f t="shared" si="172"/>
        <v>58</v>
      </c>
      <c r="AX550" s="922">
        <f t="shared" si="172"/>
        <v>47</v>
      </c>
      <c r="AY550" s="914">
        <v>456</v>
      </c>
      <c r="AZ550" s="928">
        <f t="shared" ref="AZ550:BM550" si="173">AZ572+AZ602</f>
        <v>8</v>
      </c>
      <c r="BA550" s="921">
        <f t="shared" si="173"/>
        <v>12</v>
      </c>
      <c r="BB550" s="924">
        <f t="shared" si="173"/>
        <v>32</v>
      </c>
      <c r="BC550" s="928">
        <f t="shared" si="173"/>
        <v>42</v>
      </c>
      <c r="BD550" s="921">
        <f t="shared" si="173"/>
        <v>40</v>
      </c>
      <c r="BE550" s="924">
        <f t="shared" si="173"/>
        <v>46</v>
      </c>
      <c r="BF550" s="928">
        <f t="shared" si="173"/>
        <v>32</v>
      </c>
      <c r="BG550" s="921">
        <f t="shared" si="173"/>
        <v>12</v>
      </c>
      <c r="BH550" s="924">
        <f t="shared" si="173"/>
        <v>23</v>
      </c>
      <c r="BI550" s="924">
        <f t="shared" si="173"/>
        <v>36</v>
      </c>
      <c r="BJ550" s="923">
        <f t="shared" si="173"/>
        <v>33</v>
      </c>
      <c r="BK550" s="929">
        <f t="shared" si="173"/>
        <v>111</v>
      </c>
      <c r="BL550" s="929">
        <f t="shared" si="173"/>
        <v>16</v>
      </c>
      <c r="BM550" s="929">
        <f t="shared" si="173"/>
        <v>11</v>
      </c>
      <c r="BN550" s="929">
        <f t="shared" ref="BN550:DB550" si="174">BN572+BN602</f>
        <v>20</v>
      </c>
      <c r="BO550" s="929">
        <f t="shared" si="174"/>
        <v>37</v>
      </c>
      <c r="BP550" s="929">
        <f t="shared" si="174"/>
        <v>39</v>
      </c>
      <c r="BQ550" s="929">
        <f t="shared" si="174"/>
        <v>45</v>
      </c>
      <c r="BR550" s="929">
        <f t="shared" si="174"/>
        <v>38</v>
      </c>
      <c r="BS550" s="929">
        <f t="shared" si="174"/>
        <v>33</v>
      </c>
      <c r="BT550" s="929">
        <f t="shared" si="174"/>
        <v>33</v>
      </c>
      <c r="BU550" s="929">
        <f t="shared" si="174"/>
        <v>42</v>
      </c>
      <c r="BV550" s="929">
        <f t="shared" si="174"/>
        <v>24</v>
      </c>
      <c r="BW550" s="929">
        <f t="shared" si="174"/>
        <v>41</v>
      </c>
      <c r="BX550" s="929">
        <f t="shared" si="174"/>
        <v>14</v>
      </c>
      <c r="BY550" s="929">
        <f t="shared" si="174"/>
        <v>15</v>
      </c>
      <c r="BZ550" s="929">
        <f t="shared" si="174"/>
        <v>19</v>
      </c>
      <c r="CA550" s="929">
        <f t="shared" si="174"/>
        <v>22</v>
      </c>
      <c r="CB550" s="929">
        <f t="shared" si="174"/>
        <v>32</v>
      </c>
      <c r="CC550" s="929">
        <f t="shared" si="174"/>
        <v>44</v>
      </c>
      <c r="CD550" s="929">
        <f t="shared" si="174"/>
        <v>32</v>
      </c>
      <c r="CE550" s="929">
        <f t="shared" si="174"/>
        <v>29</v>
      </c>
      <c r="CF550" s="929">
        <f t="shared" si="174"/>
        <v>29</v>
      </c>
      <c r="CG550" s="929">
        <f t="shared" si="174"/>
        <v>33</v>
      </c>
      <c r="CH550" s="929">
        <f t="shared" si="174"/>
        <v>38</v>
      </c>
      <c r="CI550" s="929">
        <f t="shared" si="174"/>
        <v>63</v>
      </c>
      <c r="CJ550" s="929">
        <f t="shared" si="174"/>
        <v>16</v>
      </c>
      <c r="CK550" s="930">
        <f t="shared" si="174"/>
        <v>15</v>
      </c>
      <c r="CL550" s="930">
        <f t="shared" si="174"/>
        <v>21</v>
      </c>
      <c r="CM550" s="930">
        <f t="shared" si="174"/>
        <v>15</v>
      </c>
      <c r="CN550" s="930">
        <f t="shared" si="174"/>
        <v>29</v>
      </c>
      <c r="CO550" s="930">
        <f t="shared" si="174"/>
        <v>24</v>
      </c>
      <c r="CP550" s="930">
        <f t="shared" si="174"/>
        <v>30</v>
      </c>
      <c r="CQ550" s="930">
        <f t="shared" si="174"/>
        <v>17</v>
      </c>
      <c r="CR550" s="930">
        <f t="shared" si="174"/>
        <v>23</v>
      </c>
      <c r="CS550" s="930">
        <f t="shared" si="174"/>
        <v>21</v>
      </c>
      <c r="CT550" s="930">
        <f t="shared" si="174"/>
        <v>24</v>
      </c>
      <c r="CU550" s="930">
        <f t="shared" si="174"/>
        <v>42</v>
      </c>
      <c r="CV550" s="930">
        <f t="shared" si="174"/>
        <v>8</v>
      </c>
      <c r="CW550" s="930">
        <f t="shared" si="174"/>
        <v>1</v>
      </c>
      <c r="CX550" s="930">
        <f t="shared" si="174"/>
        <v>9</v>
      </c>
      <c r="CY550" s="930">
        <f t="shared" si="174"/>
        <v>36</v>
      </c>
      <c r="CZ550" s="930">
        <f t="shared" si="174"/>
        <v>25</v>
      </c>
      <c r="DA550" s="930">
        <f t="shared" si="174"/>
        <v>33</v>
      </c>
      <c r="DB550" s="930">
        <f t="shared" si="174"/>
        <v>40</v>
      </c>
      <c r="DC550" s="930"/>
      <c r="DD550" s="930"/>
      <c r="DE550" s="930"/>
      <c r="DF550" s="930"/>
      <c r="DG550" s="930"/>
      <c r="DH550" s="930"/>
      <c r="DI550" s="930"/>
      <c r="DJ550" s="930"/>
      <c r="DK550" s="930"/>
      <c r="DL550" s="930"/>
      <c r="DM550" s="930"/>
      <c r="DN550" s="930"/>
      <c r="DO550" s="930"/>
      <c r="DP550" s="930"/>
      <c r="DQ550" s="930"/>
      <c r="DR550" s="930"/>
      <c r="DS550" s="930"/>
      <c r="DT550" s="930"/>
      <c r="DU550" s="930"/>
      <c r="DV550" s="930"/>
    </row>
    <row r="551" spans="1:126" ht="20.25">
      <c r="A551" s="111"/>
      <c r="M551" s="1747" t="s">
        <v>183</v>
      </c>
      <c r="N551" s="1744" t="s">
        <v>467</v>
      </c>
      <c r="O551" s="912" t="s">
        <v>468</v>
      </c>
      <c r="P551" s="913" t="s">
        <v>718</v>
      </c>
      <c r="Q551" s="914">
        <v>632</v>
      </c>
      <c r="R551" s="915" t="s">
        <v>852</v>
      </c>
      <c r="S551" s="912">
        <v>796</v>
      </c>
      <c r="T551" s="916">
        <v>648</v>
      </c>
      <c r="U551" s="916">
        <v>560</v>
      </c>
      <c r="V551" s="931">
        <v>602</v>
      </c>
      <c r="W551" s="931">
        <v>679</v>
      </c>
      <c r="X551" s="919">
        <v>432</v>
      </c>
      <c r="Y551" s="931">
        <v>590</v>
      </c>
      <c r="Z551" s="920">
        <f t="shared" ref="Z551:AK551" si="175">Z573+Z603</f>
        <v>0</v>
      </c>
      <c r="AA551" s="921">
        <f t="shared" si="175"/>
        <v>15</v>
      </c>
      <c r="AB551" s="922">
        <f t="shared" si="175"/>
        <v>10</v>
      </c>
      <c r="AC551" s="923">
        <f t="shared" si="175"/>
        <v>11</v>
      </c>
      <c r="AD551" s="921">
        <f t="shared" si="175"/>
        <v>57</v>
      </c>
      <c r="AE551" s="924">
        <f t="shared" si="175"/>
        <v>71</v>
      </c>
      <c r="AF551" s="923">
        <f t="shared" si="175"/>
        <v>61</v>
      </c>
      <c r="AG551" s="921">
        <f t="shared" si="175"/>
        <v>36</v>
      </c>
      <c r="AH551" s="924">
        <f t="shared" si="175"/>
        <v>12</v>
      </c>
      <c r="AI551" s="923">
        <f t="shared" si="175"/>
        <v>24</v>
      </c>
      <c r="AJ551" s="921">
        <f t="shared" si="175"/>
        <v>35</v>
      </c>
      <c r="AK551" s="925">
        <f t="shared" si="175"/>
        <v>32</v>
      </c>
      <c r="AL551" s="931">
        <v>364</v>
      </c>
      <c r="AM551" s="920">
        <f t="shared" ref="AM551:AX551" si="176">AM573+AM603</f>
        <v>0</v>
      </c>
      <c r="AN551" s="921">
        <f t="shared" si="176"/>
        <v>3</v>
      </c>
      <c r="AO551" s="924">
        <f t="shared" si="176"/>
        <v>14</v>
      </c>
      <c r="AP551" s="923">
        <f t="shared" si="176"/>
        <v>5</v>
      </c>
      <c r="AQ551" s="921">
        <f t="shared" si="176"/>
        <v>17</v>
      </c>
      <c r="AR551" s="924">
        <f t="shared" si="176"/>
        <v>33</v>
      </c>
      <c r="AS551" s="923">
        <f t="shared" si="176"/>
        <v>15</v>
      </c>
      <c r="AT551" s="926">
        <f t="shared" si="176"/>
        <v>5</v>
      </c>
      <c r="AU551" s="924">
        <f t="shared" si="176"/>
        <v>8</v>
      </c>
      <c r="AV551" s="927">
        <f t="shared" si="176"/>
        <v>26</v>
      </c>
      <c r="AW551" s="921">
        <f t="shared" si="176"/>
        <v>27</v>
      </c>
      <c r="AX551" s="922">
        <f t="shared" si="176"/>
        <v>8</v>
      </c>
      <c r="AY551" s="931">
        <v>161</v>
      </c>
      <c r="AZ551" s="932">
        <f t="shared" ref="AZ551:BM551" si="177">AZ573+AZ603</f>
        <v>0</v>
      </c>
      <c r="BA551" s="921">
        <f t="shared" si="177"/>
        <v>7</v>
      </c>
      <c r="BB551" s="924">
        <f t="shared" si="177"/>
        <v>19</v>
      </c>
      <c r="BC551" s="932">
        <f t="shared" si="177"/>
        <v>43</v>
      </c>
      <c r="BD551" s="921">
        <f t="shared" si="177"/>
        <v>14</v>
      </c>
      <c r="BE551" s="924">
        <f t="shared" si="177"/>
        <v>12</v>
      </c>
      <c r="BF551" s="932">
        <f t="shared" si="177"/>
        <v>45</v>
      </c>
      <c r="BG551" s="921">
        <f t="shared" si="177"/>
        <v>39</v>
      </c>
      <c r="BH551" s="924">
        <f t="shared" si="177"/>
        <v>33</v>
      </c>
      <c r="BI551" s="924">
        <f t="shared" si="177"/>
        <v>84</v>
      </c>
      <c r="BJ551" s="923">
        <f t="shared" si="177"/>
        <v>19</v>
      </c>
      <c r="BK551" s="929">
        <f t="shared" si="177"/>
        <v>119</v>
      </c>
      <c r="BL551" s="929">
        <f t="shared" si="177"/>
        <v>0</v>
      </c>
      <c r="BM551" s="929">
        <f t="shared" si="177"/>
        <v>5</v>
      </c>
      <c r="BN551" s="929">
        <f t="shared" ref="BN551:DB551" si="178">BN573+BN603</f>
        <v>21</v>
      </c>
      <c r="BO551" s="929">
        <f t="shared" si="178"/>
        <v>50</v>
      </c>
      <c r="BP551" s="929">
        <f t="shared" si="178"/>
        <v>70</v>
      </c>
      <c r="BQ551" s="929">
        <f t="shared" si="178"/>
        <v>15</v>
      </c>
      <c r="BR551" s="929">
        <f t="shared" si="178"/>
        <v>4</v>
      </c>
      <c r="BS551" s="929">
        <f t="shared" si="178"/>
        <v>2</v>
      </c>
      <c r="BT551" s="929">
        <f t="shared" si="178"/>
        <v>2</v>
      </c>
      <c r="BU551" s="929">
        <f t="shared" si="178"/>
        <v>41</v>
      </c>
      <c r="BV551" s="929">
        <f t="shared" si="178"/>
        <v>66</v>
      </c>
      <c r="BW551" s="929">
        <f t="shared" si="178"/>
        <v>21</v>
      </c>
      <c r="BX551" s="929">
        <f t="shared" si="178"/>
        <v>0</v>
      </c>
      <c r="BY551" s="929">
        <f t="shared" si="178"/>
        <v>0</v>
      </c>
      <c r="BZ551" s="929">
        <f t="shared" si="178"/>
        <v>2</v>
      </c>
      <c r="CA551" s="929">
        <f t="shared" si="178"/>
        <v>86</v>
      </c>
      <c r="CB551" s="929">
        <f t="shared" si="178"/>
        <v>88</v>
      </c>
      <c r="CC551" s="929">
        <f t="shared" si="178"/>
        <v>95</v>
      </c>
      <c r="CD551" s="929">
        <f t="shared" si="178"/>
        <v>40</v>
      </c>
      <c r="CE551" s="929">
        <f t="shared" si="178"/>
        <v>65</v>
      </c>
      <c r="CF551" s="929">
        <f t="shared" si="178"/>
        <v>42</v>
      </c>
      <c r="CG551" s="929">
        <f t="shared" si="178"/>
        <v>46</v>
      </c>
      <c r="CH551" s="929">
        <f t="shared" si="178"/>
        <v>146</v>
      </c>
      <c r="CI551" s="929">
        <f t="shared" si="178"/>
        <v>46</v>
      </c>
      <c r="CJ551" s="929">
        <f t="shared" si="178"/>
        <v>0</v>
      </c>
      <c r="CK551" s="930">
        <f t="shared" si="178"/>
        <v>2</v>
      </c>
      <c r="CL551" s="930">
        <f t="shared" si="178"/>
        <v>37</v>
      </c>
      <c r="CM551" s="930">
        <f t="shared" si="178"/>
        <v>77</v>
      </c>
      <c r="CN551" s="930">
        <f t="shared" si="178"/>
        <v>64</v>
      </c>
      <c r="CO551" s="930">
        <f t="shared" si="178"/>
        <v>48</v>
      </c>
      <c r="CP551" s="930">
        <f t="shared" si="178"/>
        <v>82</v>
      </c>
      <c r="CQ551" s="930">
        <f t="shared" si="178"/>
        <v>30</v>
      </c>
      <c r="CR551" s="930">
        <f t="shared" si="178"/>
        <v>30</v>
      </c>
      <c r="CS551" s="930">
        <f t="shared" si="178"/>
        <v>63</v>
      </c>
      <c r="CT551" s="930">
        <f t="shared" si="178"/>
        <v>57</v>
      </c>
      <c r="CU551" s="930">
        <f t="shared" si="178"/>
        <v>9</v>
      </c>
      <c r="CV551" s="930">
        <f t="shared" si="178"/>
        <v>0</v>
      </c>
      <c r="CW551" s="930">
        <f t="shared" si="178"/>
        <v>1</v>
      </c>
      <c r="CX551" s="930">
        <f t="shared" si="178"/>
        <v>47</v>
      </c>
      <c r="CY551" s="930">
        <f t="shared" si="178"/>
        <v>86</v>
      </c>
      <c r="CZ551" s="930">
        <f t="shared" si="178"/>
        <v>67</v>
      </c>
      <c r="DA551" s="930">
        <f t="shared" si="178"/>
        <v>61</v>
      </c>
      <c r="DB551" s="930">
        <f t="shared" si="178"/>
        <v>49</v>
      </c>
      <c r="DC551" s="930"/>
      <c r="DD551" s="930"/>
      <c r="DE551" s="930"/>
      <c r="DF551" s="930"/>
      <c r="DG551" s="930"/>
      <c r="DH551" s="930"/>
      <c r="DI551" s="930"/>
      <c r="DJ551" s="930"/>
      <c r="DK551" s="930"/>
      <c r="DL551" s="930"/>
      <c r="DM551" s="930"/>
      <c r="DN551" s="930"/>
      <c r="DO551" s="930"/>
      <c r="DP551" s="930"/>
      <c r="DQ551" s="930"/>
      <c r="DR551" s="930"/>
      <c r="DS551" s="930"/>
      <c r="DT551" s="930"/>
      <c r="DU551" s="930"/>
      <c r="DV551" s="930"/>
    </row>
    <row r="552" spans="1:126" ht="20.25">
      <c r="A552" s="111"/>
      <c r="M552" s="1747" t="s">
        <v>778</v>
      </c>
      <c r="N552" s="1744" t="s">
        <v>265</v>
      </c>
      <c r="O552" s="912" t="s">
        <v>451</v>
      </c>
      <c r="P552" s="913" t="s">
        <v>716</v>
      </c>
      <c r="Q552" s="914">
        <v>961</v>
      </c>
      <c r="R552" s="915" t="s">
        <v>432</v>
      </c>
      <c r="S552" s="912">
        <v>1145</v>
      </c>
      <c r="T552" s="916">
        <v>1310</v>
      </c>
      <c r="U552" s="916">
        <v>1376</v>
      </c>
      <c r="V552" s="931">
        <v>1711</v>
      </c>
      <c r="W552" s="931">
        <v>2136</v>
      </c>
      <c r="X552" s="919">
        <v>1255</v>
      </c>
      <c r="Y552" s="914">
        <v>1722</v>
      </c>
      <c r="Z552" s="920">
        <f t="shared" ref="Z552:AK552" si="179">Z574+Z604</f>
        <v>10</v>
      </c>
      <c r="AA552" s="921">
        <f t="shared" si="179"/>
        <v>242</v>
      </c>
      <c r="AB552" s="922">
        <f t="shared" si="179"/>
        <v>408</v>
      </c>
      <c r="AC552" s="923">
        <f t="shared" si="179"/>
        <v>297</v>
      </c>
      <c r="AD552" s="921">
        <f t="shared" si="179"/>
        <v>116</v>
      </c>
      <c r="AE552" s="924">
        <f t="shared" si="179"/>
        <v>146</v>
      </c>
      <c r="AF552" s="923">
        <f t="shared" si="179"/>
        <v>163</v>
      </c>
      <c r="AG552" s="921">
        <f t="shared" si="179"/>
        <v>161</v>
      </c>
      <c r="AH552" s="924">
        <f t="shared" si="179"/>
        <v>80</v>
      </c>
      <c r="AI552" s="923">
        <f t="shared" si="179"/>
        <v>0</v>
      </c>
      <c r="AJ552" s="921">
        <f t="shared" si="179"/>
        <v>4</v>
      </c>
      <c r="AK552" s="925">
        <f t="shared" si="179"/>
        <v>0</v>
      </c>
      <c r="AL552" s="914">
        <v>1627</v>
      </c>
      <c r="AM552" s="920">
        <f t="shared" ref="AM552:AX552" si="180">AM574+AM604</f>
        <v>26</v>
      </c>
      <c r="AN552" s="921">
        <f t="shared" si="180"/>
        <v>286</v>
      </c>
      <c r="AO552" s="924">
        <f t="shared" si="180"/>
        <v>243</v>
      </c>
      <c r="AP552" s="923">
        <f t="shared" si="180"/>
        <v>255</v>
      </c>
      <c r="AQ552" s="921">
        <f t="shared" si="180"/>
        <v>198</v>
      </c>
      <c r="AR552" s="924">
        <f t="shared" si="180"/>
        <v>142</v>
      </c>
      <c r="AS552" s="923">
        <f t="shared" si="180"/>
        <v>140</v>
      </c>
      <c r="AT552" s="926">
        <f t="shared" si="180"/>
        <v>124</v>
      </c>
      <c r="AU552" s="924">
        <f t="shared" si="180"/>
        <v>149</v>
      </c>
      <c r="AV552" s="927">
        <f t="shared" si="180"/>
        <v>141</v>
      </c>
      <c r="AW552" s="921">
        <f t="shared" si="180"/>
        <v>7</v>
      </c>
      <c r="AX552" s="922">
        <f t="shared" si="180"/>
        <v>1</v>
      </c>
      <c r="AY552" s="914">
        <v>1712</v>
      </c>
      <c r="AZ552" s="928">
        <f t="shared" ref="AZ552:BM552" si="181">AZ574+AZ604</f>
        <v>2</v>
      </c>
      <c r="BA552" s="921">
        <f t="shared" si="181"/>
        <v>172</v>
      </c>
      <c r="BB552" s="924">
        <f t="shared" si="181"/>
        <v>262</v>
      </c>
      <c r="BC552" s="928">
        <f t="shared" si="181"/>
        <v>261</v>
      </c>
      <c r="BD552" s="921">
        <f t="shared" si="181"/>
        <v>197</v>
      </c>
      <c r="BE552" s="924">
        <f t="shared" si="181"/>
        <v>164</v>
      </c>
      <c r="BF552" s="928">
        <f t="shared" si="181"/>
        <v>162</v>
      </c>
      <c r="BG552" s="921">
        <f t="shared" si="181"/>
        <v>128</v>
      </c>
      <c r="BH552" s="924">
        <f t="shared" si="181"/>
        <v>218</v>
      </c>
      <c r="BI552" s="924">
        <f t="shared" si="181"/>
        <v>168</v>
      </c>
      <c r="BJ552" s="923">
        <f t="shared" si="181"/>
        <v>73</v>
      </c>
      <c r="BK552" s="929">
        <f t="shared" si="181"/>
        <v>1</v>
      </c>
      <c r="BL552" s="929">
        <f t="shared" si="181"/>
        <v>4</v>
      </c>
      <c r="BM552" s="929">
        <f t="shared" si="181"/>
        <v>94</v>
      </c>
      <c r="BN552" s="929">
        <f t="shared" ref="BN552:DB552" si="182">BN574+BN604</f>
        <v>216</v>
      </c>
      <c r="BO552" s="929">
        <f t="shared" si="182"/>
        <v>258</v>
      </c>
      <c r="BP552" s="929">
        <f t="shared" si="182"/>
        <v>185</v>
      </c>
      <c r="BQ552" s="929">
        <f t="shared" si="182"/>
        <v>141</v>
      </c>
      <c r="BR552" s="929">
        <f t="shared" si="182"/>
        <v>125</v>
      </c>
      <c r="BS552" s="929">
        <f t="shared" si="182"/>
        <v>108</v>
      </c>
      <c r="BT552" s="929">
        <f t="shared" si="182"/>
        <v>133</v>
      </c>
      <c r="BU552" s="929">
        <f t="shared" si="182"/>
        <v>139</v>
      </c>
      <c r="BV552" s="929">
        <f t="shared" si="182"/>
        <v>84</v>
      </c>
      <c r="BW552" s="929">
        <f t="shared" si="182"/>
        <v>28</v>
      </c>
      <c r="BX552" s="929">
        <f t="shared" si="182"/>
        <v>8</v>
      </c>
      <c r="BY552" s="929">
        <f t="shared" si="182"/>
        <v>87</v>
      </c>
      <c r="BZ552" s="929">
        <f t="shared" si="182"/>
        <v>181</v>
      </c>
      <c r="CA552" s="929">
        <f t="shared" si="182"/>
        <v>166</v>
      </c>
      <c r="CB552" s="929">
        <f t="shared" si="182"/>
        <v>125</v>
      </c>
      <c r="CC552" s="929">
        <f t="shared" si="182"/>
        <v>117</v>
      </c>
      <c r="CD552" s="929">
        <f t="shared" si="182"/>
        <v>131</v>
      </c>
      <c r="CE552" s="929">
        <f t="shared" si="182"/>
        <v>82</v>
      </c>
      <c r="CF552" s="929">
        <f t="shared" si="182"/>
        <v>117</v>
      </c>
      <c r="CG552" s="929">
        <f t="shared" si="182"/>
        <v>98</v>
      </c>
      <c r="CH552" s="929">
        <f t="shared" si="182"/>
        <v>71</v>
      </c>
      <c r="CI552" s="929">
        <f t="shared" si="182"/>
        <v>9</v>
      </c>
      <c r="CJ552" s="929">
        <f t="shared" si="182"/>
        <v>1</v>
      </c>
      <c r="CK552" s="930">
        <f t="shared" si="182"/>
        <v>77</v>
      </c>
      <c r="CL552" s="930">
        <f t="shared" si="182"/>
        <v>175</v>
      </c>
      <c r="CM552" s="930">
        <f t="shared" si="182"/>
        <v>149</v>
      </c>
      <c r="CN552" s="930">
        <f t="shared" si="182"/>
        <v>106</v>
      </c>
      <c r="CO552" s="930">
        <f t="shared" si="182"/>
        <v>114</v>
      </c>
      <c r="CP552" s="930">
        <f t="shared" si="182"/>
        <v>99</v>
      </c>
      <c r="CQ552" s="930">
        <f t="shared" si="182"/>
        <v>106</v>
      </c>
      <c r="CR552" s="930">
        <f t="shared" si="182"/>
        <v>101</v>
      </c>
      <c r="CS552" s="930">
        <f t="shared" si="182"/>
        <v>76</v>
      </c>
      <c r="CT552" s="930">
        <f t="shared" si="182"/>
        <v>59</v>
      </c>
      <c r="CU552" s="930">
        <f t="shared" si="182"/>
        <v>1</v>
      </c>
      <c r="CV552" s="930">
        <f t="shared" si="182"/>
        <v>3</v>
      </c>
      <c r="CW552" s="930">
        <f t="shared" si="182"/>
        <v>87</v>
      </c>
      <c r="CX552" s="930">
        <f t="shared" si="182"/>
        <v>111</v>
      </c>
      <c r="CY552" s="930">
        <f t="shared" si="182"/>
        <v>104</v>
      </c>
      <c r="CZ552" s="930">
        <f t="shared" si="182"/>
        <v>107</v>
      </c>
      <c r="DA552" s="930">
        <f t="shared" si="182"/>
        <v>98</v>
      </c>
      <c r="DB552" s="930">
        <f t="shared" si="182"/>
        <v>87</v>
      </c>
      <c r="DC552" s="930"/>
      <c r="DD552" s="930"/>
      <c r="DE552" s="930"/>
      <c r="DF552" s="930"/>
      <c r="DG552" s="930"/>
      <c r="DH552" s="930"/>
      <c r="DI552" s="930"/>
      <c r="DJ552" s="930"/>
      <c r="DK552" s="930"/>
      <c r="DL552" s="930"/>
      <c r="DM552" s="930"/>
      <c r="DN552" s="930"/>
      <c r="DO552" s="930"/>
      <c r="DP552" s="930"/>
      <c r="DQ552" s="930"/>
      <c r="DR552" s="930"/>
      <c r="DS552" s="930"/>
      <c r="DT552" s="930"/>
      <c r="DU552" s="930"/>
      <c r="DV552" s="930"/>
    </row>
    <row r="553" spans="1:126" ht="20.25">
      <c r="A553" s="111"/>
      <c r="M553" s="1747" t="s">
        <v>779</v>
      </c>
      <c r="N553" s="1745" t="s">
        <v>55</v>
      </c>
      <c r="O553" s="913" t="s">
        <v>55</v>
      </c>
      <c r="P553" s="913" t="s">
        <v>55</v>
      </c>
      <c r="Q553" s="913" t="s">
        <v>55</v>
      </c>
      <c r="R553" s="915" t="s">
        <v>1020</v>
      </c>
      <c r="S553" s="913">
        <v>343</v>
      </c>
      <c r="T553" s="911">
        <v>308</v>
      </c>
      <c r="U553" s="911">
        <v>410</v>
      </c>
      <c r="V553" s="914">
        <v>105</v>
      </c>
      <c r="W553" s="914">
        <v>0</v>
      </c>
      <c r="X553" s="919">
        <v>0</v>
      </c>
      <c r="Y553" s="914">
        <v>0</v>
      </c>
      <c r="Z553" s="920">
        <f t="shared" ref="Z553:AK553" si="183">Z575+Z605</f>
        <v>0</v>
      </c>
      <c r="AA553" s="921">
        <f t="shared" si="183"/>
        <v>0</v>
      </c>
      <c r="AB553" s="922">
        <f t="shared" si="183"/>
        <v>0</v>
      </c>
      <c r="AC553" s="923">
        <f t="shared" si="183"/>
        <v>0</v>
      </c>
      <c r="AD553" s="921">
        <f t="shared" si="183"/>
        <v>0</v>
      </c>
      <c r="AE553" s="924">
        <f t="shared" si="183"/>
        <v>0</v>
      </c>
      <c r="AF553" s="923">
        <f t="shared" si="183"/>
        <v>0</v>
      </c>
      <c r="AG553" s="921">
        <f t="shared" si="183"/>
        <v>0</v>
      </c>
      <c r="AH553" s="924">
        <f t="shared" si="183"/>
        <v>0</v>
      </c>
      <c r="AI553" s="923">
        <f t="shared" si="183"/>
        <v>0</v>
      </c>
      <c r="AJ553" s="921">
        <f t="shared" si="183"/>
        <v>0</v>
      </c>
      <c r="AK553" s="925">
        <f t="shared" si="183"/>
        <v>0</v>
      </c>
      <c r="AL553" s="914">
        <v>0</v>
      </c>
      <c r="AM553" s="920">
        <f t="shared" ref="AM553:AX553" si="184">AM575+AM605</f>
        <v>0</v>
      </c>
      <c r="AN553" s="921">
        <f t="shared" si="184"/>
        <v>0</v>
      </c>
      <c r="AO553" s="924">
        <f t="shared" si="184"/>
        <v>0</v>
      </c>
      <c r="AP553" s="923">
        <f t="shared" si="184"/>
        <v>0</v>
      </c>
      <c r="AQ553" s="921">
        <f t="shared" si="184"/>
        <v>0</v>
      </c>
      <c r="AR553" s="924">
        <f t="shared" si="184"/>
        <v>0</v>
      </c>
      <c r="AS553" s="923">
        <f t="shared" si="184"/>
        <v>0</v>
      </c>
      <c r="AT553" s="926">
        <f t="shared" si="184"/>
        <v>0</v>
      </c>
      <c r="AU553" s="924">
        <f t="shared" si="184"/>
        <v>0</v>
      </c>
      <c r="AV553" s="927">
        <f t="shared" si="184"/>
        <v>0</v>
      </c>
      <c r="AW553" s="921">
        <f t="shared" si="184"/>
        <v>0</v>
      </c>
      <c r="AX553" s="922">
        <f t="shared" si="184"/>
        <v>0</v>
      </c>
      <c r="AY553" s="914">
        <v>0</v>
      </c>
      <c r="AZ553" s="928">
        <f t="shared" ref="AZ553:BM553" si="185">AZ575+AZ605</f>
        <v>0</v>
      </c>
      <c r="BA553" s="921">
        <f t="shared" si="185"/>
        <v>0</v>
      </c>
      <c r="BB553" s="924">
        <f t="shared" si="185"/>
        <v>0</v>
      </c>
      <c r="BC553" s="928">
        <f t="shared" si="185"/>
        <v>0</v>
      </c>
      <c r="BD553" s="921">
        <f t="shared" si="185"/>
        <v>0</v>
      </c>
      <c r="BE553" s="924">
        <f t="shared" si="185"/>
        <v>0</v>
      </c>
      <c r="BF553" s="928">
        <f t="shared" si="185"/>
        <v>0</v>
      </c>
      <c r="BG553" s="921">
        <f t="shared" si="185"/>
        <v>0</v>
      </c>
      <c r="BH553" s="924">
        <f t="shared" si="185"/>
        <v>0</v>
      </c>
      <c r="BI553" s="924">
        <f t="shared" si="185"/>
        <v>0</v>
      </c>
      <c r="BJ553" s="923">
        <f t="shared" si="185"/>
        <v>0</v>
      </c>
      <c r="BK553" s="929">
        <f t="shared" si="185"/>
        <v>0</v>
      </c>
      <c r="BL553" s="929">
        <f t="shared" si="185"/>
        <v>0</v>
      </c>
      <c r="BM553" s="929">
        <f t="shared" si="185"/>
        <v>0</v>
      </c>
      <c r="BN553" s="929">
        <f t="shared" ref="BN553:DB553" si="186">BN575+BN605</f>
        <v>0</v>
      </c>
      <c r="BO553" s="929">
        <f t="shared" si="186"/>
        <v>0</v>
      </c>
      <c r="BP553" s="929">
        <f t="shared" si="186"/>
        <v>0</v>
      </c>
      <c r="BQ553" s="929">
        <f t="shared" si="186"/>
        <v>0</v>
      </c>
      <c r="BR553" s="929">
        <f t="shared" si="186"/>
        <v>0</v>
      </c>
      <c r="BS553" s="929">
        <f t="shared" si="186"/>
        <v>0</v>
      </c>
      <c r="BT553" s="929">
        <f t="shared" si="186"/>
        <v>0</v>
      </c>
      <c r="BU553" s="929">
        <f t="shared" si="186"/>
        <v>0</v>
      </c>
      <c r="BV553" s="929">
        <f t="shared" si="186"/>
        <v>0</v>
      </c>
      <c r="BW553" s="929">
        <f t="shared" si="186"/>
        <v>0</v>
      </c>
      <c r="BX553" s="929">
        <f t="shared" si="186"/>
        <v>0</v>
      </c>
      <c r="BY553" s="929">
        <f t="shared" si="186"/>
        <v>0</v>
      </c>
      <c r="BZ553" s="929">
        <f t="shared" si="186"/>
        <v>0</v>
      </c>
      <c r="CA553" s="929">
        <f t="shared" si="186"/>
        <v>0</v>
      </c>
      <c r="CB553" s="929">
        <f t="shared" si="186"/>
        <v>0</v>
      </c>
      <c r="CC553" s="929">
        <f t="shared" si="186"/>
        <v>0</v>
      </c>
      <c r="CD553" s="929">
        <f t="shared" si="186"/>
        <v>0</v>
      </c>
      <c r="CE553" s="929">
        <f t="shared" si="186"/>
        <v>0</v>
      </c>
      <c r="CF553" s="929">
        <f t="shared" si="186"/>
        <v>0</v>
      </c>
      <c r="CG553" s="929">
        <f t="shared" si="186"/>
        <v>0</v>
      </c>
      <c r="CH553" s="929">
        <f t="shared" si="186"/>
        <v>0</v>
      </c>
      <c r="CI553" s="929">
        <f t="shared" si="186"/>
        <v>0</v>
      </c>
      <c r="CJ553" s="929">
        <f t="shared" si="186"/>
        <v>0</v>
      </c>
      <c r="CK553" s="930">
        <f t="shared" si="186"/>
        <v>0</v>
      </c>
      <c r="CL553" s="930">
        <f t="shared" si="186"/>
        <v>0</v>
      </c>
      <c r="CM553" s="930">
        <f t="shared" si="186"/>
        <v>0</v>
      </c>
      <c r="CN553" s="930">
        <f t="shared" si="186"/>
        <v>0</v>
      </c>
      <c r="CO553" s="930">
        <f t="shared" si="186"/>
        <v>0</v>
      </c>
      <c r="CP553" s="930">
        <f t="shared" si="186"/>
        <v>0</v>
      </c>
      <c r="CQ553" s="930">
        <f t="shared" si="186"/>
        <v>0</v>
      </c>
      <c r="CR553" s="930">
        <f t="shared" si="186"/>
        <v>0</v>
      </c>
      <c r="CS553" s="930">
        <f t="shared" si="186"/>
        <v>0</v>
      </c>
      <c r="CT553" s="930">
        <f t="shared" si="186"/>
        <v>0</v>
      </c>
      <c r="CU553" s="930">
        <f t="shared" si="186"/>
        <v>0</v>
      </c>
      <c r="CV553" s="930">
        <f t="shared" si="186"/>
        <v>0</v>
      </c>
      <c r="CW553" s="930">
        <f t="shared" si="186"/>
        <v>0</v>
      </c>
      <c r="CX553" s="930">
        <f t="shared" si="186"/>
        <v>0</v>
      </c>
      <c r="CY553" s="930">
        <f t="shared" si="186"/>
        <v>0</v>
      </c>
      <c r="CZ553" s="930">
        <f t="shared" si="186"/>
        <v>0</v>
      </c>
      <c r="DA553" s="930">
        <f t="shared" si="186"/>
        <v>0</v>
      </c>
      <c r="DB553" s="930">
        <f t="shared" si="186"/>
        <v>0</v>
      </c>
      <c r="DC553" s="930"/>
      <c r="DD553" s="930"/>
      <c r="DE553" s="930"/>
      <c r="DF553" s="930"/>
      <c r="DG553" s="930"/>
      <c r="DH553" s="930"/>
      <c r="DI553" s="930"/>
      <c r="DJ553" s="930"/>
      <c r="DK553" s="930"/>
      <c r="DL553" s="930"/>
      <c r="DM553" s="930"/>
      <c r="DN553" s="930"/>
      <c r="DO553" s="930"/>
      <c r="DP553" s="930"/>
      <c r="DQ553" s="930"/>
      <c r="DR553" s="930"/>
      <c r="DS553" s="930"/>
      <c r="DT553" s="930"/>
      <c r="DU553" s="930"/>
      <c r="DV553" s="930"/>
    </row>
    <row r="554" spans="1:126" ht="21" thickBot="1">
      <c r="A554" s="111"/>
      <c r="M554" s="1749" t="s">
        <v>884</v>
      </c>
      <c r="N554" s="933"/>
      <c r="O554" s="933"/>
      <c r="P554" s="933"/>
      <c r="Q554" s="933"/>
      <c r="R554" s="934" t="s">
        <v>55</v>
      </c>
      <c r="S554" s="935">
        <v>309</v>
      </c>
      <c r="T554" s="936">
        <v>271</v>
      </c>
      <c r="U554" s="936">
        <v>263</v>
      </c>
      <c r="V554" s="937">
        <v>288</v>
      </c>
      <c r="W554" s="937">
        <v>344</v>
      </c>
      <c r="X554" s="938">
        <v>327</v>
      </c>
      <c r="Y554" s="938">
        <v>393</v>
      </c>
      <c r="Z554" s="939">
        <f t="shared" ref="Z554:AK554" si="187">Z576+Z606</f>
        <v>0</v>
      </c>
      <c r="AA554" s="940">
        <f t="shared" si="187"/>
        <v>0</v>
      </c>
      <c r="AB554" s="941">
        <f t="shared" si="187"/>
        <v>302</v>
      </c>
      <c r="AC554" s="942">
        <f t="shared" si="187"/>
        <v>40</v>
      </c>
      <c r="AD554" s="940">
        <f t="shared" si="187"/>
        <v>14</v>
      </c>
      <c r="AE554" s="943">
        <f t="shared" si="187"/>
        <v>5</v>
      </c>
      <c r="AF554" s="942">
        <f t="shared" si="187"/>
        <v>10</v>
      </c>
      <c r="AG554" s="940">
        <f t="shared" si="187"/>
        <v>9</v>
      </c>
      <c r="AH554" s="943">
        <f t="shared" si="187"/>
        <v>13</v>
      </c>
      <c r="AI554" s="942">
        <f t="shared" si="187"/>
        <v>7</v>
      </c>
      <c r="AJ554" s="940">
        <f t="shared" si="187"/>
        <v>4</v>
      </c>
      <c r="AK554" s="944">
        <f t="shared" si="187"/>
        <v>1</v>
      </c>
      <c r="AL554" s="938">
        <v>405</v>
      </c>
      <c r="AM554" s="939">
        <f t="shared" ref="AM554:AX554" si="188">AM576+AM606</f>
        <v>0</v>
      </c>
      <c r="AN554" s="940">
        <f t="shared" si="188"/>
        <v>0</v>
      </c>
      <c r="AO554" s="943">
        <f t="shared" si="188"/>
        <v>346</v>
      </c>
      <c r="AP554" s="942">
        <f t="shared" si="188"/>
        <v>41</v>
      </c>
      <c r="AQ554" s="940">
        <f t="shared" si="188"/>
        <v>10</v>
      </c>
      <c r="AR554" s="943">
        <f t="shared" si="188"/>
        <v>21</v>
      </c>
      <c r="AS554" s="942">
        <f t="shared" si="188"/>
        <v>15</v>
      </c>
      <c r="AT554" s="945">
        <f t="shared" si="188"/>
        <v>6</v>
      </c>
      <c r="AU554" s="943">
        <f t="shared" si="188"/>
        <v>17</v>
      </c>
      <c r="AV554" s="946">
        <f t="shared" si="188"/>
        <v>11</v>
      </c>
      <c r="AW554" s="940">
        <f t="shared" si="188"/>
        <v>4</v>
      </c>
      <c r="AX554" s="941">
        <f t="shared" si="188"/>
        <v>2</v>
      </c>
      <c r="AY554" s="937">
        <v>473</v>
      </c>
      <c r="AZ554" s="947">
        <f t="shared" ref="AZ554:BM554" si="189">AZ576+AZ606</f>
        <v>0</v>
      </c>
      <c r="BA554" s="940">
        <f t="shared" si="189"/>
        <v>0</v>
      </c>
      <c r="BB554" s="943">
        <f t="shared" si="189"/>
        <v>343</v>
      </c>
      <c r="BC554" s="947">
        <f t="shared" si="189"/>
        <v>37</v>
      </c>
      <c r="BD554" s="940">
        <f t="shared" si="189"/>
        <v>7</v>
      </c>
      <c r="BE554" s="943">
        <f t="shared" si="189"/>
        <v>9</v>
      </c>
      <c r="BF554" s="947">
        <f t="shared" si="189"/>
        <v>17</v>
      </c>
      <c r="BG554" s="940">
        <f t="shared" si="189"/>
        <v>8</v>
      </c>
      <c r="BH554" s="943">
        <f t="shared" si="189"/>
        <v>13</v>
      </c>
      <c r="BI554" s="943">
        <f t="shared" si="189"/>
        <v>59</v>
      </c>
      <c r="BJ554" s="942">
        <f t="shared" si="189"/>
        <v>12</v>
      </c>
      <c r="BK554" s="948">
        <f t="shared" si="189"/>
        <v>1</v>
      </c>
      <c r="BL554" s="948">
        <f t="shared" si="189"/>
        <v>0</v>
      </c>
      <c r="BM554" s="948">
        <f t="shared" si="189"/>
        <v>0</v>
      </c>
      <c r="BN554" s="948">
        <f t="shared" ref="BN554:DB554" si="190">BN576+BN606</f>
        <v>367</v>
      </c>
      <c r="BO554" s="948">
        <f t="shared" si="190"/>
        <v>41</v>
      </c>
      <c r="BP554" s="948">
        <f t="shared" si="190"/>
        <v>8</v>
      </c>
      <c r="BQ554" s="948">
        <f t="shared" si="190"/>
        <v>15</v>
      </c>
      <c r="BR554" s="948">
        <f t="shared" si="190"/>
        <v>4</v>
      </c>
      <c r="BS554" s="948">
        <f t="shared" si="190"/>
        <v>11</v>
      </c>
      <c r="BT554" s="948">
        <f t="shared" si="190"/>
        <v>8</v>
      </c>
      <c r="BU554" s="948">
        <f t="shared" si="190"/>
        <v>24</v>
      </c>
      <c r="BV554" s="948">
        <f t="shared" si="190"/>
        <v>16</v>
      </c>
      <c r="BW554" s="948">
        <f t="shared" si="190"/>
        <v>1</v>
      </c>
      <c r="BX554" s="948">
        <f t="shared" si="190"/>
        <v>0</v>
      </c>
      <c r="BY554" s="948">
        <f t="shared" si="190"/>
        <v>0</v>
      </c>
      <c r="BZ554" s="948">
        <f t="shared" si="190"/>
        <v>350</v>
      </c>
      <c r="CA554" s="948">
        <f t="shared" si="190"/>
        <v>31</v>
      </c>
      <c r="CB554" s="948">
        <f t="shared" si="190"/>
        <v>20</v>
      </c>
      <c r="CC554" s="948">
        <f t="shared" si="190"/>
        <v>12</v>
      </c>
      <c r="CD554" s="948">
        <f t="shared" si="190"/>
        <v>9</v>
      </c>
      <c r="CE554" s="948">
        <f t="shared" si="190"/>
        <v>10</v>
      </c>
      <c r="CF554" s="948">
        <f t="shared" si="190"/>
        <v>18</v>
      </c>
      <c r="CG554" s="948">
        <f t="shared" si="190"/>
        <v>36</v>
      </c>
      <c r="CH554" s="948">
        <f t="shared" si="190"/>
        <v>7</v>
      </c>
      <c r="CI554" s="948">
        <f t="shared" si="190"/>
        <v>3</v>
      </c>
      <c r="CJ554" s="948">
        <f t="shared" si="190"/>
        <v>0</v>
      </c>
      <c r="CK554" s="949">
        <f t="shared" si="190"/>
        <v>0</v>
      </c>
      <c r="CL554" s="949">
        <f t="shared" si="190"/>
        <v>204</v>
      </c>
      <c r="CM554" s="949">
        <f t="shared" si="190"/>
        <v>19</v>
      </c>
      <c r="CN554" s="949">
        <f t="shared" si="190"/>
        <v>10</v>
      </c>
      <c r="CO554" s="949">
        <f t="shared" si="190"/>
        <v>7</v>
      </c>
      <c r="CP554" s="949">
        <f t="shared" si="190"/>
        <v>10</v>
      </c>
      <c r="CQ554" s="949">
        <f t="shared" si="190"/>
        <v>3</v>
      </c>
      <c r="CR554" s="949">
        <f t="shared" si="190"/>
        <v>8</v>
      </c>
      <c r="CS554" s="949">
        <f t="shared" si="190"/>
        <v>14</v>
      </c>
      <c r="CT554" s="949">
        <f t="shared" si="190"/>
        <v>5</v>
      </c>
      <c r="CU554" s="949">
        <f t="shared" si="190"/>
        <v>0</v>
      </c>
      <c r="CV554" s="949">
        <f t="shared" si="190"/>
        <v>0</v>
      </c>
      <c r="CW554" s="949">
        <f t="shared" si="190"/>
        <v>0</v>
      </c>
      <c r="CX554" s="949">
        <f t="shared" si="190"/>
        <v>192</v>
      </c>
      <c r="CY554" s="949">
        <f t="shared" si="190"/>
        <v>19</v>
      </c>
      <c r="CZ554" s="949">
        <f t="shared" si="190"/>
        <v>7</v>
      </c>
      <c r="DA554" s="949">
        <f t="shared" si="190"/>
        <v>9</v>
      </c>
      <c r="DB554" s="949">
        <f t="shared" si="190"/>
        <v>12</v>
      </c>
      <c r="DC554" s="949"/>
      <c r="DD554" s="949"/>
      <c r="DE554" s="949"/>
      <c r="DF554" s="949"/>
      <c r="DG554" s="949"/>
      <c r="DH554" s="949"/>
      <c r="DI554" s="949"/>
      <c r="DJ554" s="949"/>
      <c r="DK554" s="949"/>
      <c r="DL554" s="949"/>
      <c r="DM554" s="949"/>
      <c r="DN554" s="949"/>
      <c r="DO554" s="949"/>
      <c r="DP554" s="949"/>
      <c r="DQ554" s="949"/>
      <c r="DR554" s="949"/>
      <c r="DS554" s="949"/>
      <c r="DT554" s="949"/>
      <c r="DU554" s="949"/>
      <c r="DV554" s="949"/>
    </row>
    <row r="555" spans="1:126" ht="21" thickBot="1">
      <c r="A555" s="111"/>
      <c r="M555" s="1739" t="s">
        <v>1842</v>
      </c>
      <c r="N555" s="535"/>
      <c r="O555" s="535"/>
      <c r="P555" s="535"/>
      <c r="Q555" s="535"/>
      <c r="R555" s="535"/>
      <c r="S555" s="535"/>
      <c r="T555" s="740"/>
      <c r="U555" s="740"/>
      <c r="V555" s="742"/>
      <c r="W555" s="742"/>
      <c r="X555" s="659"/>
      <c r="Y555" s="659"/>
      <c r="Z555" s="662"/>
      <c r="AA555" s="662"/>
      <c r="AB555" s="663"/>
      <c r="AC555" s="664"/>
      <c r="AD555" s="540"/>
      <c r="AE555" s="663"/>
      <c r="AF555" s="664"/>
      <c r="AG555" s="662"/>
      <c r="AH555" s="663"/>
      <c r="AI555" s="664"/>
      <c r="AJ555" s="662"/>
      <c r="AK555" s="540"/>
      <c r="AL555" s="539"/>
      <c r="AM555" s="540"/>
      <c r="AN555" s="540"/>
      <c r="AO555" s="541"/>
      <c r="AP555" s="542"/>
      <c r="AQ555" s="540"/>
      <c r="AR555" s="541"/>
      <c r="AS555" s="542"/>
      <c r="AT555" s="540"/>
      <c r="AU555" s="541"/>
      <c r="AV555" s="542"/>
      <c r="AW555" s="540"/>
      <c r="AX555" s="541"/>
      <c r="AY555" s="694"/>
      <c r="AZ555" s="543"/>
      <c r="BA555" s="540"/>
      <c r="BB555" s="541"/>
      <c r="BC555" s="543"/>
      <c r="BD555" s="540"/>
      <c r="BE555" s="541"/>
      <c r="BF555" s="543"/>
      <c r="BG555" s="543"/>
      <c r="BH555" s="543"/>
      <c r="BI555" s="543"/>
      <c r="BJ555" s="543"/>
      <c r="BK555" s="543"/>
      <c r="BL555" s="543"/>
      <c r="BM555" s="543"/>
      <c r="BN555" s="544" t="s">
        <v>1388</v>
      </c>
      <c r="BO555" s="544" t="s">
        <v>1388</v>
      </c>
      <c r="BP555" s="544" t="s">
        <v>1388</v>
      </c>
      <c r="BQ555" s="544" t="s">
        <v>1388</v>
      </c>
      <c r="BR555" s="544" t="s">
        <v>1388</v>
      </c>
      <c r="BS555" s="544" t="s">
        <v>1388</v>
      </c>
      <c r="BT555" s="544" t="s">
        <v>1388</v>
      </c>
      <c r="BU555" s="544" t="s">
        <v>1388</v>
      </c>
      <c r="BV555" s="544" t="s">
        <v>1388</v>
      </c>
      <c r="BW555" s="544" t="s">
        <v>1388</v>
      </c>
      <c r="BX555" s="544" t="s">
        <v>1388</v>
      </c>
      <c r="BY555" s="545" t="s">
        <v>1388</v>
      </c>
      <c r="BZ555" s="545" t="s">
        <v>1388</v>
      </c>
      <c r="CA555" s="545" t="s">
        <v>1388</v>
      </c>
      <c r="CB555" s="545" t="s">
        <v>1388</v>
      </c>
      <c r="CC555" s="545" t="s">
        <v>1388</v>
      </c>
      <c r="CD555" s="545" t="s">
        <v>1388</v>
      </c>
      <c r="CE555" s="545" t="s">
        <v>1388</v>
      </c>
      <c r="CF555" s="545" t="s">
        <v>1388</v>
      </c>
      <c r="CG555" s="545" t="s">
        <v>1388</v>
      </c>
      <c r="CH555" s="545" t="s">
        <v>1388</v>
      </c>
      <c r="CI555" s="545" t="s">
        <v>1388</v>
      </c>
      <c r="CJ555" s="545" t="s">
        <v>1388</v>
      </c>
      <c r="CK555" s="545" t="s">
        <v>1388</v>
      </c>
      <c r="CL555" s="545" t="s">
        <v>1388</v>
      </c>
      <c r="CM555" s="545" t="s">
        <v>1388</v>
      </c>
      <c r="CN555" s="545" t="s">
        <v>1388</v>
      </c>
      <c r="CO555" s="545" t="s">
        <v>1388</v>
      </c>
      <c r="CP555" s="545" t="s">
        <v>1388</v>
      </c>
      <c r="CQ555" s="545" t="s">
        <v>1388</v>
      </c>
      <c r="CR555" s="545" t="s">
        <v>1388</v>
      </c>
      <c r="CS555" s="545" t="s">
        <v>1388</v>
      </c>
      <c r="CT555" s="545" t="s">
        <v>1388</v>
      </c>
      <c r="CU555" s="545" t="s">
        <v>1388</v>
      </c>
      <c r="CV555" s="545" t="s">
        <v>1388</v>
      </c>
      <c r="CW555" s="545" t="s">
        <v>1388</v>
      </c>
      <c r="CX555" s="545" t="s">
        <v>1388</v>
      </c>
      <c r="CY555" s="545" t="s">
        <v>1388</v>
      </c>
      <c r="CZ555" s="545" t="s">
        <v>1388</v>
      </c>
      <c r="DA555" s="545" t="s">
        <v>1388</v>
      </c>
      <c r="DB555" s="545" t="s">
        <v>1388</v>
      </c>
      <c r="DC555" s="545" t="s">
        <v>1388</v>
      </c>
      <c r="DD555" s="545" t="s">
        <v>1388</v>
      </c>
      <c r="DE555" s="545" t="s">
        <v>1388</v>
      </c>
      <c r="DF555" s="545" t="s">
        <v>1388</v>
      </c>
      <c r="DG555" s="545" t="s">
        <v>1388</v>
      </c>
      <c r="DH555" s="545" t="s">
        <v>1388</v>
      </c>
      <c r="DI555" s="545" t="s">
        <v>1388</v>
      </c>
      <c r="DJ555" s="545" t="s">
        <v>1388</v>
      </c>
      <c r="DK555" s="545" t="s">
        <v>1388</v>
      </c>
      <c r="DL555" s="545" t="s">
        <v>1388</v>
      </c>
      <c r="DM555" s="545" t="s">
        <v>1388</v>
      </c>
      <c r="DN555" s="545" t="s">
        <v>1388</v>
      </c>
      <c r="DO555" s="545" t="s">
        <v>1388</v>
      </c>
      <c r="DP555" s="545" t="s">
        <v>1388</v>
      </c>
      <c r="DQ555" s="545" t="s">
        <v>1388</v>
      </c>
      <c r="DR555" s="545" t="s">
        <v>1388</v>
      </c>
      <c r="DS555" s="545" t="s">
        <v>1388</v>
      </c>
      <c r="DT555" s="545" t="s">
        <v>1388</v>
      </c>
      <c r="DU555" s="545" t="s">
        <v>1388</v>
      </c>
      <c r="DV555" s="545" t="s">
        <v>1388</v>
      </c>
    </row>
    <row r="556" spans="1:126" ht="21" thickBot="1">
      <c r="A556" s="111"/>
      <c r="B556" s="111" t="str">
        <f>M555</f>
        <v xml:space="preserve">17. MIASTO TARNÓW </v>
      </c>
      <c r="C556" s="244">
        <f>DV558</f>
        <v>5.4</v>
      </c>
      <c r="D556" s="111"/>
      <c r="E556" s="249">
        <f>DV556</f>
        <v>3022</v>
      </c>
      <c r="F556" s="249">
        <f>DV559</f>
        <v>1661</v>
      </c>
      <c r="G556" s="249">
        <f>DV564</f>
        <v>296</v>
      </c>
      <c r="H556" s="249">
        <f>DV566</f>
        <v>350</v>
      </c>
      <c r="I556" s="111"/>
      <c r="J556" s="1759">
        <f>DV561</f>
        <v>617</v>
      </c>
      <c r="K556" s="1759">
        <f>DV563</f>
        <v>826</v>
      </c>
      <c r="L556" s="1760">
        <f>DV565</f>
        <v>394</v>
      </c>
      <c r="M556" s="1714" t="s">
        <v>74</v>
      </c>
      <c r="N556" s="1750">
        <v>7687</v>
      </c>
      <c r="O556" s="546">
        <v>7073</v>
      </c>
      <c r="P556" s="546">
        <v>7139</v>
      </c>
      <c r="Q556" s="546">
        <v>6825</v>
      </c>
      <c r="R556" s="546">
        <v>6416</v>
      </c>
      <c r="S556" s="547">
        <v>4890</v>
      </c>
      <c r="T556" s="548">
        <v>3724</v>
      </c>
      <c r="U556" s="699">
        <v>4026</v>
      </c>
      <c r="V556" s="546">
        <v>5205</v>
      </c>
      <c r="W556" s="546">
        <v>5358</v>
      </c>
      <c r="X556" s="861">
        <v>5334</v>
      </c>
      <c r="Y556" s="546">
        <v>6094</v>
      </c>
      <c r="Z556" s="551">
        <v>6479</v>
      </c>
      <c r="AA556" s="552">
        <v>6541</v>
      </c>
      <c r="AB556" s="553">
        <v>6371</v>
      </c>
      <c r="AC556" s="554">
        <v>6366</v>
      </c>
      <c r="AD556" s="552">
        <v>6216</v>
      </c>
      <c r="AE556" s="557">
        <v>5976</v>
      </c>
      <c r="AF556" s="554">
        <v>5945</v>
      </c>
      <c r="AG556" s="555">
        <v>5949</v>
      </c>
      <c r="AH556" s="553">
        <v>5827</v>
      </c>
      <c r="AI556" s="554">
        <v>5811</v>
      </c>
      <c r="AJ556" s="555">
        <v>5805</v>
      </c>
      <c r="AK556" s="559">
        <v>5883</v>
      </c>
      <c r="AL556" s="546">
        <v>5883</v>
      </c>
      <c r="AM556" s="551">
        <v>6273</v>
      </c>
      <c r="AN556" s="552">
        <v>6346</v>
      </c>
      <c r="AO556" s="557">
        <v>6172</v>
      </c>
      <c r="AP556" s="554">
        <v>5949</v>
      </c>
      <c r="AQ556" s="552">
        <v>5740</v>
      </c>
      <c r="AR556" s="553">
        <v>5486</v>
      </c>
      <c r="AS556" s="554">
        <v>5423</v>
      </c>
      <c r="AT556" s="552">
        <v>5340</v>
      </c>
      <c r="AU556" s="553">
        <v>5206</v>
      </c>
      <c r="AV556" s="556">
        <v>5097</v>
      </c>
      <c r="AW556" s="552">
        <v>5192</v>
      </c>
      <c r="AX556" s="557">
        <v>5363</v>
      </c>
      <c r="AY556" s="546">
        <v>5363</v>
      </c>
      <c r="AZ556" s="550">
        <v>5676</v>
      </c>
      <c r="BA556" s="552">
        <v>5724</v>
      </c>
      <c r="BB556" s="553">
        <v>5455</v>
      </c>
      <c r="BC556" s="550">
        <v>5250</v>
      </c>
      <c r="BD556" s="552">
        <v>5037</v>
      </c>
      <c r="BE556" s="553">
        <v>4834</v>
      </c>
      <c r="BF556" s="550">
        <v>4738</v>
      </c>
      <c r="BG556" s="552">
        <v>4651</v>
      </c>
      <c r="BH556" s="553">
        <v>4588</v>
      </c>
      <c r="BI556" s="553">
        <v>4484</v>
      </c>
      <c r="BJ556" s="554">
        <v>4502</v>
      </c>
      <c r="BK556" s="682">
        <v>4571</v>
      </c>
      <c r="BL556" s="682">
        <v>4809</v>
      </c>
      <c r="BM556" s="682">
        <v>4878</v>
      </c>
      <c r="BN556" s="682">
        <v>4773</v>
      </c>
      <c r="BO556" s="682">
        <v>4593</v>
      </c>
      <c r="BP556" s="682">
        <v>4375</v>
      </c>
      <c r="BQ556" s="682">
        <v>4237</v>
      </c>
      <c r="BR556" s="682">
        <v>4237</v>
      </c>
      <c r="BS556" s="682">
        <v>4174</v>
      </c>
      <c r="BT556" s="682">
        <v>4108</v>
      </c>
      <c r="BU556" s="682">
        <v>3975</v>
      </c>
      <c r="BV556" s="682">
        <v>3913</v>
      </c>
      <c r="BW556" s="682">
        <v>4000</v>
      </c>
      <c r="BX556" s="682">
        <v>4158</v>
      </c>
      <c r="BY556" s="730">
        <v>4171</v>
      </c>
      <c r="BZ556" s="730">
        <v>4052</v>
      </c>
      <c r="CA556" s="730">
        <v>3880</v>
      </c>
      <c r="CB556" s="730">
        <v>3730</v>
      </c>
      <c r="CC556" s="730">
        <v>3616</v>
      </c>
      <c r="CD556" s="730">
        <v>3535</v>
      </c>
      <c r="CE556" s="730">
        <v>3497</v>
      </c>
      <c r="CF556" s="730">
        <v>3458</v>
      </c>
      <c r="CG556" s="730">
        <v>3238</v>
      </c>
      <c r="CH556" s="730">
        <v>3190</v>
      </c>
      <c r="CI556" s="730">
        <v>3340</v>
      </c>
      <c r="CJ556" s="730">
        <v>3462</v>
      </c>
      <c r="CK556" s="550">
        <v>3467</v>
      </c>
      <c r="CL556" s="560">
        <v>3378</v>
      </c>
      <c r="CM556" s="560">
        <v>3250</v>
      </c>
      <c r="CN556" s="560">
        <v>3107</v>
      </c>
      <c r="CO556" s="560">
        <v>3073</v>
      </c>
      <c r="CP556" s="560">
        <v>3003</v>
      </c>
      <c r="CQ556" s="560">
        <v>2959</v>
      </c>
      <c r="CR556" s="560">
        <v>2919</v>
      </c>
      <c r="CS556" s="560">
        <v>2873</v>
      </c>
      <c r="CT556" s="560">
        <v>2866</v>
      </c>
      <c r="CU556" s="560">
        <v>2933</v>
      </c>
      <c r="CV556" s="560">
        <v>3046</v>
      </c>
      <c r="CW556" s="560">
        <v>3045</v>
      </c>
      <c r="CX556" s="560">
        <v>2914</v>
      </c>
      <c r="CY556" s="560">
        <v>2842</v>
      </c>
      <c r="CZ556" s="560">
        <v>2712</v>
      </c>
      <c r="DA556" s="560">
        <v>2599</v>
      </c>
      <c r="DB556" s="560">
        <v>2564</v>
      </c>
      <c r="DC556" s="560">
        <v>2503</v>
      </c>
      <c r="DD556" s="560">
        <v>2397</v>
      </c>
      <c r="DE556" s="560">
        <v>2347</v>
      </c>
      <c r="DF556" s="560">
        <v>2322</v>
      </c>
      <c r="DG556" s="560">
        <v>2334</v>
      </c>
      <c r="DH556" s="560">
        <v>2519</v>
      </c>
      <c r="DI556" s="560">
        <v>2593</v>
      </c>
      <c r="DJ556" s="560">
        <v>2514</v>
      </c>
      <c r="DK556" s="560">
        <v>2721</v>
      </c>
      <c r="DL556" s="560">
        <v>2895</v>
      </c>
      <c r="DM556" s="560">
        <v>2981</v>
      </c>
      <c r="DN556" s="560">
        <v>2992</v>
      </c>
      <c r="DO556" s="560">
        <v>3002</v>
      </c>
      <c r="DP556" s="560">
        <v>2976</v>
      </c>
      <c r="DQ556" s="560">
        <v>2930</v>
      </c>
      <c r="DR556" s="560">
        <v>2919</v>
      </c>
      <c r="DS556" s="560">
        <v>2963</v>
      </c>
      <c r="DT556" s="560">
        <v>3126</v>
      </c>
      <c r="DU556" s="560">
        <v>3120</v>
      </c>
      <c r="DV556" s="560">
        <v>3022</v>
      </c>
    </row>
    <row r="557" spans="1:126" ht="20.25">
      <c r="A557" s="111"/>
      <c r="I557" s="111" t="s">
        <v>1362</v>
      </c>
      <c r="J557" s="111"/>
      <c r="K557" s="111"/>
      <c r="L557" s="111"/>
      <c r="M557" s="1715" t="s">
        <v>18</v>
      </c>
      <c r="N557" s="1724">
        <v>101.2</v>
      </c>
      <c r="O557" s="562">
        <v>101.05729389912845</v>
      </c>
      <c r="P557" s="561">
        <v>100.84757734143241</v>
      </c>
      <c r="Q557" s="561">
        <v>95.601624877433807</v>
      </c>
      <c r="R557" s="561">
        <v>102.60674876059493</v>
      </c>
      <c r="S557" s="562">
        <v>99.979554283377638</v>
      </c>
      <c r="T557" s="563">
        <v>103.0722391364517</v>
      </c>
      <c r="U557" s="702">
        <v>104.4628956927867</v>
      </c>
      <c r="V557" s="561">
        <v>100.93077370564281</v>
      </c>
      <c r="W557" s="561">
        <v>107.63358778625954</v>
      </c>
      <c r="X557" s="561">
        <v>102.71519352975159</v>
      </c>
      <c r="Y557" s="561">
        <v>105.2686128865089</v>
      </c>
      <c r="Z557" s="566">
        <f t="shared" ref="Z557:AK557" si="191">(Z556/Y556)*100</f>
        <v>106.31768953068593</v>
      </c>
      <c r="AA557" s="567">
        <f t="shared" si="191"/>
        <v>100.95693779904306</v>
      </c>
      <c r="AB557" s="703">
        <f t="shared" si="191"/>
        <v>97.401009020027516</v>
      </c>
      <c r="AC557" s="569">
        <f t="shared" si="191"/>
        <v>99.921519384711971</v>
      </c>
      <c r="AD557" s="567">
        <f t="shared" si="191"/>
        <v>97.643732327992467</v>
      </c>
      <c r="AE557" s="568">
        <f t="shared" si="191"/>
        <v>96.138996138996134</v>
      </c>
      <c r="AF557" s="569">
        <f t="shared" si="191"/>
        <v>99.481258366800546</v>
      </c>
      <c r="AG557" s="567">
        <f t="shared" si="191"/>
        <v>100.06728343145501</v>
      </c>
      <c r="AH557" s="568">
        <f t="shared" si="191"/>
        <v>97.949235165574038</v>
      </c>
      <c r="AI557" s="569">
        <f t="shared" si="191"/>
        <v>99.72541616612321</v>
      </c>
      <c r="AJ557" s="567">
        <f t="shared" si="191"/>
        <v>99.896747547754259</v>
      </c>
      <c r="AK557" s="570">
        <f t="shared" si="191"/>
        <v>101.343669250646</v>
      </c>
      <c r="AL557" s="561">
        <v>101.343669250646</v>
      </c>
      <c r="AM557" s="566">
        <f t="shared" ref="AM557:AX557" si="192">(AM556/AL556)*100</f>
        <v>106.62927078021418</v>
      </c>
      <c r="AN557" s="567">
        <f t="shared" si="192"/>
        <v>101.16371751952813</v>
      </c>
      <c r="AO557" s="568">
        <f t="shared" si="192"/>
        <v>97.258115348250868</v>
      </c>
      <c r="AP557" s="569">
        <f t="shared" si="192"/>
        <v>96.386908619572267</v>
      </c>
      <c r="AQ557" s="567">
        <f t="shared" si="192"/>
        <v>96.486804504958812</v>
      </c>
      <c r="AR557" s="568">
        <f t="shared" si="192"/>
        <v>95.57491289198606</v>
      </c>
      <c r="AS557" s="569">
        <f t="shared" si="192"/>
        <v>98.851622311337948</v>
      </c>
      <c r="AT557" s="567">
        <f t="shared" si="192"/>
        <v>98.469481836621796</v>
      </c>
      <c r="AU557" s="568">
        <f t="shared" si="192"/>
        <v>97.490636704119851</v>
      </c>
      <c r="AV557" s="569">
        <f t="shared" si="192"/>
        <v>97.906262005378409</v>
      </c>
      <c r="AW557" s="567">
        <f t="shared" si="192"/>
        <v>101.86384147537768</v>
      </c>
      <c r="AX557" s="568">
        <f t="shared" si="192"/>
        <v>103.29352850539291</v>
      </c>
      <c r="AY557" s="561">
        <v>103.29352850539291</v>
      </c>
      <c r="AZ557" s="565">
        <f>(AZ556/AX556)*100</f>
        <v>105.83628566101062</v>
      </c>
      <c r="BA557" s="567">
        <f t="shared" ref="BA557:BP557" si="193">(BA556/AZ556)*100</f>
        <v>100.84566596194504</v>
      </c>
      <c r="BB557" s="568">
        <f t="shared" si="193"/>
        <v>95.300489168413691</v>
      </c>
      <c r="BC557" s="565">
        <f t="shared" si="193"/>
        <v>96.241979835013751</v>
      </c>
      <c r="BD557" s="567">
        <f t="shared" si="193"/>
        <v>95.942857142857136</v>
      </c>
      <c r="BE557" s="568">
        <f t="shared" si="193"/>
        <v>95.969823307524322</v>
      </c>
      <c r="BF557" s="565">
        <f t="shared" si="193"/>
        <v>98.014067025237892</v>
      </c>
      <c r="BG557" s="567">
        <f>(BG556/BF556)*100</f>
        <v>98.163782186576611</v>
      </c>
      <c r="BH557" s="568">
        <f t="shared" si="193"/>
        <v>98.645452590840677</v>
      </c>
      <c r="BI557" s="568">
        <f t="shared" si="193"/>
        <v>97.733217088055795</v>
      </c>
      <c r="BJ557" s="568">
        <f t="shared" si="193"/>
        <v>100.40142729705619</v>
      </c>
      <c r="BK557" s="568">
        <f t="shared" si="193"/>
        <v>101.53265215459794</v>
      </c>
      <c r="BL557" s="568">
        <f t="shared" si="193"/>
        <v>105.20673813169985</v>
      </c>
      <c r="BM557" s="568">
        <f t="shared" si="193"/>
        <v>101.43480973175296</v>
      </c>
      <c r="BN557" s="568">
        <f t="shared" si="193"/>
        <v>97.847478474784737</v>
      </c>
      <c r="BO557" s="568">
        <f t="shared" si="193"/>
        <v>96.228786926461339</v>
      </c>
      <c r="BP557" s="568">
        <f t="shared" si="193"/>
        <v>95.253646853908123</v>
      </c>
      <c r="BQ557" s="568">
        <f t="shared" ref="BQ557:CE557" si="194">(BQ556/BP556)*100</f>
        <v>96.845714285714294</v>
      </c>
      <c r="BR557" s="568">
        <f t="shared" si="194"/>
        <v>100</v>
      </c>
      <c r="BS557" s="568">
        <f t="shared" si="194"/>
        <v>98.513098890724564</v>
      </c>
      <c r="BT557" s="568">
        <f t="shared" si="194"/>
        <v>98.418782942022048</v>
      </c>
      <c r="BU557" s="568">
        <f t="shared" si="194"/>
        <v>96.762414800389479</v>
      </c>
      <c r="BV557" s="568">
        <f t="shared" si="194"/>
        <v>98.440251572327043</v>
      </c>
      <c r="BW557" s="568">
        <f t="shared" si="194"/>
        <v>102.22335803731153</v>
      </c>
      <c r="BX557" s="568">
        <f t="shared" si="194"/>
        <v>103.95</v>
      </c>
      <c r="BY557" s="568">
        <f t="shared" si="194"/>
        <v>100.31265031265031</v>
      </c>
      <c r="BZ557" s="568">
        <f t="shared" si="194"/>
        <v>97.146967154159668</v>
      </c>
      <c r="CA557" s="568">
        <f t="shared" si="194"/>
        <v>95.755182625863767</v>
      </c>
      <c r="CB557" s="568">
        <f t="shared" si="194"/>
        <v>96.134020618556704</v>
      </c>
      <c r="CC557" s="568">
        <f t="shared" si="194"/>
        <v>96.943699731903493</v>
      </c>
      <c r="CD557" s="568">
        <f t="shared" si="194"/>
        <v>97.759955752212392</v>
      </c>
      <c r="CE557" s="568">
        <f t="shared" si="194"/>
        <v>98.925035360678919</v>
      </c>
      <c r="CF557" s="568">
        <f t="shared" ref="CF557:CP557" si="195">(CF556/CE556)*100</f>
        <v>98.884758364312262</v>
      </c>
      <c r="CG557" s="568">
        <f t="shared" si="195"/>
        <v>93.637941006362055</v>
      </c>
      <c r="CH557" s="568">
        <f t="shared" si="195"/>
        <v>98.517603458925265</v>
      </c>
      <c r="CI557" s="568">
        <f t="shared" si="195"/>
        <v>104.70219435736676</v>
      </c>
      <c r="CJ557" s="568">
        <f t="shared" si="195"/>
        <v>103.65269461077844</v>
      </c>
      <c r="CK557" s="570">
        <f t="shared" si="195"/>
        <v>100.14442518775274</v>
      </c>
      <c r="CL557" s="571">
        <f t="shared" si="195"/>
        <v>97.432939140467269</v>
      </c>
      <c r="CM557" s="571">
        <f t="shared" si="195"/>
        <v>96.210775606867969</v>
      </c>
      <c r="CN557" s="571">
        <f t="shared" si="195"/>
        <v>95.6</v>
      </c>
      <c r="CO557" s="571">
        <f t="shared" si="195"/>
        <v>98.9056968136466</v>
      </c>
      <c r="CP557" s="571">
        <f t="shared" si="195"/>
        <v>97.722095671981776</v>
      </c>
      <c r="CQ557" s="571">
        <f t="shared" ref="CQ557:DA557" si="196">(CQ556/CP556)*100</f>
        <v>98.53479853479854</v>
      </c>
      <c r="CR557" s="571">
        <f t="shared" si="196"/>
        <v>98.648191956742139</v>
      </c>
      <c r="CS557" s="571">
        <f t="shared" si="196"/>
        <v>98.424117848578291</v>
      </c>
      <c r="CT557" s="571">
        <f t="shared" si="196"/>
        <v>99.75635224504002</v>
      </c>
      <c r="CU557" s="571">
        <f t="shared" si="196"/>
        <v>102.337752965806</v>
      </c>
      <c r="CV557" s="571">
        <f t="shared" si="196"/>
        <v>103.85271053528811</v>
      </c>
      <c r="CW557" s="571">
        <f t="shared" si="196"/>
        <v>99.967170059093888</v>
      </c>
      <c r="CX557" s="571">
        <f t="shared" si="196"/>
        <v>95.69786535303777</v>
      </c>
      <c r="CY557" s="571">
        <f t="shared" si="196"/>
        <v>97.52916952642417</v>
      </c>
      <c r="CZ557" s="571">
        <f t="shared" si="196"/>
        <v>95.425756509500346</v>
      </c>
      <c r="DA557" s="571">
        <f t="shared" si="196"/>
        <v>95.833333333333343</v>
      </c>
      <c r="DB557" s="571">
        <f t="shared" ref="DB557:DV557" si="197">(DB556/DA556)*100</f>
        <v>98.653328203155056</v>
      </c>
      <c r="DC557" s="571">
        <f t="shared" si="197"/>
        <v>97.620904836193446</v>
      </c>
      <c r="DD557" s="571">
        <f t="shared" si="197"/>
        <v>95.765081901717934</v>
      </c>
      <c r="DE557" s="571">
        <f t="shared" si="197"/>
        <v>97.914059240717563</v>
      </c>
      <c r="DF557" s="571">
        <f t="shared" si="197"/>
        <v>98.934810396250526</v>
      </c>
      <c r="DG557" s="571">
        <f t="shared" si="197"/>
        <v>100.51679586563307</v>
      </c>
      <c r="DH557" s="571">
        <f t="shared" si="197"/>
        <v>107.92630676949445</v>
      </c>
      <c r="DI557" s="571">
        <f t="shared" si="197"/>
        <v>102.93767368003175</v>
      </c>
      <c r="DJ557" s="571">
        <f t="shared" si="197"/>
        <v>96.953335904357886</v>
      </c>
      <c r="DK557" s="571">
        <f t="shared" si="197"/>
        <v>108.23389021479714</v>
      </c>
      <c r="DL557" s="571">
        <f t="shared" si="197"/>
        <v>106.39470782800441</v>
      </c>
      <c r="DM557" s="571">
        <f t="shared" si="197"/>
        <v>102.9706390328152</v>
      </c>
      <c r="DN557" s="571">
        <f t="shared" si="197"/>
        <v>100.36900369003689</v>
      </c>
      <c r="DO557" s="571">
        <f t="shared" si="197"/>
        <v>100.33422459893049</v>
      </c>
      <c r="DP557" s="571">
        <f t="shared" si="197"/>
        <v>99.133910726182549</v>
      </c>
      <c r="DQ557" s="571">
        <f t="shared" si="197"/>
        <v>98.454301075268816</v>
      </c>
      <c r="DR557" s="571">
        <f t="shared" si="197"/>
        <v>99.624573378839585</v>
      </c>
      <c r="DS557" s="571">
        <f t="shared" si="197"/>
        <v>101.50736553614253</v>
      </c>
      <c r="DT557" s="571">
        <f t="shared" si="197"/>
        <v>105.50118123523455</v>
      </c>
      <c r="DU557" s="571">
        <f t="shared" si="197"/>
        <v>99.808061420345481</v>
      </c>
      <c r="DV557" s="571">
        <f t="shared" si="197"/>
        <v>96.858974358974365</v>
      </c>
    </row>
    <row r="558" spans="1:126" ht="20.25">
      <c r="A558" s="111"/>
      <c r="I558" s="111" t="s">
        <v>1362</v>
      </c>
      <c r="J558" s="111"/>
      <c r="K558" s="111"/>
      <c r="L558" s="111"/>
      <c r="M558" s="1716" t="s">
        <v>76</v>
      </c>
      <c r="N558" s="774">
        <v>12.8</v>
      </c>
      <c r="O558" s="572">
        <v>12.2</v>
      </c>
      <c r="P558" s="572">
        <v>12.4</v>
      </c>
      <c r="Q558" s="572">
        <v>12.2</v>
      </c>
      <c r="R558" s="573">
        <v>11.4</v>
      </c>
      <c r="S558" s="572">
        <v>8.6999999999999993</v>
      </c>
      <c r="T558" s="577">
        <v>6.8</v>
      </c>
      <c r="U558" s="577">
        <v>7.2829232995658462</v>
      </c>
      <c r="V558" s="705">
        <v>9.3000000000000007</v>
      </c>
      <c r="W558" s="705">
        <v>9.1999999999999993</v>
      </c>
      <c r="X558" s="574">
        <v>9.1</v>
      </c>
      <c r="Y558" s="574">
        <v>10.6</v>
      </c>
      <c r="Z558" s="576">
        <f>'zestawienie stopa na powiaty'!FB22</f>
        <v>11.1</v>
      </c>
      <c r="AA558" s="577">
        <f>'zestawienie stopa na powiaty'!FC22</f>
        <v>11.2</v>
      </c>
      <c r="AB558" s="578">
        <f>'zestawienie stopa na powiaty'!FD22</f>
        <v>11</v>
      </c>
      <c r="AC558" s="576">
        <f>'zestawienie stopa na powiaty'!FE22</f>
        <v>11</v>
      </c>
      <c r="AD558" s="577">
        <f>'zestawienie stopa na powiaty'!FF22</f>
        <v>10.7</v>
      </c>
      <c r="AE558" s="578">
        <f>'zestawienie stopa na powiaty'!FG22</f>
        <v>10.4</v>
      </c>
      <c r="AF558" s="579">
        <f>'zestawienie stopa na powiaty'!FH22</f>
        <v>10.3</v>
      </c>
      <c r="AG558" s="577">
        <f>'zestawienie stopa na powiaty'!FI22</f>
        <v>10.3</v>
      </c>
      <c r="AH558" s="578">
        <f>'zestawienie stopa na powiaty'!FJ22</f>
        <v>10.1</v>
      </c>
      <c r="AI558" s="579">
        <f>'zestawienie stopa na powiaty'!FK22</f>
        <v>10.1</v>
      </c>
      <c r="AJ558" s="577">
        <f>'zestawienie stopa na powiaty'!FL22</f>
        <v>10.1</v>
      </c>
      <c r="AK558" s="580">
        <f>'zestawienie stopa na powiaty'!FM22</f>
        <v>10.5</v>
      </c>
      <c r="AL558" s="574">
        <v>10.5</v>
      </c>
      <c r="AM558" s="576">
        <f>'zestawienie stopa na powiaty'!FO22</f>
        <v>11.1</v>
      </c>
      <c r="AN558" s="577">
        <f>'zestawienie stopa na powiaty'!FP22</f>
        <v>11.2</v>
      </c>
      <c r="AO558" s="578">
        <f>'zestawienie stopa na powiaty'!FQ22</f>
        <v>10.9</v>
      </c>
      <c r="AP558" s="576">
        <f>'zestawienie stopa na powiaty'!FR22</f>
        <v>10.5</v>
      </c>
      <c r="AQ558" s="577">
        <f>'zestawienie stopa na powiaty'!FS22</f>
        <v>10.199999999999999</v>
      </c>
      <c r="AR558" s="578">
        <f>'zestawienie stopa na powiaty'!FT22</f>
        <v>9.8000000000000007</v>
      </c>
      <c r="AS558" s="579">
        <f>'zestawienie stopa na powiaty'!FU22</f>
        <v>9.6999999999999993</v>
      </c>
      <c r="AT558" s="577">
        <f>'zestawienie stopa na powiaty'!FV22</f>
        <v>9.5</v>
      </c>
      <c r="AU558" s="578">
        <f>'zestawienie stopa na powiaty'!FW22</f>
        <v>9.3000000000000007</v>
      </c>
      <c r="AV558" s="579">
        <f>'zestawienie stopa na powiaty'!FX22</f>
        <v>9.1</v>
      </c>
      <c r="AW558" s="577">
        <f>'zestawienie stopa na powiaty'!FY22</f>
        <v>9.3000000000000007</v>
      </c>
      <c r="AX558" s="578">
        <f>'zestawienie stopa na powiaty'!FZ22</f>
        <v>9.6999999999999993</v>
      </c>
      <c r="AY558" s="574">
        <v>9.6</v>
      </c>
      <c r="AZ558" s="575">
        <f>'zestawienie stopa na powiaty'!GA22</f>
        <v>10.199999999999999</v>
      </c>
      <c r="BA558" s="577">
        <f>'zestawienie stopa na powiaty'!GB22</f>
        <v>10.199999999999999</v>
      </c>
      <c r="BB558" s="578">
        <f>'zestawienie stopa na powiaty'!GC22</f>
        <v>9.8000000000000007</v>
      </c>
      <c r="BC558" s="575">
        <f>'zestawienie stopa na powiaty'!GD22</f>
        <v>9.5</v>
      </c>
      <c r="BD558" s="577">
        <f>'zestawienie stopa na powiaty'!GE22</f>
        <v>9.1</v>
      </c>
      <c r="BE558" s="578">
        <f>'zestawienie stopa na powiaty'!GF22</f>
        <v>8.8000000000000007</v>
      </c>
      <c r="BF558" s="575">
        <f>'zestawienie stopa na powiaty'!GG22</f>
        <v>8.6</v>
      </c>
      <c r="BG558" s="577">
        <f>'zestawienie stopa na powiaty'!GH22</f>
        <v>8.5</v>
      </c>
      <c r="BH558" s="578">
        <f>'zestawienie stopa na powiaty'!GI22</f>
        <v>8.4</v>
      </c>
      <c r="BI558" s="578">
        <f>'zestawienie stopa na powiaty'!GJ22</f>
        <v>8.1999999999999993</v>
      </c>
      <c r="BJ558" s="578">
        <f>'zestawienie stopa na powiaty'!GK22</f>
        <v>8.1999999999999993</v>
      </c>
      <c r="BK558" s="578">
        <f>'zestawienie stopa na powiaty'!GL22</f>
        <v>8.1999999999999993</v>
      </c>
      <c r="BL558" s="578">
        <f>'zestawienie stopa na powiaty'!GM22</f>
        <v>8.5</v>
      </c>
      <c r="BM558" s="578">
        <f>'zestawienie stopa na powiaty'!GN22</f>
        <v>8.6999999999999993</v>
      </c>
      <c r="BN558" s="578">
        <f>'zestawienie stopa na powiaty'!GO22</f>
        <v>8.5</v>
      </c>
      <c r="BO558" s="578">
        <f>'zestawienie stopa na powiaty'!GP22</f>
        <v>8.1999999999999993</v>
      </c>
      <c r="BP558" s="578">
        <f>'zestawienie stopa na powiaty'!GQ22</f>
        <v>7.8</v>
      </c>
      <c r="BQ558" s="578">
        <f>'zestawienie stopa na powiaty'!GR22</f>
        <v>7.6</v>
      </c>
      <c r="BR558" s="578">
        <f>'zestawienie stopa na powiaty'!GS22</f>
        <v>7.6</v>
      </c>
      <c r="BS558" s="578">
        <f>'zestawienie stopa na powiaty'!GT22</f>
        <v>7.5</v>
      </c>
      <c r="BT558" s="578">
        <f>'zestawienie stopa na powiaty'!GU22</f>
        <v>7.3</v>
      </c>
      <c r="BU558" s="578">
        <f>'zestawienie stopa na powiaty'!GV22</f>
        <v>7.1</v>
      </c>
      <c r="BV558" s="578">
        <f>'zestawienie stopa na powiaty'!GW22</f>
        <v>7</v>
      </c>
      <c r="BW558" s="578">
        <f>'zestawienie stopa na powiaty'!GX22</f>
        <v>7.1</v>
      </c>
      <c r="BX558" s="578">
        <f>'zestawienie stopa na powiaty'!GY22</f>
        <v>7.3</v>
      </c>
      <c r="BY558" s="578">
        <f>'zestawienie stopa na powiaty'!GZ22</f>
        <v>7.3</v>
      </c>
      <c r="BZ558" s="578">
        <f>'zestawienie stopa na powiaty'!HA22</f>
        <v>7.1</v>
      </c>
      <c r="CA558" s="578">
        <f>'zestawienie stopa na powiaty'!HB22</f>
        <v>6.8</v>
      </c>
      <c r="CB558" s="578">
        <f>'zestawienie stopa na powiaty'!HC22</f>
        <v>6.6</v>
      </c>
      <c r="CC558" s="578">
        <f>'zestawienie stopa na powiaty'!HD22</f>
        <v>6.4</v>
      </c>
      <c r="CD558" s="578">
        <f>'zestawienie stopa na powiaty'!HE22</f>
        <v>6.3</v>
      </c>
      <c r="CE558" s="578">
        <f>'zestawienie stopa na powiaty'!HF22</f>
        <v>6.2</v>
      </c>
      <c r="CF558" s="578">
        <f>'zestawienie stopa na powiaty'!HG22</f>
        <v>6.1</v>
      </c>
      <c r="CG558" s="578">
        <f>'zestawienie stopa na powiaty'!HH22</f>
        <v>5.7</v>
      </c>
      <c r="CH558" s="578">
        <f>'zestawienie stopa na powiaty'!HI22</f>
        <v>5.6</v>
      </c>
      <c r="CI558" s="578">
        <f>'zestawienie stopa na powiaty'!HJ22</f>
        <v>6</v>
      </c>
      <c r="CJ558" s="578">
        <f>'zestawienie stopa na powiaty'!HK22</f>
        <v>6.1</v>
      </c>
      <c r="CK558" s="706">
        <f>'zestawienie stopa na powiaty'!HL22</f>
        <v>6.1</v>
      </c>
      <c r="CL558" s="778">
        <f>'zestawienie stopa na powiaty'!HM22</f>
        <v>6</v>
      </c>
      <c r="CM558" s="778">
        <f>'zestawienie stopa na powiaty'!HN22</f>
        <v>5.8</v>
      </c>
      <c r="CN558" s="778">
        <f>'zestawienie stopa na powiaty'!HO22</f>
        <v>5.5</v>
      </c>
      <c r="CO558" s="778">
        <f>'zestawienie stopa na powiaty'!HP22</f>
        <v>5.5</v>
      </c>
      <c r="CP558" s="778">
        <f>'zestawienie stopa na powiaty'!HQ22</f>
        <v>5.3</v>
      </c>
      <c r="CQ558" s="778">
        <f>'zestawienie stopa na powiaty'!HR22</f>
        <v>5.3</v>
      </c>
      <c r="CR558" s="778">
        <f>'zestawienie stopa na powiaty'!HS22</f>
        <v>5.2</v>
      </c>
      <c r="CS558" s="778">
        <f>'zestawienie stopa na powiaty'!HT22</f>
        <v>5.0999999999999996</v>
      </c>
      <c r="CT558" s="778">
        <f>'zestawienie stopa na powiaty'!HU22</f>
        <v>5.0999999999999996</v>
      </c>
      <c r="CU558" s="778">
        <f>'zestawienie stopa na powiaty'!HV22</f>
        <v>5.3</v>
      </c>
      <c r="CV558" s="778">
        <f>'zestawienie stopa na powiaty'!HW22</f>
        <v>5.4</v>
      </c>
      <c r="CW558" s="778">
        <f>'zestawienie stopa na powiaty'!HX22</f>
        <v>5.4</v>
      </c>
      <c r="CX558" s="778">
        <f>'zestawienie stopa na powiaty'!HY22</f>
        <v>5.2</v>
      </c>
      <c r="CY558" s="778">
        <f>'zestawienie stopa na powiaty'!HZ22</f>
        <v>5.0999999999999996</v>
      </c>
      <c r="CZ558" s="778">
        <f>'zestawienie stopa na powiaty'!IA22</f>
        <v>4.8</v>
      </c>
      <c r="DA558" s="778">
        <f>'zestawienie stopa na powiaty'!IB22</f>
        <v>4.7</v>
      </c>
      <c r="DB558" s="778">
        <f>'zestawienie stopa na powiaty'!IC22</f>
        <v>4.5</v>
      </c>
      <c r="DC558" s="778">
        <f>'zestawienie stopa na powiaty'!ID22</f>
        <v>4.4000000000000004</v>
      </c>
      <c r="DD558" s="778">
        <f>'zestawienie stopa na powiaty'!IE22</f>
        <v>4.3</v>
      </c>
      <c r="DE558" s="778">
        <f>'zestawienie stopa na powiaty'!IF22</f>
        <v>4.2</v>
      </c>
      <c r="DF558" s="778">
        <f>'zestawienie stopa na powiaty'!IG22</f>
        <v>4.2</v>
      </c>
      <c r="DG558" s="778">
        <f>'zestawienie stopa na powiaty'!IH22</f>
        <v>4.2</v>
      </c>
      <c r="DH558" s="778">
        <f>'zestawienie stopa na powiaty'!II22</f>
        <v>4.5</v>
      </c>
      <c r="DI558" s="778">
        <f>'zestawienie stopa na powiaty'!IJ22</f>
        <v>4.7</v>
      </c>
      <c r="DJ558" s="778">
        <f>'zestawienie stopa na powiaty'!IK22</f>
        <v>4.5</v>
      </c>
      <c r="DK558" s="778">
        <f>'zestawienie stopa na powiaty'!IL22</f>
        <v>4.9000000000000004</v>
      </c>
      <c r="DL558" s="778">
        <f>'zestawienie stopa na powiaty'!IM22</f>
        <v>5.2</v>
      </c>
      <c r="DM558" s="778">
        <f>'zestawienie stopa na powiaty'!IN22</f>
        <v>5.4</v>
      </c>
      <c r="DN558" s="778">
        <f>'zestawienie stopa na powiaty'!IO22</f>
        <v>5.4</v>
      </c>
      <c r="DO558" s="778">
        <f>'zestawienie stopa na powiaty'!IP22</f>
        <v>5.4</v>
      </c>
      <c r="DP558" s="778">
        <f>'zestawienie stopa na powiaty'!IQ22</f>
        <v>5.4</v>
      </c>
      <c r="DQ558" s="778">
        <f>'zestawienie stopa na powiaty'!IR22</f>
        <v>5.3</v>
      </c>
      <c r="DR558" s="778">
        <f>'zestawienie stopa na powiaty'!IS22</f>
        <v>5.3</v>
      </c>
      <c r="DS558" s="778">
        <f>'zestawienie stopa na powiaty'!IT22</f>
        <v>5.3</v>
      </c>
      <c r="DT558" s="778">
        <f>'zestawienie stopa na powiaty'!IU22</f>
        <v>5.6</v>
      </c>
      <c r="DU558" s="778">
        <f>'zestawienie stopa na powiaty'!IV22</f>
        <v>5.6</v>
      </c>
      <c r="DV558" s="778">
        <f>'zestawienie stopa na powiaty'!IW22</f>
        <v>5.4</v>
      </c>
    </row>
    <row r="559" spans="1:126" ht="21" thickBot="1">
      <c r="A559" s="249" t="str">
        <f>DV555</f>
        <v>Tarnów (miasto)</v>
      </c>
      <c r="B559" s="249">
        <f>DV577</f>
        <v>0</v>
      </c>
      <c r="C559" s="249">
        <f>DV578</f>
        <v>0</v>
      </c>
      <c r="D559" s="249">
        <f>DV579</f>
        <v>2</v>
      </c>
      <c r="E559" s="249">
        <f>DV580</f>
        <v>15</v>
      </c>
      <c r="F559" s="249">
        <f>DV581</f>
        <v>0</v>
      </c>
      <c r="G559" s="249">
        <f>DV582</f>
        <v>0</v>
      </c>
      <c r="H559" s="249">
        <f>DV583</f>
        <v>0</v>
      </c>
      <c r="I559" s="249">
        <f>DV584</f>
        <v>0</v>
      </c>
      <c r="J559" s="249"/>
      <c r="K559" s="249"/>
      <c r="L559" s="249"/>
      <c r="M559" s="1717" t="s">
        <v>20</v>
      </c>
      <c r="N559" s="1712">
        <v>4150</v>
      </c>
      <c r="O559" s="583">
        <v>3737</v>
      </c>
      <c r="P559" s="582">
        <v>3779</v>
      </c>
      <c r="Q559" s="582">
        <v>3669</v>
      </c>
      <c r="R559" s="582">
        <v>3673</v>
      </c>
      <c r="S559" s="583">
        <v>3150</v>
      </c>
      <c r="T559" s="584">
        <v>2400</v>
      </c>
      <c r="U559" s="708">
        <v>2445</v>
      </c>
      <c r="V559" s="582">
        <v>2796</v>
      </c>
      <c r="W559" s="582">
        <v>3027</v>
      </c>
      <c r="X559" s="863">
        <v>3058</v>
      </c>
      <c r="Y559" s="582">
        <v>3382</v>
      </c>
      <c r="Z559" s="587">
        <v>3509</v>
      </c>
      <c r="AA559" s="588">
        <v>3514</v>
      </c>
      <c r="AB559" s="589">
        <v>3376</v>
      </c>
      <c r="AC559" s="590">
        <v>3388</v>
      </c>
      <c r="AD559" s="588">
        <v>3323</v>
      </c>
      <c r="AE559" s="593">
        <v>3214</v>
      </c>
      <c r="AF559" s="590">
        <v>3304</v>
      </c>
      <c r="AG559" s="591">
        <v>3344</v>
      </c>
      <c r="AH559" s="589">
        <v>3258</v>
      </c>
      <c r="AI559" s="590">
        <v>3268</v>
      </c>
      <c r="AJ559" s="591">
        <v>3223</v>
      </c>
      <c r="AK559" s="595">
        <v>3257</v>
      </c>
      <c r="AL559" s="582">
        <v>3257</v>
      </c>
      <c r="AM559" s="587">
        <v>3397</v>
      </c>
      <c r="AN559" s="588">
        <v>3364</v>
      </c>
      <c r="AO559" s="593">
        <v>3235</v>
      </c>
      <c r="AP559" s="590">
        <v>3115</v>
      </c>
      <c r="AQ559" s="588">
        <v>3053</v>
      </c>
      <c r="AR559" s="589">
        <v>2952</v>
      </c>
      <c r="AS559" s="590">
        <v>2976</v>
      </c>
      <c r="AT559" s="588">
        <v>2984</v>
      </c>
      <c r="AU559" s="589">
        <v>2890</v>
      </c>
      <c r="AV559" s="592">
        <v>2815</v>
      </c>
      <c r="AW559" s="588">
        <v>2861</v>
      </c>
      <c r="AX559" s="593">
        <v>2921</v>
      </c>
      <c r="AY559" s="582">
        <v>2921</v>
      </c>
      <c r="AZ559" s="586">
        <v>3058</v>
      </c>
      <c r="BA559" s="588">
        <v>3085</v>
      </c>
      <c r="BB559" s="589">
        <v>2953</v>
      </c>
      <c r="BC559" s="586">
        <v>2848</v>
      </c>
      <c r="BD559" s="588">
        <v>2779</v>
      </c>
      <c r="BE559" s="589">
        <v>2704</v>
      </c>
      <c r="BF559" s="586">
        <v>2726</v>
      </c>
      <c r="BG559" s="588">
        <v>2707</v>
      </c>
      <c r="BH559" s="589">
        <v>2682</v>
      </c>
      <c r="BI559" s="589">
        <v>2653</v>
      </c>
      <c r="BJ559" s="590">
        <v>2665</v>
      </c>
      <c r="BK559" s="685">
        <v>2697</v>
      </c>
      <c r="BL559" s="685">
        <v>2768</v>
      </c>
      <c r="BM559" s="685">
        <v>2820</v>
      </c>
      <c r="BN559" s="685">
        <v>2727</v>
      </c>
      <c r="BO559" s="685">
        <v>2614</v>
      </c>
      <c r="BP559" s="685">
        <v>2540</v>
      </c>
      <c r="BQ559" s="685">
        <v>2507</v>
      </c>
      <c r="BR559" s="685">
        <v>2544</v>
      </c>
      <c r="BS559" s="685">
        <v>2535</v>
      </c>
      <c r="BT559" s="685">
        <v>2474</v>
      </c>
      <c r="BU559" s="685">
        <v>2417</v>
      </c>
      <c r="BV559" s="685">
        <v>2386</v>
      </c>
      <c r="BW559" s="685">
        <v>2410</v>
      </c>
      <c r="BX559" s="685">
        <v>2458</v>
      </c>
      <c r="BY559" s="732">
        <v>2440</v>
      </c>
      <c r="BZ559" s="732">
        <v>2362</v>
      </c>
      <c r="CA559" s="732">
        <v>2283</v>
      </c>
      <c r="CB559" s="732">
        <v>2224</v>
      </c>
      <c r="CC559" s="732">
        <v>2219</v>
      </c>
      <c r="CD559" s="732">
        <v>2188</v>
      </c>
      <c r="CE559" s="732">
        <v>2215</v>
      </c>
      <c r="CF559" s="732">
        <v>2175</v>
      </c>
      <c r="CG559" s="732">
        <v>2045</v>
      </c>
      <c r="CH559" s="732">
        <v>1986</v>
      </c>
      <c r="CI559" s="732">
        <v>2067</v>
      </c>
      <c r="CJ559" s="732">
        <v>2104</v>
      </c>
      <c r="CK559" s="586">
        <v>2096</v>
      </c>
      <c r="CL559" s="596">
        <v>2026</v>
      </c>
      <c r="CM559" s="596">
        <v>1973</v>
      </c>
      <c r="CN559" s="596">
        <v>1919</v>
      </c>
      <c r="CO559" s="596">
        <v>1910</v>
      </c>
      <c r="CP559" s="596">
        <v>1875</v>
      </c>
      <c r="CQ559" s="596">
        <v>1877</v>
      </c>
      <c r="CR559" s="596">
        <v>1856</v>
      </c>
      <c r="CS559" s="596">
        <v>1823</v>
      </c>
      <c r="CT559" s="596">
        <v>1794</v>
      </c>
      <c r="CU559" s="596">
        <v>1830</v>
      </c>
      <c r="CV559" s="596">
        <v>1857</v>
      </c>
      <c r="CW559" s="596">
        <v>1843</v>
      </c>
      <c r="CX559" s="596">
        <v>1756</v>
      </c>
      <c r="CY559" s="596">
        <v>1722</v>
      </c>
      <c r="CZ559" s="596">
        <v>1684</v>
      </c>
      <c r="DA559" s="596">
        <v>1647</v>
      </c>
      <c r="DB559" s="596">
        <v>1642</v>
      </c>
      <c r="DC559" s="596">
        <v>1598</v>
      </c>
      <c r="DD559" s="596">
        <v>1515</v>
      </c>
      <c r="DE559" s="596">
        <v>1455</v>
      </c>
      <c r="DF559" s="596">
        <v>1459</v>
      </c>
      <c r="DG559" s="596">
        <v>1472</v>
      </c>
      <c r="DH559" s="596">
        <v>1548</v>
      </c>
      <c r="DI559" s="596">
        <v>1548</v>
      </c>
      <c r="DJ559" s="596">
        <v>1487</v>
      </c>
      <c r="DK559" s="596">
        <v>1567</v>
      </c>
      <c r="DL559" s="596">
        <v>1648</v>
      </c>
      <c r="DM559" s="596">
        <v>1686</v>
      </c>
      <c r="DN559" s="596">
        <v>1695</v>
      </c>
      <c r="DO559" s="596">
        <v>1718</v>
      </c>
      <c r="DP559" s="596">
        <v>1716</v>
      </c>
      <c r="DQ559" s="596">
        <v>1669</v>
      </c>
      <c r="DR559" s="596">
        <v>1659</v>
      </c>
      <c r="DS559" s="596">
        <v>1674</v>
      </c>
      <c r="DT559" s="596">
        <v>1759</v>
      </c>
      <c r="DU559" s="596">
        <v>1736</v>
      </c>
      <c r="DV559" s="596">
        <v>1661</v>
      </c>
    </row>
    <row r="560" spans="1:126" ht="21" thickBot="1">
      <c r="A560" s="111"/>
      <c r="B560" s="1753" t="s">
        <v>1366</v>
      </c>
      <c r="C560" s="1754" t="s">
        <v>1366</v>
      </c>
      <c r="D560" s="1755" t="s">
        <v>1367</v>
      </c>
      <c r="E560" s="1755" t="s">
        <v>1367</v>
      </c>
      <c r="F560" s="1756" t="s">
        <v>1368</v>
      </c>
      <c r="G560" s="1756" t="s">
        <v>1368</v>
      </c>
      <c r="H560" s="1757" t="s">
        <v>1369</v>
      </c>
      <c r="I560" s="1687" t="s">
        <v>1369</v>
      </c>
      <c r="J560" s="1709"/>
      <c r="K560" s="1709"/>
      <c r="L560" s="1709"/>
      <c r="M560" s="1717" t="s">
        <v>22</v>
      </c>
      <c r="N560" s="1712">
        <v>1013</v>
      </c>
      <c r="O560" s="583">
        <v>798</v>
      </c>
      <c r="P560" s="582">
        <v>752</v>
      </c>
      <c r="Q560" s="582">
        <v>677</v>
      </c>
      <c r="R560" s="582">
        <v>638</v>
      </c>
      <c r="S560" s="583">
        <v>438</v>
      </c>
      <c r="T560" s="584">
        <v>379</v>
      </c>
      <c r="U560" s="708">
        <v>619</v>
      </c>
      <c r="V560" s="582">
        <v>744</v>
      </c>
      <c r="W560" s="582">
        <v>678</v>
      </c>
      <c r="X560" s="863">
        <v>739</v>
      </c>
      <c r="Y560" s="582">
        <v>949</v>
      </c>
      <c r="Z560" s="587">
        <v>1108</v>
      </c>
      <c r="AA560" s="588">
        <v>1149</v>
      </c>
      <c r="AB560" s="589">
        <v>1097</v>
      </c>
      <c r="AC560" s="590">
        <v>1074</v>
      </c>
      <c r="AD560" s="588">
        <v>981</v>
      </c>
      <c r="AE560" s="593">
        <v>884</v>
      </c>
      <c r="AF560" s="590">
        <v>812</v>
      </c>
      <c r="AG560" s="591">
        <v>777</v>
      </c>
      <c r="AH560" s="589">
        <v>721</v>
      </c>
      <c r="AI560" s="590">
        <v>700</v>
      </c>
      <c r="AJ560" s="591">
        <v>666</v>
      </c>
      <c r="AK560" s="595">
        <v>697</v>
      </c>
      <c r="AL560" s="582">
        <v>697</v>
      </c>
      <c r="AM560" s="587">
        <v>770</v>
      </c>
      <c r="AN560" s="588">
        <v>791</v>
      </c>
      <c r="AO560" s="593">
        <v>758</v>
      </c>
      <c r="AP560" s="590">
        <v>691</v>
      </c>
      <c r="AQ560" s="588">
        <v>667</v>
      </c>
      <c r="AR560" s="589">
        <v>628</v>
      </c>
      <c r="AS560" s="590">
        <v>607</v>
      </c>
      <c r="AT560" s="588">
        <v>583</v>
      </c>
      <c r="AU560" s="589">
        <v>562</v>
      </c>
      <c r="AV560" s="592">
        <v>603</v>
      </c>
      <c r="AW560" s="588">
        <v>593</v>
      </c>
      <c r="AX560" s="593">
        <v>627</v>
      </c>
      <c r="AY560" s="582">
        <v>627</v>
      </c>
      <c r="AZ560" s="586">
        <v>713</v>
      </c>
      <c r="BA560" s="588">
        <v>732</v>
      </c>
      <c r="BB560" s="589">
        <v>683</v>
      </c>
      <c r="BC560" s="586">
        <v>632</v>
      </c>
      <c r="BD560" s="588">
        <v>603</v>
      </c>
      <c r="BE560" s="589">
        <v>582</v>
      </c>
      <c r="BF560" s="586">
        <v>567</v>
      </c>
      <c r="BG560" s="588">
        <v>532</v>
      </c>
      <c r="BH560" s="589">
        <v>502</v>
      </c>
      <c r="BI560" s="589">
        <v>492</v>
      </c>
      <c r="BJ560" s="590">
        <v>505</v>
      </c>
      <c r="BK560" s="685">
        <v>511</v>
      </c>
      <c r="BL560" s="685">
        <v>561</v>
      </c>
      <c r="BM560" s="685">
        <v>560</v>
      </c>
      <c r="BN560" s="685">
        <v>537</v>
      </c>
      <c r="BO560" s="685">
        <v>500</v>
      </c>
      <c r="BP560" s="685">
        <v>454</v>
      </c>
      <c r="BQ560" s="685">
        <v>454</v>
      </c>
      <c r="BR560" s="685">
        <v>447</v>
      </c>
      <c r="BS560" s="685">
        <v>419</v>
      </c>
      <c r="BT560" s="685">
        <v>385</v>
      </c>
      <c r="BU560" s="685">
        <v>382</v>
      </c>
      <c r="BV560" s="685">
        <v>388</v>
      </c>
      <c r="BW560" s="685">
        <v>386</v>
      </c>
      <c r="BX560" s="685">
        <v>433</v>
      </c>
      <c r="BY560" s="732">
        <v>451</v>
      </c>
      <c r="BZ560" s="732">
        <v>431</v>
      </c>
      <c r="CA560" s="732">
        <v>400</v>
      </c>
      <c r="CB560" s="732">
        <v>409</v>
      </c>
      <c r="CC560" s="732">
        <v>416</v>
      </c>
      <c r="CD560" s="732">
        <v>366</v>
      </c>
      <c r="CE560" s="732">
        <v>354</v>
      </c>
      <c r="CF560" s="732">
        <v>316</v>
      </c>
      <c r="CG560" s="732">
        <v>317</v>
      </c>
      <c r="CH560" s="732">
        <v>315</v>
      </c>
      <c r="CI560" s="732">
        <v>330</v>
      </c>
      <c r="CJ560" s="732">
        <v>354</v>
      </c>
      <c r="CK560" s="586">
        <v>341</v>
      </c>
      <c r="CL560" s="596">
        <v>333</v>
      </c>
      <c r="CM560" s="596">
        <v>336</v>
      </c>
      <c r="CN560" s="596">
        <v>348</v>
      </c>
      <c r="CO560" s="596">
        <v>339</v>
      </c>
      <c r="CP560" s="596">
        <v>314</v>
      </c>
      <c r="CQ560" s="596">
        <v>324</v>
      </c>
      <c r="CR560" s="596">
        <v>303</v>
      </c>
      <c r="CS560" s="596">
        <v>280</v>
      </c>
      <c r="CT560" s="596">
        <v>286</v>
      </c>
      <c r="CU560" s="596">
        <v>301</v>
      </c>
      <c r="CV560" s="596">
        <v>354</v>
      </c>
      <c r="CW560" s="596">
        <v>356</v>
      </c>
      <c r="CX560" s="596">
        <v>347</v>
      </c>
      <c r="CY560" s="596">
        <v>327</v>
      </c>
      <c r="CZ560" s="596">
        <v>301</v>
      </c>
      <c r="DA560" s="596">
        <v>275</v>
      </c>
      <c r="DB560" s="596">
        <v>278</v>
      </c>
      <c r="DC560" s="596">
        <v>292</v>
      </c>
      <c r="DD560" s="596">
        <v>278</v>
      </c>
      <c r="DE560" s="596">
        <v>291</v>
      </c>
      <c r="DF560" s="596">
        <v>305</v>
      </c>
      <c r="DG560" s="596">
        <v>288</v>
      </c>
      <c r="DH560" s="596">
        <v>370</v>
      </c>
      <c r="DI560" s="596">
        <v>377</v>
      </c>
      <c r="DJ560" s="596">
        <v>352</v>
      </c>
      <c r="DK560" s="596">
        <v>396</v>
      </c>
      <c r="DL560" s="596">
        <v>440</v>
      </c>
      <c r="DM560" s="596">
        <v>467</v>
      </c>
      <c r="DN560" s="596">
        <v>429</v>
      </c>
      <c r="DO560" s="596">
        <v>401</v>
      </c>
      <c r="DP560" s="596">
        <v>408</v>
      </c>
      <c r="DQ560" s="596">
        <v>380</v>
      </c>
      <c r="DR560" s="596">
        <v>389</v>
      </c>
      <c r="DS560" s="596">
        <v>358</v>
      </c>
      <c r="DT560" s="596">
        <v>380</v>
      </c>
      <c r="DU560" s="596">
        <v>342</v>
      </c>
      <c r="DV560" s="596">
        <v>318</v>
      </c>
    </row>
    <row r="561" spans="1:126" ht="20.25">
      <c r="A561" s="244"/>
      <c r="M561" s="1717" t="s">
        <v>1317</v>
      </c>
      <c r="N561" s="1725"/>
      <c r="O561" s="598"/>
      <c r="P561" s="597"/>
      <c r="Q561" s="597"/>
      <c r="R561" s="597"/>
      <c r="S561" s="598"/>
      <c r="T561" s="599"/>
      <c r="U561" s="711"/>
      <c r="V561" s="597"/>
      <c r="W561" s="597"/>
      <c r="X561" s="863"/>
      <c r="Y561" s="582"/>
      <c r="Z561" s="587"/>
      <c r="AA561" s="588"/>
      <c r="AB561" s="589"/>
      <c r="AC561" s="590"/>
      <c r="AD561" s="588"/>
      <c r="AE561" s="593"/>
      <c r="AF561" s="590"/>
      <c r="AG561" s="591"/>
      <c r="AH561" s="589"/>
      <c r="AI561" s="590"/>
      <c r="AJ561" s="591"/>
      <c r="AK561" s="595"/>
      <c r="AL561" s="582"/>
      <c r="AM561" s="587"/>
      <c r="AN561" s="588"/>
      <c r="AO561" s="593"/>
      <c r="AP561" s="590"/>
      <c r="AQ561" s="588"/>
      <c r="AR561" s="589"/>
      <c r="AS561" s="590"/>
      <c r="AT561" s="588"/>
      <c r="AU561" s="589"/>
      <c r="AV561" s="592"/>
      <c r="AW561" s="588"/>
      <c r="AX561" s="593"/>
      <c r="AY561" s="583" t="s">
        <v>55</v>
      </c>
      <c r="AZ561" s="586">
        <v>1713</v>
      </c>
      <c r="BA561" s="588">
        <v>1740</v>
      </c>
      <c r="BB561" s="589">
        <v>1604</v>
      </c>
      <c r="BC561" s="586">
        <v>1476</v>
      </c>
      <c r="BD561" s="588">
        <v>1372</v>
      </c>
      <c r="BE561" s="589">
        <v>1257</v>
      </c>
      <c r="BF561" s="586">
        <v>1182</v>
      </c>
      <c r="BG561" s="588">
        <v>1137</v>
      </c>
      <c r="BH561" s="589">
        <v>1116</v>
      </c>
      <c r="BI561" s="589">
        <v>1111</v>
      </c>
      <c r="BJ561" s="590">
        <v>1133</v>
      </c>
      <c r="BK561" s="685">
        <v>1130</v>
      </c>
      <c r="BL561" s="685">
        <v>1240</v>
      </c>
      <c r="BM561" s="685">
        <v>1282</v>
      </c>
      <c r="BN561" s="685">
        <v>1224</v>
      </c>
      <c r="BO561" s="685">
        <v>1126</v>
      </c>
      <c r="BP561" s="685">
        <v>1038</v>
      </c>
      <c r="BQ561" s="685">
        <v>953</v>
      </c>
      <c r="BR561" s="685">
        <v>953</v>
      </c>
      <c r="BS561" s="685">
        <v>942</v>
      </c>
      <c r="BT561" s="685">
        <v>947</v>
      </c>
      <c r="BU561" s="685">
        <v>925</v>
      </c>
      <c r="BV561" s="685">
        <v>916</v>
      </c>
      <c r="BW561" s="685">
        <v>898</v>
      </c>
      <c r="BX561" s="685">
        <v>949</v>
      </c>
      <c r="BY561" s="732">
        <v>929</v>
      </c>
      <c r="BZ561" s="732">
        <v>879</v>
      </c>
      <c r="CA561" s="732">
        <v>822</v>
      </c>
      <c r="CB561" s="732">
        <v>749</v>
      </c>
      <c r="CC561" s="732">
        <v>725</v>
      </c>
      <c r="CD561" s="732">
        <v>685</v>
      </c>
      <c r="CE561" s="732">
        <v>698</v>
      </c>
      <c r="CF561" s="732">
        <v>705</v>
      </c>
      <c r="CG561" s="732">
        <v>683</v>
      </c>
      <c r="CH561" s="732">
        <v>693</v>
      </c>
      <c r="CI561" s="732">
        <v>705</v>
      </c>
      <c r="CJ561" s="732">
        <v>753</v>
      </c>
      <c r="CK561" s="586">
        <v>750</v>
      </c>
      <c r="CL561" s="596">
        <v>715</v>
      </c>
      <c r="CM561" s="596">
        <v>665</v>
      </c>
      <c r="CN561" s="596">
        <v>624</v>
      </c>
      <c r="CO561" s="596">
        <v>604</v>
      </c>
      <c r="CP561" s="596">
        <v>605</v>
      </c>
      <c r="CQ561" s="596">
        <v>588</v>
      </c>
      <c r="CR561" s="596">
        <v>609</v>
      </c>
      <c r="CS561" s="596">
        <v>630</v>
      </c>
      <c r="CT561" s="596">
        <v>625</v>
      </c>
      <c r="CU561" s="596">
        <v>648</v>
      </c>
      <c r="CV561" s="596">
        <v>657</v>
      </c>
      <c r="CW561" s="596">
        <v>656</v>
      </c>
      <c r="CX561" s="596">
        <v>624</v>
      </c>
      <c r="CY561" s="596">
        <v>580</v>
      </c>
      <c r="CZ561" s="596">
        <v>546</v>
      </c>
      <c r="DA561" s="596">
        <v>483</v>
      </c>
      <c r="DB561" s="596">
        <v>475</v>
      </c>
      <c r="DC561" s="596">
        <v>477</v>
      </c>
      <c r="DD561" s="596">
        <v>470</v>
      </c>
      <c r="DE561" s="596">
        <v>458</v>
      </c>
      <c r="DF561" s="596">
        <v>435</v>
      </c>
      <c r="DG561" s="596">
        <v>419</v>
      </c>
      <c r="DH561" s="596">
        <v>477</v>
      </c>
      <c r="DI561" s="596">
        <v>514</v>
      </c>
      <c r="DJ561" s="596">
        <v>496</v>
      </c>
      <c r="DK561" s="596">
        <v>558</v>
      </c>
      <c r="DL561" s="596">
        <v>621</v>
      </c>
      <c r="DM561" s="596">
        <v>640</v>
      </c>
      <c r="DN561" s="596">
        <v>653</v>
      </c>
      <c r="DO561" s="596">
        <v>648</v>
      </c>
      <c r="DP561" s="596">
        <v>638</v>
      </c>
      <c r="DQ561" s="596">
        <v>602</v>
      </c>
      <c r="DR561" s="596">
        <v>596</v>
      </c>
      <c r="DS561" s="596">
        <v>591</v>
      </c>
      <c r="DT561" s="596">
        <v>686</v>
      </c>
      <c r="DU561" s="596">
        <v>664</v>
      </c>
      <c r="DV561" s="596">
        <v>617</v>
      </c>
    </row>
    <row r="562" spans="1:126" ht="20.25">
      <c r="A562" s="244"/>
      <c r="M562" s="1717" t="s">
        <v>871</v>
      </c>
      <c r="N562" s="798" t="s">
        <v>55</v>
      </c>
      <c r="O562" s="601" t="s">
        <v>55</v>
      </c>
      <c r="P562" s="601" t="s">
        <v>55</v>
      </c>
      <c r="Q562" s="601" t="s">
        <v>55</v>
      </c>
      <c r="R562" s="598">
        <v>1599</v>
      </c>
      <c r="S562" s="601">
        <v>1007</v>
      </c>
      <c r="T562" s="602">
        <v>739</v>
      </c>
      <c r="U562" s="712">
        <v>847</v>
      </c>
      <c r="V562" s="713">
        <v>1136</v>
      </c>
      <c r="W562" s="713">
        <v>1211</v>
      </c>
      <c r="X562" s="693">
        <v>1090</v>
      </c>
      <c r="Y562" s="583">
        <v>1111</v>
      </c>
      <c r="Z562" s="605">
        <v>1159</v>
      </c>
      <c r="AA562" s="606">
        <v>1154</v>
      </c>
      <c r="AB562" s="607">
        <v>1113</v>
      </c>
      <c r="AC562" s="608">
        <v>1040</v>
      </c>
      <c r="AD562" s="606">
        <v>990</v>
      </c>
      <c r="AE562" s="611">
        <v>974</v>
      </c>
      <c r="AF562" s="608">
        <v>955</v>
      </c>
      <c r="AG562" s="609">
        <v>957</v>
      </c>
      <c r="AH562" s="607">
        <v>990</v>
      </c>
      <c r="AI562" s="608">
        <v>985</v>
      </c>
      <c r="AJ562" s="609">
        <v>957</v>
      </c>
      <c r="AK562" s="613">
        <v>966</v>
      </c>
      <c r="AL562" s="583">
        <v>966</v>
      </c>
      <c r="AM562" s="605">
        <v>1019</v>
      </c>
      <c r="AN562" s="606">
        <v>1004</v>
      </c>
      <c r="AO562" s="611">
        <v>961</v>
      </c>
      <c r="AP562" s="608">
        <v>884</v>
      </c>
      <c r="AQ562" s="606">
        <v>825</v>
      </c>
      <c r="AR562" s="607">
        <v>786</v>
      </c>
      <c r="AS562" s="608">
        <v>747</v>
      </c>
      <c r="AT562" s="606">
        <v>737</v>
      </c>
      <c r="AU562" s="607">
        <v>765</v>
      </c>
      <c r="AV562" s="610">
        <v>738</v>
      </c>
      <c r="AW562" s="606">
        <v>765</v>
      </c>
      <c r="AX562" s="611">
        <v>770</v>
      </c>
      <c r="AY562" s="693">
        <v>770</v>
      </c>
      <c r="AZ562" s="604">
        <v>812</v>
      </c>
      <c r="BA562" s="606">
        <v>815</v>
      </c>
      <c r="BB562" s="607">
        <v>731</v>
      </c>
      <c r="BC562" s="604">
        <v>651</v>
      </c>
      <c r="BD562" s="606">
        <v>587</v>
      </c>
      <c r="BE562" s="607">
        <v>543</v>
      </c>
      <c r="BF562" s="604">
        <v>494</v>
      </c>
      <c r="BG562" s="606">
        <v>477</v>
      </c>
      <c r="BH562" s="607">
        <v>500</v>
      </c>
      <c r="BI562" s="607">
        <v>507</v>
      </c>
      <c r="BJ562" s="608">
        <v>509</v>
      </c>
      <c r="BK562" s="490">
        <v>513</v>
      </c>
      <c r="BL562" s="490">
        <v>566</v>
      </c>
      <c r="BM562" s="490">
        <v>565</v>
      </c>
      <c r="BN562" s="490">
        <v>533</v>
      </c>
      <c r="BO562" s="490">
        <v>487</v>
      </c>
      <c r="BP562" s="490">
        <v>443</v>
      </c>
      <c r="BQ562" s="490">
        <v>401</v>
      </c>
      <c r="BR562" s="490">
        <v>398</v>
      </c>
      <c r="BS562" s="490">
        <v>393</v>
      </c>
      <c r="BT562" s="490">
        <v>406</v>
      </c>
      <c r="BU562" s="490">
        <v>405</v>
      </c>
      <c r="BV562" s="490">
        <v>384</v>
      </c>
      <c r="BW562" s="490">
        <v>376</v>
      </c>
      <c r="BX562" s="490">
        <v>391</v>
      </c>
      <c r="BY562" s="733">
        <v>378</v>
      </c>
      <c r="BZ562" s="733">
        <v>339</v>
      </c>
      <c r="CA562" s="733">
        <v>318</v>
      </c>
      <c r="CB562" s="733">
        <v>300</v>
      </c>
      <c r="CC562" s="733">
        <v>273</v>
      </c>
      <c r="CD562" s="733">
        <v>269</v>
      </c>
      <c r="CE562" s="733">
        <v>273</v>
      </c>
      <c r="CF562" s="733">
        <v>303</v>
      </c>
      <c r="CG562" s="733">
        <v>286</v>
      </c>
      <c r="CH562" s="733">
        <v>269</v>
      </c>
      <c r="CI562" s="733">
        <v>267</v>
      </c>
      <c r="CJ562" s="733">
        <v>278</v>
      </c>
      <c r="CK562" s="604">
        <v>281</v>
      </c>
      <c r="CL562" s="614">
        <v>267</v>
      </c>
      <c r="CM562" s="614">
        <v>239</v>
      </c>
      <c r="CN562" s="614">
        <v>235</v>
      </c>
      <c r="CO562" s="614">
        <v>231</v>
      </c>
      <c r="CP562" s="614">
        <v>230</v>
      </c>
      <c r="CQ562" s="614">
        <v>210</v>
      </c>
      <c r="CR562" s="614">
        <v>241</v>
      </c>
      <c r="CS562" s="614">
        <v>250</v>
      </c>
      <c r="CT562" s="614">
        <v>247</v>
      </c>
      <c r="CU562" s="614">
        <v>268</v>
      </c>
      <c r="CV562" s="614">
        <v>259</v>
      </c>
      <c r="CW562" s="614">
        <v>257</v>
      </c>
      <c r="CX562" s="614">
        <v>235</v>
      </c>
      <c r="CY562" s="614">
        <v>217</v>
      </c>
      <c r="CZ562" s="614">
        <v>210</v>
      </c>
      <c r="DA562" s="614">
        <v>185</v>
      </c>
      <c r="DB562" s="614">
        <v>181</v>
      </c>
      <c r="DC562" s="614">
        <v>183</v>
      </c>
      <c r="DD562" s="614">
        <v>203</v>
      </c>
      <c r="DE562" s="614">
        <v>205</v>
      </c>
      <c r="DF562" s="614">
        <v>190</v>
      </c>
      <c r="DG562" s="614">
        <v>178</v>
      </c>
      <c r="DH562" s="614">
        <v>216</v>
      </c>
      <c r="DI562" s="614">
        <v>246</v>
      </c>
      <c r="DJ562" s="614">
        <v>227</v>
      </c>
      <c r="DK562" s="614">
        <v>247</v>
      </c>
      <c r="DL562" s="614">
        <v>278</v>
      </c>
      <c r="DM562" s="614">
        <v>294</v>
      </c>
      <c r="DN562" s="614">
        <v>310</v>
      </c>
      <c r="DO562" s="614">
        <v>313</v>
      </c>
      <c r="DP562" s="614">
        <v>300</v>
      </c>
      <c r="DQ562" s="614">
        <v>268</v>
      </c>
      <c r="DR562" s="614">
        <v>248</v>
      </c>
      <c r="DS562" s="614">
        <v>249</v>
      </c>
      <c r="DT562" s="614">
        <v>314</v>
      </c>
      <c r="DU562" s="614">
        <v>296</v>
      </c>
      <c r="DV562" s="614">
        <v>252</v>
      </c>
    </row>
    <row r="563" spans="1:126" ht="21" thickBot="1">
      <c r="A563" s="244"/>
      <c r="M563" s="1722" t="s">
        <v>1836</v>
      </c>
      <c r="N563" s="1721"/>
      <c r="O563" s="1666"/>
      <c r="P563" s="1667"/>
      <c r="Q563" s="1668"/>
      <c r="R563" s="1666"/>
      <c r="S563" s="1669"/>
      <c r="T563" s="1670"/>
      <c r="U563" s="1671"/>
      <c r="V563" s="1685"/>
      <c r="W563" s="1685"/>
      <c r="X563" s="1672"/>
      <c r="Y563" s="1666"/>
      <c r="Z563" s="1673"/>
      <c r="AA563" s="1674"/>
      <c r="AB563" s="1675"/>
      <c r="AC563" s="1676"/>
      <c r="AD563" s="1674"/>
      <c r="AE563" s="1677"/>
      <c r="AF563" s="1676"/>
      <c r="AG563" s="1678"/>
      <c r="AH563" s="1675"/>
      <c r="AI563" s="1676"/>
      <c r="AJ563" s="1678"/>
      <c r="AK563" s="1677"/>
      <c r="AL563" s="1666"/>
      <c r="AM563" s="1673"/>
      <c r="AN563" s="1674"/>
      <c r="AO563" s="1677"/>
      <c r="AP563" s="1676"/>
      <c r="AQ563" s="1674"/>
      <c r="AR563" s="1675"/>
      <c r="AS563" s="1676"/>
      <c r="AT563" s="1674"/>
      <c r="AU563" s="1675"/>
      <c r="AV563" s="1679"/>
      <c r="AW563" s="1674"/>
      <c r="AX563" s="1677"/>
      <c r="AY563" s="1672"/>
      <c r="AZ563" s="1680"/>
      <c r="BA563" s="1674"/>
      <c r="BB563" s="1675"/>
      <c r="BC563" s="1680"/>
      <c r="BD563" s="1674"/>
      <c r="BE563" s="1675"/>
      <c r="BF563" s="1680"/>
      <c r="BG563" s="1674"/>
      <c r="BH563" s="1675"/>
      <c r="BI563" s="1675"/>
      <c r="BJ563" s="1676"/>
      <c r="BK563" s="1681"/>
      <c r="BL563" s="1681"/>
      <c r="BM563" s="1681"/>
      <c r="BN563" s="1681"/>
      <c r="BO563" s="1681"/>
      <c r="BP563" s="1681"/>
      <c r="BQ563" s="1681"/>
      <c r="BR563" s="1681"/>
      <c r="BS563" s="1681"/>
      <c r="BT563" s="1681"/>
      <c r="BU563" s="1681"/>
      <c r="BV563" s="1681"/>
      <c r="BW563" s="1681"/>
      <c r="BX563" s="1681"/>
      <c r="BY563" s="1682"/>
      <c r="BZ563" s="1682"/>
      <c r="CA563" s="1682"/>
      <c r="CB563" s="1682"/>
      <c r="CC563" s="1682"/>
      <c r="CD563" s="1682"/>
      <c r="CE563" s="1682"/>
      <c r="CF563" s="1682"/>
      <c r="CG563" s="1682"/>
      <c r="CH563" s="1682"/>
      <c r="CI563" s="1682"/>
      <c r="CJ563" s="1682"/>
      <c r="CK563" s="1680"/>
      <c r="CL563" s="1665"/>
      <c r="CM563" s="1665"/>
      <c r="CN563" s="1665"/>
      <c r="CO563" s="1665"/>
      <c r="CP563" s="1665"/>
      <c r="CQ563" s="1665"/>
      <c r="CR563" s="1665"/>
      <c r="CS563" s="1665"/>
      <c r="CT563" s="1665"/>
      <c r="CU563" s="1665"/>
      <c r="CV563" s="1665"/>
      <c r="CW563" s="1665"/>
      <c r="CX563" s="1665"/>
      <c r="CY563" s="1665"/>
      <c r="CZ563" s="1665"/>
      <c r="DA563" s="1665"/>
      <c r="DB563" s="1665"/>
      <c r="DC563" s="1665"/>
      <c r="DD563" s="1665"/>
      <c r="DE563" s="1665"/>
      <c r="DF563" s="1665"/>
      <c r="DG563" s="1665"/>
      <c r="DH563" s="1665"/>
      <c r="DI563" s="1665"/>
      <c r="DJ563" s="1665"/>
      <c r="DK563" s="1665"/>
      <c r="DL563" s="1665"/>
      <c r="DM563" s="1665"/>
      <c r="DN563" s="1665"/>
      <c r="DO563" s="1665"/>
      <c r="DP563" s="1665"/>
      <c r="DQ563" s="1665"/>
      <c r="DR563" s="1665"/>
      <c r="DS563" s="1665"/>
      <c r="DT563" s="1665"/>
      <c r="DU563" s="1665">
        <v>850</v>
      </c>
      <c r="DV563" s="1665">
        <v>826</v>
      </c>
    </row>
    <row r="564" spans="1:126" ht="20.25">
      <c r="A564" s="111"/>
      <c r="M564" s="1718" t="s">
        <v>77</v>
      </c>
      <c r="N564" s="637" t="s">
        <v>478</v>
      </c>
      <c r="O564" s="629" t="s">
        <v>479</v>
      </c>
      <c r="P564" s="629" t="s">
        <v>719</v>
      </c>
      <c r="Q564" s="619">
        <v>8046</v>
      </c>
      <c r="R564" s="629" t="s">
        <v>1021</v>
      </c>
      <c r="S564" s="616">
        <v>7599</v>
      </c>
      <c r="T564" s="617">
        <v>6972</v>
      </c>
      <c r="U564" s="864">
        <v>7174</v>
      </c>
      <c r="V564" s="717">
        <v>8352</v>
      </c>
      <c r="W564" s="717">
        <v>8158</v>
      </c>
      <c r="X564" s="621">
        <v>7293</v>
      </c>
      <c r="Y564" s="621">
        <v>7729</v>
      </c>
      <c r="Z564" s="622">
        <v>792</v>
      </c>
      <c r="AA564" s="623">
        <v>608</v>
      </c>
      <c r="AB564" s="624">
        <v>602</v>
      </c>
      <c r="AC564" s="625">
        <v>612</v>
      </c>
      <c r="AD564" s="623">
        <v>493</v>
      </c>
      <c r="AE564" s="628">
        <v>462</v>
      </c>
      <c r="AF564" s="625">
        <v>673</v>
      </c>
      <c r="AG564" s="626">
        <v>675</v>
      </c>
      <c r="AH564" s="624">
        <v>617</v>
      </c>
      <c r="AI564" s="625">
        <v>691</v>
      </c>
      <c r="AJ564" s="626">
        <v>501</v>
      </c>
      <c r="AK564" s="631">
        <v>628</v>
      </c>
      <c r="AL564" s="621">
        <v>7354</v>
      </c>
      <c r="AM564" s="622">
        <v>799</v>
      </c>
      <c r="AN564" s="623">
        <v>607</v>
      </c>
      <c r="AO564" s="628">
        <v>508</v>
      </c>
      <c r="AP564" s="625">
        <v>475</v>
      </c>
      <c r="AQ564" s="623">
        <v>437</v>
      </c>
      <c r="AR564" s="624">
        <v>452</v>
      </c>
      <c r="AS564" s="625">
        <v>586</v>
      </c>
      <c r="AT564" s="623">
        <v>497</v>
      </c>
      <c r="AU564" s="624">
        <v>648</v>
      </c>
      <c r="AV564" s="627">
        <v>576</v>
      </c>
      <c r="AW564" s="623">
        <v>563</v>
      </c>
      <c r="AX564" s="628">
        <v>608</v>
      </c>
      <c r="AY564" s="621">
        <v>6756</v>
      </c>
      <c r="AZ564" s="620">
        <v>664</v>
      </c>
      <c r="BA564" s="623">
        <v>564</v>
      </c>
      <c r="BB564" s="624">
        <v>479</v>
      </c>
      <c r="BC564" s="620">
        <v>423</v>
      </c>
      <c r="BD564" s="623">
        <v>406</v>
      </c>
      <c r="BE564" s="624">
        <v>418</v>
      </c>
      <c r="BF564" s="620">
        <v>543</v>
      </c>
      <c r="BG564" s="623">
        <v>439</v>
      </c>
      <c r="BH564" s="624">
        <v>559</v>
      </c>
      <c r="BI564" s="624">
        <v>588</v>
      </c>
      <c r="BJ564" s="625">
        <v>534</v>
      </c>
      <c r="BK564" s="688">
        <v>608</v>
      </c>
      <c r="BL564" s="688">
        <v>598</v>
      </c>
      <c r="BM564" s="688">
        <v>533</v>
      </c>
      <c r="BN564" s="688">
        <v>552</v>
      </c>
      <c r="BO564" s="688">
        <v>446</v>
      </c>
      <c r="BP564" s="688">
        <v>380</v>
      </c>
      <c r="BQ564" s="688">
        <v>448</v>
      </c>
      <c r="BR564" s="688">
        <v>495</v>
      </c>
      <c r="BS564" s="688">
        <v>423</v>
      </c>
      <c r="BT564" s="688">
        <v>561</v>
      </c>
      <c r="BU564" s="688">
        <v>512</v>
      </c>
      <c r="BV564" s="688">
        <v>502</v>
      </c>
      <c r="BW564" s="688">
        <v>526</v>
      </c>
      <c r="BX564" s="688">
        <v>571</v>
      </c>
      <c r="BY564" s="734">
        <v>459</v>
      </c>
      <c r="BZ564" s="734">
        <v>539</v>
      </c>
      <c r="CA564" s="734">
        <v>359</v>
      </c>
      <c r="CB564" s="734">
        <v>395</v>
      </c>
      <c r="CC564" s="734">
        <v>391</v>
      </c>
      <c r="CD564" s="734">
        <v>440</v>
      </c>
      <c r="CE564" s="734">
        <v>488</v>
      </c>
      <c r="CF564" s="734">
        <v>493</v>
      </c>
      <c r="CG564" s="734">
        <v>469</v>
      </c>
      <c r="CH564" s="734">
        <v>458</v>
      </c>
      <c r="CI564" s="734">
        <v>502</v>
      </c>
      <c r="CJ564" s="734">
        <v>492</v>
      </c>
      <c r="CK564" s="620">
        <v>392</v>
      </c>
      <c r="CL564" s="632">
        <v>408</v>
      </c>
      <c r="CM564" s="632">
        <v>378</v>
      </c>
      <c r="CN564" s="632">
        <v>379</v>
      </c>
      <c r="CO564" s="632">
        <v>382</v>
      </c>
      <c r="CP564" s="632">
        <v>401</v>
      </c>
      <c r="CQ564" s="632">
        <v>393</v>
      </c>
      <c r="CR564" s="632">
        <v>421</v>
      </c>
      <c r="CS564" s="632">
        <v>451</v>
      </c>
      <c r="CT564" s="632">
        <v>397</v>
      </c>
      <c r="CU564" s="632">
        <v>402</v>
      </c>
      <c r="CV564" s="632">
        <v>447</v>
      </c>
      <c r="CW564" s="632">
        <v>354</v>
      </c>
      <c r="CX564" s="632">
        <v>343</v>
      </c>
      <c r="CY564" s="632">
        <v>342</v>
      </c>
      <c r="CZ564" s="632">
        <v>301</v>
      </c>
      <c r="DA564" s="632">
        <v>275</v>
      </c>
      <c r="DB564" s="632">
        <v>410</v>
      </c>
      <c r="DC564" s="632">
        <v>368</v>
      </c>
      <c r="DD564" s="632">
        <v>399</v>
      </c>
      <c r="DE564" s="632">
        <v>406</v>
      </c>
      <c r="DF564" s="632">
        <v>326</v>
      </c>
      <c r="DG564" s="632">
        <v>357</v>
      </c>
      <c r="DH564" s="632">
        <v>466</v>
      </c>
      <c r="DI564" s="632">
        <v>361</v>
      </c>
      <c r="DJ564" s="632">
        <v>268</v>
      </c>
      <c r="DK564" s="632">
        <v>311</v>
      </c>
      <c r="DL564" s="632">
        <v>347</v>
      </c>
      <c r="DM564" s="632">
        <v>305</v>
      </c>
      <c r="DN564" s="632">
        <v>283</v>
      </c>
      <c r="DO564" s="632">
        <v>263</v>
      </c>
      <c r="DP564" s="632">
        <v>348</v>
      </c>
      <c r="DQ564" s="632">
        <v>344</v>
      </c>
      <c r="DR564" s="632">
        <v>255</v>
      </c>
      <c r="DS564" s="632">
        <v>272</v>
      </c>
      <c r="DT564" s="632">
        <v>348</v>
      </c>
      <c r="DU564" s="632">
        <v>254</v>
      </c>
      <c r="DV564" s="632">
        <v>296</v>
      </c>
    </row>
    <row r="565" spans="1:126" ht="20.25">
      <c r="A565" s="111"/>
      <c r="M565" s="1718" t="s">
        <v>89</v>
      </c>
      <c r="N565" s="637" t="s">
        <v>485</v>
      </c>
      <c r="O565" s="629" t="s">
        <v>486</v>
      </c>
      <c r="P565" s="629" t="s">
        <v>720</v>
      </c>
      <c r="Q565" s="619">
        <v>8360</v>
      </c>
      <c r="R565" s="629" t="s">
        <v>1022</v>
      </c>
      <c r="S565" s="616">
        <v>9125</v>
      </c>
      <c r="T565" s="617">
        <v>8138</v>
      </c>
      <c r="U565" s="617">
        <v>6872</v>
      </c>
      <c r="V565" s="635">
        <v>7173</v>
      </c>
      <c r="W565" s="635">
        <v>8005</v>
      </c>
      <c r="X565" s="621">
        <v>7317</v>
      </c>
      <c r="Y565" s="619">
        <v>6969</v>
      </c>
      <c r="Z565" s="622">
        <v>407</v>
      </c>
      <c r="AA565" s="623">
        <v>546</v>
      </c>
      <c r="AB565" s="624">
        <v>772</v>
      </c>
      <c r="AC565" s="625">
        <v>617</v>
      </c>
      <c r="AD565" s="623">
        <v>643</v>
      </c>
      <c r="AE565" s="628">
        <v>702</v>
      </c>
      <c r="AF565" s="625">
        <v>704</v>
      </c>
      <c r="AG565" s="626">
        <v>671</v>
      </c>
      <c r="AH565" s="624">
        <v>739</v>
      </c>
      <c r="AI565" s="625">
        <v>707</v>
      </c>
      <c r="AJ565" s="626">
        <v>507</v>
      </c>
      <c r="AK565" s="631">
        <v>550</v>
      </c>
      <c r="AL565" s="619">
        <v>7565</v>
      </c>
      <c r="AM565" s="622">
        <v>409</v>
      </c>
      <c r="AN565" s="623">
        <v>534</v>
      </c>
      <c r="AO565" s="628">
        <v>682</v>
      </c>
      <c r="AP565" s="625">
        <v>698</v>
      </c>
      <c r="AQ565" s="623">
        <v>646</v>
      </c>
      <c r="AR565" s="624">
        <v>706</v>
      </c>
      <c r="AS565" s="625">
        <v>649</v>
      </c>
      <c r="AT565" s="623">
        <v>580</v>
      </c>
      <c r="AU565" s="624">
        <v>782</v>
      </c>
      <c r="AV565" s="627">
        <v>685</v>
      </c>
      <c r="AW565" s="623">
        <v>468</v>
      </c>
      <c r="AX565" s="628">
        <v>437</v>
      </c>
      <c r="AY565" s="619">
        <v>7276</v>
      </c>
      <c r="AZ565" s="620">
        <v>351</v>
      </c>
      <c r="BA565" s="623">
        <v>516</v>
      </c>
      <c r="BB565" s="624">
        <v>748</v>
      </c>
      <c r="BC565" s="620">
        <v>628</v>
      </c>
      <c r="BD565" s="623">
        <v>619</v>
      </c>
      <c r="BE565" s="624">
        <v>621</v>
      </c>
      <c r="BF565" s="620">
        <v>639</v>
      </c>
      <c r="BG565" s="623">
        <v>526</v>
      </c>
      <c r="BH565" s="624">
        <v>622</v>
      </c>
      <c r="BI565" s="624">
        <v>692</v>
      </c>
      <c r="BJ565" s="625">
        <v>516</v>
      </c>
      <c r="BK565" s="688">
        <v>539</v>
      </c>
      <c r="BL565" s="688">
        <v>360</v>
      </c>
      <c r="BM565" s="688">
        <v>464</v>
      </c>
      <c r="BN565" s="688">
        <v>657</v>
      </c>
      <c r="BO565" s="688">
        <v>626</v>
      </c>
      <c r="BP565" s="688">
        <v>598</v>
      </c>
      <c r="BQ565" s="688">
        <v>586</v>
      </c>
      <c r="BR565" s="688">
        <v>495</v>
      </c>
      <c r="BS565" s="688">
        <v>486</v>
      </c>
      <c r="BT565" s="688">
        <v>627</v>
      </c>
      <c r="BU565" s="688">
        <v>645</v>
      </c>
      <c r="BV565" s="688">
        <v>564</v>
      </c>
      <c r="BW565" s="688">
        <v>439</v>
      </c>
      <c r="BX565" s="688">
        <v>413</v>
      </c>
      <c r="BY565" s="734">
        <v>446</v>
      </c>
      <c r="BZ565" s="734">
        <v>658</v>
      </c>
      <c r="CA565" s="734">
        <v>531</v>
      </c>
      <c r="CB565" s="734">
        <v>545</v>
      </c>
      <c r="CC565" s="734">
        <v>505</v>
      </c>
      <c r="CD565" s="734">
        <v>521</v>
      </c>
      <c r="CE565" s="734">
        <v>526</v>
      </c>
      <c r="CF565" s="734">
        <v>532</v>
      </c>
      <c r="CG565" s="734">
        <v>689</v>
      </c>
      <c r="CH565" s="734">
        <v>506</v>
      </c>
      <c r="CI565" s="734">
        <v>352</v>
      </c>
      <c r="CJ565" s="734">
        <v>370</v>
      </c>
      <c r="CK565" s="620">
        <v>387</v>
      </c>
      <c r="CL565" s="632">
        <v>497</v>
      </c>
      <c r="CM565" s="632">
        <v>506</v>
      </c>
      <c r="CN565" s="632">
        <v>522</v>
      </c>
      <c r="CO565" s="632">
        <v>416</v>
      </c>
      <c r="CP565" s="632">
        <v>471</v>
      </c>
      <c r="CQ565" s="632">
        <v>437</v>
      </c>
      <c r="CR565" s="632">
        <v>461</v>
      </c>
      <c r="CS565" s="632">
        <v>497</v>
      </c>
      <c r="CT565" s="632">
        <v>404</v>
      </c>
      <c r="CU565" s="632">
        <v>335</v>
      </c>
      <c r="CV565" s="632">
        <v>334</v>
      </c>
      <c r="CW565" s="632">
        <v>355</v>
      </c>
      <c r="CX565" s="632">
        <v>474</v>
      </c>
      <c r="CY565" s="632">
        <v>414</v>
      </c>
      <c r="CZ565" s="632">
        <v>431</v>
      </c>
      <c r="DA565" s="632">
        <v>388</v>
      </c>
      <c r="DB565" s="632">
        <v>445</v>
      </c>
      <c r="DC565" s="632">
        <v>429</v>
      </c>
      <c r="DD565" s="632">
        <v>505</v>
      </c>
      <c r="DE565" s="632">
        <v>456</v>
      </c>
      <c r="DF565" s="632">
        <v>351</v>
      </c>
      <c r="DG565" s="632">
        <v>345</v>
      </c>
      <c r="DH565" s="632">
        <v>281</v>
      </c>
      <c r="DI565" s="632">
        <v>287</v>
      </c>
      <c r="DJ565" s="632">
        <v>347</v>
      </c>
      <c r="DK565" s="632">
        <v>104</v>
      </c>
      <c r="DL565" s="632">
        <v>173</v>
      </c>
      <c r="DM565" s="632">
        <v>219</v>
      </c>
      <c r="DN565" s="632">
        <v>272</v>
      </c>
      <c r="DO565" s="632">
        <v>253</v>
      </c>
      <c r="DP565" s="632">
        <v>374</v>
      </c>
      <c r="DQ565" s="632">
        <v>390</v>
      </c>
      <c r="DR565" s="632">
        <v>266</v>
      </c>
      <c r="DS565" s="632">
        <v>228</v>
      </c>
      <c r="DT565" s="632">
        <v>185</v>
      </c>
      <c r="DU565" s="632">
        <v>260</v>
      </c>
      <c r="DV565" s="632">
        <v>394</v>
      </c>
    </row>
    <row r="566" spans="1:126" ht="20.25">
      <c r="A566" s="111"/>
      <c r="M566" s="1718" t="s">
        <v>100</v>
      </c>
      <c r="N566" s="637" t="s">
        <v>492</v>
      </c>
      <c r="O566" s="629" t="s">
        <v>493</v>
      </c>
      <c r="P566" s="629" t="s">
        <v>721</v>
      </c>
      <c r="Q566" s="619">
        <v>2211</v>
      </c>
      <c r="R566" s="629" t="s">
        <v>1023</v>
      </c>
      <c r="S566" s="616">
        <v>2896</v>
      </c>
      <c r="T566" s="617">
        <v>3619</v>
      </c>
      <c r="U566" s="617">
        <v>4719</v>
      </c>
      <c r="V566" s="635">
        <v>3800</v>
      </c>
      <c r="W566" s="635">
        <v>4832</v>
      </c>
      <c r="X566" s="621">
        <v>3583</v>
      </c>
      <c r="Y566" s="619">
        <v>3758</v>
      </c>
      <c r="Z566" s="622">
        <v>285</v>
      </c>
      <c r="AA566" s="623">
        <v>445</v>
      </c>
      <c r="AB566" s="624">
        <v>325</v>
      </c>
      <c r="AC566" s="625">
        <v>401</v>
      </c>
      <c r="AD566" s="623">
        <v>296</v>
      </c>
      <c r="AE566" s="628">
        <v>361</v>
      </c>
      <c r="AF566" s="625">
        <v>335</v>
      </c>
      <c r="AG566" s="626">
        <v>346</v>
      </c>
      <c r="AH566" s="624">
        <v>218</v>
      </c>
      <c r="AI566" s="625">
        <v>212</v>
      </c>
      <c r="AJ566" s="626">
        <v>294</v>
      </c>
      <c r="AK566" s="631">
        <v>114</v>
      </c>
      <c r="AL566" s="619">
        <v>3632</v>
      </c>
      <c r="AM566" s="622">
        <v>311</v>
      </c>
      <c r="AN566" s="623">
        <v>498</v>
      </c>
      <c r="AO566" s="628">
        <v>363</v>
      </c>
      <c r="AP566" s="625">
        <v>395</v>
      </c>
      <c r="AQ566" s="623">
        <v>393</v>
      </c>
      <c r="AR566" s="624">
        <v>476</v>
      </c>
      <c r="AS566" s="625">
        <v>310</v>
      </c>
      <c r="AT566" s="623">
        <v>308</v>
      </c>
      <c r="AU566" s="624">
        <v>461</v>
      </c>
      <c r="AV566" s="627">
        <v>243</v>
      </c>
      <c r="AW566" s="623">
        <v>215</v>
      </c>
      <c r="AX566" s="628">
        <v>178</v>
      </c>
      <c r="AY566" s="619">
        <v>4151</v>
      </c>
      <c r="AZ566" s="620">
        <v>242</v>
      </c>
      <c r="BA566" s="623">
        <v>569</v>
      </c>
      <c r="BB566" s="624">
        <v>488</v>
      </c>
      <c r="BC566" s="620">
        <v>429</v>
      </c>
      <c r="BD566" s="623">
        <v>455</v>
      </c>
      <c r="BE566" s="624">
        <v>605</v>
      </c>
      <c r="BF566" s="620">
        <v>410</v>
      </c>
      <c r="BG566" s="623">
        <v>456</v>
      </c>
      <c r="BH566" s="624">
        <v>490</v>
      </c>
      <c r="BI566" s="624">
        <v>453</v>
      </c>
      <c r="BJ566" s="625">
        <v>323</v>
      </c>
      <c r="BK566" s="688">
        <v>329</v>
      </c>
      <c r="BL566" s="688">
        <v>199</v>
      </c>
      <c r="BM566" s="688">
        <v>545</v>
      </c>
      <c r="BN566" s="688">
        <v>616</v>
      </c>
      <c r="BO566" s="688">
        <v>594</v>
      </c>
      <c r="BP566" s="688">
        <v>432</v>
      </c>
      <c r="BQ566" s="688">
        <v>459</v>
      </c>
      <c r="BR566" s="688">
        <v>511</v>
      </c>
      <c r="BS566" s="688">
        <v>677</v>
      </c>
      <c r="BT566" s="688">
        <v>474</v>
      </c>
      <c r="BU566" s="688">
        <v>422</v>
      </c>
      <c r="BV566" s="688">
        <v>459</v>
      </c>
      <c r="BW566" s="688">
        <v>265</v>
      </c>
      <c r="BX566" s="688">
        <v>308</v>
      </c>
      <c r="BY566" s="734">
        <v>617</v>
      </c>
      <c r="BZ566" s="734">
        <v>606</v>
      </c>
      <c r="CA566" s="734">
        <v>342</v>
      </c>
      <c r="CB566" s="734">
        <v>531</v>
      </c>
      <c r="CC566" s="734">
        <v>674</v>
      </c>
      <c r="CD566" s="734">
        <v>528</v>
      </c>
      <c r="CE566" s="734">
        <v>479</v>
      </c>
      <c r="CF566" s="734">
        <v>439</v>
      </c>
      <c r="CG566" s="734">
        <v>424</v>
      </c>
      <c r="CH566" s="734">
        <v>260</v>
      </c>
      <c r="CI566" s="734">
        <v>392</v>
      </c>
      <c r="CJ566" s="734">
        <v>365</v>
      </c>
      <c r="CK566" s="620">
        <v>478</v>
      </c>
      <c r="CL566" s="632">
        <v>544</v>
      </c>
      <c r="CM566" s="632">
        <v>669</v>
      </c>
      <c r="CN566" s="632">
        <v>429</v>
      </c>
      <c r="CO566" s="632">
        <v>390</v>
      </c>
      <c r="CP566" s="632">
        <v>305</v>
      </c>
      <c r="CQ566" s="632">
        <v>442</v>
      </c>
      <c r="CR566" s="632">
        <v>423</v>
      </c>
      <c r="CS566" s="632">
        <v>268</v>
      </c>
      <c r="CT566" s="632">
        <v>414</v>
      </c>
      <c r="CU566" s="632">
        <v>173</v>
      </c>
      <c r="CV566" s="632">
        <v>204</v>
      </c>
      <c r="CW566" s="632">
        <v>442</v>
      </c>
      <c r="CX566" s="632">
        <v>366</v>
      </c>
      <c r="CY566" s="632">
        <v>344</v>
      </c>
      <c r="CZ566" s="632">
        <v>520</v>
      </c>
      <c r="DA566" s="632">
        <v>335</v>
      </c>
      <c r="DB566" s="632">
        <v>409</v>
      </c>
      <c r="DC566" s="632">
        <v>434</v>
      </c>
      <c r="DD566" s="632">
        <v>266</v>
      </c>
      <c r="DE566" s="632">
        <v>349</v>
      </c>
      <c r="DF566" s="632">
        <v>197</v>
      </c>
      <c r="DG566" s="632">
        <v>159</v>
      </c>
      <c r="DH566" s="632">
        <v>459</v>
      </c>
      <c r="DI566" s="632">
        <v>638</v>
      </c>
      <c r="DJ566" s="632">
        <v>296</v>
      </c>
      <c r="DK566" s="632">
        <v>306</v>
      </c>
      <c r="DL566" s="632">
        <v>224</v>
      </c>
      <c r="DM566" s="632">
        <v>162</v>
      </c>
      <c r="DN566" s="632">
        <v>284</v>
      </c>
      <c r="DO566" s="632">
        <v>377</v>
      </c>
      <c r="DP566" s="632">
        <v>282</v>
      </c>
      <c r="DQ566" s="632">
        <v>375</v>
      </c>
      <c r="DR566" s="632">
        <v>172</v>
      </c>
      <c r="DS566" s="632">
        <v>254</v>
      </c>
      <c r="DT566" s="632">
        <v>245</v>
      </c>
      <c r="DU566" s="632">
        <v>332</v>
      </c>
      <c r="DV566" s="632">
        <v>350</v>
      </c>
    </row>
    <row r="567" spans="1:126" ht="20.25">
      <c r="A567" s="111"/>
      <c r="M567" s="1718" t="s">
        <v>51</v>
      </c>
      <c r="N567" s="637" t="s">
        <v>500</v>
      </c>
      <c r="O567" s="629" t="s">
        <v>501</v>
      </c>
      <c r="P567" s="629" t="s">
        <v>722</v>
      </c>
      <c r="Q567" s="619">
        <v>3121</v>
      </c>
      <c r="R567" s="629" t="s">
        <v>1024</v>
      </c>
      <c r="S567" s="616">
        <v>3311</v>
      </c>
      <c r="T567" s="617">
        <v>2873</v>
      </c>
      <c r="U567" s="617">
        <v>2498</v>
      </c>
      <c r="V567" s="635">
        <v>2764</v>
      </c>
      <c r="W567" s="635">
        <v>3107</v>
      </c>
      <c r="X567" s="621">
        <v>2901</v>
      </c>
      <c r="Y567" s="619">
        <v>2830</v>
      </c>
      <c r="Z567" s="622">
        <v>205</v>
      </c>
      <c r="AA567" s="623">
        <v>267</v>
      </c>
      <c r="AB567" s="624">
        <v>323</v>
      </c>
      <c r="AC567" s="625">
        <v>281</v>
      </c>
      <c r="AD567" s="623">
        <v>276</v>
      </c>
      <c r="AE567" s="628">
        <v>296</v>
      </c>
      <c r="AF567" s="625">
        <v>300</v>
      </c>
      <c r="AG567" s="626">
        <v>250</v>
      </c>
      <c r="AH567" s="624">
        <v>402</v>
      </c>
      <c r="AI567" s="625">
        <v>344</v>
      </c>
      <c r="AJ567" s="626">
        <v>255</v>
      </c>
      <c r="AK567" s="631">
        <v>218</v>
      </c>
      <c r="AL567" s="619">
        <v>3417</v>
      </c>
      <c r="AM567" s="622">
        <v>226</v>
      </c>
      <c r="AN567" s="623">
        <v>229</v>
      </c>
      <c r="AO567" s="628">
        <v>296</v>
      </c>
      <c r="AP567" s="625">
        <v>314</v>
      </c>
      <c r="AQ567" s="623">
        <v>267</v>
      </c>
      <c r="AR567" s="624">
        <v>298</v>
      </c>
      <c r="AS567" s="625">
        <v>293</v>
      </c>
      <c r="AT567" s="623">
        <v>214</v>
      </c>
      <c r="AU567" s="624">
        <v>352</v>
      </c>
      <c r="AV567" s="627">
        <v>309</v>
      </c>
      <c r="AW567" s="623">
        <v>259</v>
      </c>
      <c r="AX567" s="628">
        <v>257</v>
      </c>
      <c r="AY567" s="619">
        <v>3314</v>
      </c>
      <c r="AZ567" s="620">
        <v>174</v>
      </c>
      <c r="BA567" s="623">
        <v>212</v>
      </c>
      <c r="BB567" s="624">
        <v>313</v>
      </c>
      <c r="BC567" s="620">
        <v>270</v>
      </c>
      <c r="BD567" s="623">
        <v>267</v>
      </c>
      <c r="BE567" s="624">
        <v>293</v>
      </c>
      <c r="BF567" s="620">
        <v>286</v>
      </c>
      <c r="BG567" s="623">
        <v>238</v>
      </c>
      <c r="BH567" s="624">
        <v>341</v>
      </c>
      <c r="BI567" s="624">
        <v>315</v>
      </c>
      <c r="BJ567" s="625">
        <v>262</v>
      </c>
      <c r="BK567" s="688">
        <v>292</v>
      </c>
      <c r="BL567" s="688">
        <v>191</v>
      </c>
      <c r="BM567" s="688">
        <v>228</v>
      </c>
      <c r="BN567" s="688">
        <v>302</v>
      </c>
      <c r="BO567" s="688">
        <v>294</v>
      </c>
      <c r="BP567" s="688">
        <v>249</v>
      </c>
      <c r="BQ567" s="688">
        <v>269</v>
      </c>
      <c r="BR567" s="688">
        <v>233</v>
      </c>
      <c r="BS567" s="688">
        <v>226</v>
      </c>
      <c r="BT567" s="688">
        <v>348</v>
      </c>
      <c r="BU567" s="688">
        <v>314</v>
      </c>
      <c r="BV567" s="688">
        <v>245</v>
      </c>
      <c r="BW567" s="688">
        <v>226</v>
      </c>
      <c r="BX567" s="688">
        <v>245</v>
      </c>
      <c r="BY567" s="734">
        <v>236</v>
      </c>
      <c r="BZ567" s="734">
        <v>327</v>
      </c>
      <c r="CA567" s="734">
        <v>232</v>
      </c>
      <c r="CB567" s="734">
        <v>213</v>
      </c>
      <c r="CC567" s="734">
        <v>190</v>
      </c>
      <c r="CD567" s="734">
        <v>260</v>
      </c>
      <c r="CE567" s="734">
        <v>220</v>
      </c>
      <c r="CF567" s="734">
        <v>286</v>
      </c>
      <c r="CG567" s="734">
        <v>274</v>
      </c>
      <c r="CH567" s="734">
        <v>242</v>
      </c>
      <c r="CI567" s="734">
        <v>196</v>
      </c>
      <c r="CJ567" s="734">
        <v>189</v>
      </c>
      <c r="CK567" s="620">
        <v>178</v>
      </c>
      <c r="CL567" s="632">
        <v>217</v>
      </c>
      <c r="CM567" s="632">
        <v>228</v>
      </c>
      <c r="CN567" s="632">
        <v>235</v>
      </c>
      <c r="CO567" s="632">
        <v>175</v>
      </c>
      <c r="CP567" s="632">
        <v>172</v>
      </c>
      <c r="CQ567" s="632">
        <v>171</v>
      </c>
      <c r="CR567" s="632">
        <v>250</v>
      </c>
      <c r="CS567" s="632">
        <v>224</v>
      </c>
      <c r="CT567" s="632">
        <v>198</v>
      </c>
      <c r="CU567" s="632">
        <v>189</v>
      </c>
      <c r="CV567" s="632">
        <v>164</v>
      </c>
      <c r="CW567" s="632">
        <v>163</v>
      </c>
      <c r="CX567" s="632">
        <v>194</v>
      </c>
      <c r="CY567" s="632">
        <v>184</v>
      </c>
      <c r="CZ567" s="632">
        <v>156</v>
      </c>
      <c r="DA567" s="632">
        <v>152</v>
      </c>
      <c r="DB567" s="632">
        <v>149</v>
      </c>
      <c r="DC567" s="632">
        <v>145</v>
      </c>
      <c r="DD567" s="632">
        <v>217</v>
      </c>
      <c r="DE567" s="632">
        <v>185</v>
      </c>
      <c r="DF567" s="632">
        <v>144</v>
      </c>
      <c r="DG567" s="632">
        <v>156</v>
      </c>
      <c r="DH567" s="632">
        <v>119</v>
      </c>
      <c r="DI567" s="632">
        <v>120</v>
      </c>
      <c r="DJ567" s="632">
        <v>136</v>
      </c>
      <c r="DK567" s="632">
        <v>65</v>
      </c>
      <c r="DL567" s="632">
        <v>113</v>
      </c>
      <c r="DM567" s="632">
        <v>141</v>
      </c>
      <c r="DN567" s="632">
        <v>186</v>
      </c>
      <c r="DO567" s="632">
        <v>163</v>
      </c>
      <c r="DP567" s="632">
        <v>230</v>
      </c>
      <c r="DQ567" s="632">
        <v>212</v>
      </c>
      <c r="DR567" s="632">
        <v>158</v>
      </c>
      <c r="DS567" s="632">
        <v>153</v>
      </c>
      <c r="DT567" s="632">
        <v>130</v>
      </c>
      <c r="DU567" s="632">
        <v>164</v>
      </c>
      <c r="DV567" s="632">
        <v>186</v>
      </c>
    </row>
    <row r="568" spans="1:126" ht="20.25">
      <c r="A568" s="111"/>
      <c r="M568" s="1718" t="s">
        <v>121</v>
      </c>
      <c r="N568" s="637" t="s">
        <v>507</v>
      </c>
      <c r="O568" s="629" t="s">
        <v>508</v>
      </c>
      <c r="P568" s="629" t="s">
        <v>723</v>
      </c>
      <c r="Q568" s="619">
        <v>2710</v>
      </c>
      <c r="R568" s="629" t="s">
        <v>1025</v>
      </c>
      <c r="S568" s="616">
        <v>2936</v>
      </c>
      <c r="T568" s="617">
        <v>2372</v>
      </c>
      <c r="U568" s="617">
        <v>1997</v>
      </c>
      <c r="V568" s="635">
        <v>2207</v>
      </c>
      <c r="W568" s="635">
        <v>2444</v>
      </c>
      <c r="X568" s="621">
        <v>2538</v>
      </c>
      <c r="Y568" s="619">
        <v>2382</v>
      </c>
      <c r="Z568" s="622">
        <v>193</v>
      </c>
      <c r="AA568" s="623">
        <v>251</v>
      </c>
      <c r="AB568" s="624">
        <v>291</v>
      </c>
      <c r="AC568" s="625">
        <v>228</v>
      </c>
      <c r="AD568" s="623">
        <v>243</v>
      </c>
      <c r="AE568" s="628">
        <v>249</v>
      </c>
      <c r="AF568" s="625">
        <v>255</v>
      </c>
      <c r="AG568" s="626">
        <v>206</v>
      </c>
      <c r="AH568" s="624">
        <v>356</v>
      </c>
      <c r="AI568" s="625">
        <v>301</v>
      </c>
      <c r="AJ568" s="626">
        <v>235</v>
      </c>
      <c r="AK568" s="631">
        <v>187</v>
      </c>
      <c r="AL568" s="619">
        <v>2995</v>
      </c>
      <c r="AM568" s="622">
        <v>217</v>
      </c>
      <c r="AN568" s="623">
        <v>210</v>
      </c>
      <c r="AO568" s="628">
        <v>251</v>
      </c>
      <c r="AP568" s="625">
        <v>272</v>
      </c>
      <c r="AQ568" s="623">
        <v>226</v>
      </c>
      <c r="AR568" s="624">
        <v>256</v>
      </c>
      <c r="AS568" s="625">
        <v>240</v>
      </c>
      <c r="AT568" s="623">
        <v>175</v>
      </c>
      <c r="AU568" s="624">
        <v>305</v>
      </c>
      <c r="AV568" s="627">
        <v>265</v>
      </c>
      <c r="AW568" s="623">
        <v>209</v>
      </c>
      <c r="AX568" s="628">
        <v>201</v>
      </c>
      <c r="AY568" s="619">
        <v>2827</v>
      </c>
      <c r="AZ568" s="620">
        <v>168</v>
      </c>
      <c r="BA568" s="623">
        <v>206</v>
      </c>
      <c r="BB568" s="624">
        <v>273</v>
      </c>
      <c r="BC568" s="620">
        <v>219</v>
      </c>
      <c r="BD568" s="623">
        <v>212</v>
      </c>
      <c r="BE568" s="624">
        <v>253</v>
      </c>
      <c r="BF568" s="620">
        <v>238</v>
      </c>
      <c r="BG568" s="623">
        <v>212</v>
      </c>
      <c r="BH568" s="624">
        <v>303</v>
      </c>
      <c r="BI568" s="624">
        <v>250</v>
      </c>
      <c r="BJ568" s="625">
        <v>201</v>
      </c>
      <c r="BK568" s="688">
        <v>190</v>
      </c>
      <c r="BL568" s="688">
        <v>175</v>
      </c>
      <c r="BM568" s="688">
        <v>215</v>
      </c>
      <c r="BN568" s="688">
        <v>267</v>
      </c>
      <c r="BO568" s="688">
        <v>211</v>
      </c>
      <c r="BP568" s="688">
        <v>187</v>
      </c>
      <c r="BQ568" s="688">
        <v>201</v>
      </c>
      <c r="BR568" s="688">
        <v>166</v>
      </c>
      <c r="BS568" s="688">
        <v>162</v>
      </c>
      <c r="BT568" s="688">
        <v>284</v>
      </c>
      <c r="BU568" s="688">
        <v>254</v>
      </c>
      <c r="BV568" s="688">
        <v>203</v>
      </c>
      <c r="BW568" s="688">
        <v>147</v>
      </c>
      <c r="BX568" s="688">
        <v>221</v>
      </c>
      <c r="BY568" s="734">
        <v>209</v>
      </c>
      <c r="BZ568" s="734">
        <v>290</v>
      </c>
      <c r="CA568" s="734">
        <v>199</v>
      </c>
      <c r="CB568" s="734">
        <v>181</v>
      </c>
      <c r="CC568" s="734">
        <v>155</v>
      </c>
      <c r="CD568" s="734">
        <v>175</v>
      </c>
      <c r="CE568" s="734">
        <v>146</v>
      </c>
      <c r="CF568" s="734">
        <v>227</v>
      </c>
      <c r="CG568" s="734">
        <v>211</v>
      </c>
      <c r="CH568" s="734">
        <v>196</v>
      </c>
      <c r="CI568" s="734">
        <v>117</v>
      </c>
      <c r="CJ568" s="734">
        <v>170</v>
      </c>
      <c r="CK568" s="620">
        <v>164</v>
      </c>
      <c r="CL568" s="632">
        <v>175</v>
      </c>
      <c r="CM568" s="632">
        <v>190</v>
      </c>
      <c r="CN568" s="632">
        <v>184</v>
      </c>
      <c r="CO568" s="632">
        <v>127</v>
      </c>
      <c r="CP568" s="632">
        <v>129</v>
      </c>
      <c r="CQ568" s="632">
        <v>142</v>
      </c>
      <c r="CR568" s="632">
        <v>218</v>
      </c>
      <c r="CS568" s="632">
        <v>191</v>
      </c>
      <c r="CT568" s="632">
        <v>164</v>
      </c>
      <c r="CU568" s="632">
        <v>130</v>
      </c>
      <c r="CV568" s="632">
        <v>155</v>
      </c>
      <c r="CW568" s="632">
        <v>143</v>
      </c>
      <c r="CX568" s="632">
        <v>165</v>
      </c>
      <c r="CY568" s="632">
        <v>142</v>
      </c>
      <c r="CZ568" s="632">
        <v>122</v>
      </c>
      <c r="DA568" s="632">
        <v>114</v>
      </c>
      <c r="DB568" s="632">
        <v>113</v>
      </c>
      <c r="DC568" s="632">
        <v>115</v>
      </c>
      <c r="DD568" s="632">
        <v>198</v>
      </c>
      <c r="DE568" s="632">
        <v>164</v>
      </c>
      <c r="DF568" s="632">
        <v>127</v>
      </c>
      <c r="DG568" s="632">
        <v>124</v>
      </c>
      <c r="DH568" s="632">
        <v>116</v>
      </c>
      <c r="DI568" s="632">
        <v>113</v>
      </c>
      <c r="DJ568" s="632">
        <v>112</v>
      </c>
      <c r="DK568" s="632">
        <v>59</v>
      </c>
      <c r="DL568" s="632">
        <v>106</v>
      </c>
      <c r="DM568" s="632">
        <v>109</v>
      </c>
      <c r="DN568" s="632">
        <v>169</v>
      </c>
      <c r="DO568" s="632">
        <v>143</v>
      </c>
      <c r="DP568" s="632">
        <v>205</v>
      </c>
      <c r="DQ568" s="632">
        <v>178</v>
      </c>
      <c r="DR568" s="632">
        <v>128</v>
      </c>
      <c r="DS568" s="632">
        <v>111</v>
      </c>
      <c r="DT568" s="632">
        <v>127</v>
      </c>
      <c r="DU568" s="632">
        <v>159</v>
      </c>
      <c r="DV568" s="632">
        <v>168</v>
      </c>
    </row>
    <row r="569" spans="1:126" ht="20.25">
      <c r="A569" s="111"/>
      <c r="M569" s="1718" t="s">
        <v>151</v>
      </c>
      <c r="N569" s="637" t="s">
        <v>515</v>
      </c>
      <c r="O569" s="629" t="s">
        <v>136</v>
      </c>
      <c r="P569" s="629" t="s">
        <v>724</v>
      </c>
      <c r="Q569" s="619">
        <v>202</v>
      </c>
      <c r="R569" s="629" t="s">
        <v>264</v>
      </c>
      <c r="S569" s="616">
        <v>132</v>
      </c>
      <c r="T569" s="617">
        <v>130</v>
      </c>
      <c r="U569" s="617">
        <v>110</v>
      </c>
      <c r="V569" s="635">
        <v>77</v>
      </c>
      <c r="W569" s="635">
        <v>76</v>
      </c>
      <c r="X569" s="621">
        <v>74</v>
      </c>
      <c r="Y569" s="619">
        <v>69</v>
      </c>
      <c r="Z569" s="622">
        <v>1</v>
      </c>
      <c r="AA569" s="623">
        <v>5</v>
      </c>
      <c r="AB569" s="624">
        <v>4</v>
      </c>
      <c r="AC569" s="625">
        <v>5</v>
      </c>
      <c r="AD569" s="623">
        <v>5</v>
      </c>
      <c r="AE569" s="628">
        <v>9</v>
      </c>
      <c r="AF569" s="625">
        <v>1</v>
      </c>
      <c r="AG569" s="626">
        <v>6</v>
      </c>
      <c r="AH569" s="624">
        <v>12</v>
      </c>
      <c r="AI569" s="625">
        <v>0</v>
      </c>
      <c r="AJ569" s="626">
        <v>2</v>
      </c>
      <c r="AK569" s="631">
        <v>0</v>
      </c>
      <c r="AL569" s="619">
        <v>50</v>
      </c>
      <c r="AM569" s="622">
        <v>0</v>
      </c>
      <c r="AN569" s="623">
        <v>7</v>
      </c>
      <c r="AO569" s="628">
        <v>12</v>
      </c>
      <c r="AP569" s="625">
        <v>6</v>
      </c>
      <c r="AQ569" s="623">
        <v>9</v>
      </c>
      <c r="AR569" s="624">
        <v>7</v>
      </c>
      <c r="AS569" s="625">
        <v>3</v>
      </c>
      <c r="AT569" s="623">
        <v>1</v>
      </c>
      <c r="AU569" s="624">
        <v>3</v>
      </c>
      <c r="AV569" s="627">
        <v>0</v>
      </c>
      <c r="AW569" s="623">
        <v>0</v>
      </c>
      <c r="AX569" s="628">
        <v>2</v>
      </c>
      <c r="AY569" s="619">
        <v>50</v>
      </c>
      <c r="AZ569" s="620">
        <v>0</v>
      </c>
      <c r="BA569" s="623">
        <v>1</v>
      </c>
      <c r="BB569" s="624">
        <v>13</v>
      </c>
      <c r="BC569" s="620">
        <v>3</v>
      </c>
      <c r="BD569" s="623">
        <v>8</v>
      </c>
      <c r="BE569" s="624">
        <v>5</v>
      </c>
      <c r="BF569" s="620">
        <v>7</v>
      </c>
      <c r="BG569" s="623">
        <v>10</v>
      </c>
      <c r="BH569" s="624">
        <v>8</v>
      </c>
      <c r="BI569" s="624">
        <v>10</v>
      </c>
      <c r="BJ569" s="625">
        <v>5</v>
      </c>
      <c r="BK569" s="688">
        <v>2</v>
      </c>
      <c r="BL569" s="688">
        <v>2</v>
      </c>
      <c r="BM569" s="688">
        <v>4</v>
      </c>
      <c r="BN569" s="688">
        <v>6</v>
      </c>
      <c r="BO569" s="688">
        <v>12</v>
      </c>
      <c r="BP569" s="688">
        <v>2</v>
      </c>
      <c r="BQ569" s="688">
        <v>5</v>
      </c>
      <c r="BR569" s="688">
        <v>4</v>
      </c>
      <c r="BS569" s="688">
        <v>2</v>
      </c>
      <c r="BT569" s="688">
        <v>6</v>
      </c>
      <c r="BU569" s="688">
        <v>2</v>
      </c>
      <c r="BV569" s="688">
        <v>3</v>
      </c>
      <c r="BW569" s="688">
        <v>0</v>
      </c>
      <c r="BX569" s="688">
        <v>1</v>
      </c>
      <c r="BY569" s="734">
        <v>2</v>
      </c>
      <c r="BZ569" s="734">
        <v>7</v>
      </c>
      <c r="CA569" s="734">
        <v>7</v>
      </c>
      <c r="CB569" s="734">
        <v>3</v>
      </c>
      <c r="CC569" s="734">
        <v>3</v>
      </c>
      <c r="CD569" s="734">
        <v>6</v>
      </c>
      <c r="CE569" s="734">
        <v>3</v>
      </c>
      <c r="CF569" s="734">
        <v>4</v>
      </c>
      <c r="CG569" s="734">
        <v>1</v>
      </c>
      <c r="CH569" s="734">
        <v>2</v>
      </c>
      <c r="CI569" s="734">
        <v>0</v>
      </c>
      <c r="CJ569" s="734">
        <v>1</v>
      </c>
      <c r="CK569" s="620">
        <v>3</v>
      </c>
      <c r="CL569" s="632">
        <v>15</v>
      </c>
      <c r="CM569" s="632">
        <v>9</v>
      </c>
      <c r="CN569" s="632">
        <v>8</v>
      </c>
      <c r="CO569" s="632">
        <v>12</v>
      </c>
      <c r="CP569" s="632">
        <v>7</v>
      </c>
      <c r="CQ569" s="632">
        <v>2</v>
      </c>
      <c r="CR569" s="632">
        <v>6</v>
      </c>
      <c r="CS569" s="632">
        <v>6</v>
      </c>
      <c r="CT569" s="632">
        <v>3</v>
      </c>
      <c r="CU569" s="632">
        <v>0</v>
      </c>
      <c r="CV569" s="632">
        <v>0</v>
      </c>
      <c r="CW569" s="632">
        <v>7</v>
      </c>
      <c r="CX569" s="632">
        <v>11</v>
      </c>
      <c r="CY569" s="632">
        <v>10</v>
      </c>
      <c r="CZ569" s="632">
        <v>6</v>
      </c>
      <c r="DA569" s="632">
        <v>5</v>
      </c>
      <c r="DB569" s="632">
        <v>5</v>
      </c>
      <c r="DC569" s="632">
        <v>12</v>
      </c>
      <c r="DD569" s="632">
        <v>6</v>
      </c>
      <c r="DE569" s="632">
        <v>10</v>
      </c>
      <c r="DF569" s="632">
        <v>3</v>
      </c>
      <c r="DG569" s="632">
        <v>0</v>
      </c>
      <c r="DH569" s="632">
        <v>0</v>
      </c>
      <c r="DI569" s="632">
        <v>1</v>
      </c>
      <c r="DJ569" s="632">
        <v>7</v>
      </c>
      <c r="DK569" s="632">
        <v>1</v>
      </c>
      <c r="DL569" s="632">
        <v>1</v>
      </c>
      <c r="DM569" s="632">
        <v>3</v>
      </c>
      <c r="DN569" s="632">
        <v>1</v>
      </c>
      <c r="DO569" s="632">
        <v>3</v>
      </c>
      <c r="DP569" s="632">
        <v>5</v>
      </c>
      <c r="DQ569" s="632">
        <v>15</v>
      </c>
      <c r="DR569" s="632">
        <v>0</v>
      </c>
      <c r="DS569" s="632">
        <v>1</v>
      </c>
      <c r="DT569" s="632">
        <v>0</v>
      </c>
      <c r="DU569" s="632">
        <v>1</v>
      </c>
      <c r="DV569" s="632">
        <v>4</v>
      </c>
    </row>
    <row r="570" spans="1:126" ht="20.25">
      <c r="A570" s="111"/>
      <c r="M570" s="1718" t="s">
        <v>168</v>
      </c>
      <c r="N570" s="637" t="s">
        <v>193</v>
      </c>
      <c r="O570" s="629" t="s">
        <v>133</v>
      </c>
      <c r="P570" s="629" t="s">
        <v>173</v>
      </c>
      <c r="Q570" s="619">
        <v>60</v>
      </c>
      <c r="R570" s="629" t="s">
        <v>978</v>
      </c>
      <c r="S570" s="616">
        <v>38</v>
      </c>
      <c r="T570" s="617">
        <v>41</v>
      </c>
      <c r="U570" s="617">
        <v>26</v>
      </c>
      <c r="V570" s="635">
        <v>36</v>
      </c>
      <c r="W570" s="635">
        <v>69</v>
      </c>
      <c r="X570" s="621">
        <v>13</v>
      </c>
      <c r="Y570" s="619">
        <v>20</v>
      </c>
      <c r="Z570" s="622">
        <v>0</v>
      </c>
      <c r="AA570" s="623">
        <v>0</v>
      </c>
      <c r="AB570" s="624">
        <v>0</v>
      </c>
      <c r="AC570" s="625">
        <v>0</v>
      </c>
      <c r="AD570" s="623">
        <v>0</v>
      </c>
      <c r="AE570" s="628">
        <v>3</v>
      </c>
      <c r="AF570" s="625">
        <v>2</v>
      </c>
      <c r="AG570" s="626">
        <v>1</v>
      </c>
      <c r="AH570" s="624">
        <v>0</v>
      </c>
      <c r="AI570" s="625">
        <v>0</v>
      </c>
      <c r="AJ570" s="626">
        <v>0</v>
      </c>
      <c r="AK570" s="631">
        <v>0</v>
      </c>
      <c r="AL570" s="619">
        <v>6</v>
      </c>
      <c r="AM570" s="622">
        <v>0</v>
      </c>
      <c r="AN570" s="623">
        <v>0</v>
      </c>
      <c r="AO570" s="628">
        <v>1</v>
      </c>
      <c r="AP570" s="625">
        <v>0</v>
      </c>
      <c r="AQ570" s="623">
        <v>0</v>
      </c>
      <c r="AR570" s="624">
        <v>0</v>
      </c>
      <c r="AS570" s="625">
        <v>0</v>
      </c>
      <c r="AT570" s="623">
        <v>0</v>
      </c>
      <c r="AU570" s="624">
        <v>2</v>
      </c>
      <c r="AV570" s="627">
        <v>0</v>
      </c>
      <c r="AW570" s="623">
        <v>0</v>
      </c>
      <c r="AX570" s="628">
        <v>0</v>
      </c>
      <c r="AY570" s="619">
        <v>3</v>
      </c>
      <c r="AZ570" s="620">
        <v>0</v>
      </c>
      <c r="BA570" s="623">
        <v>0</v>
      </c>
      <c r="BB570" s="624">
        <v>0</v>
      </c>
      <c r="BC570" s="620">
        <v>0</v>
      </c>
      <c r="BD570" s="623">
        <v>9</v>
      </c>
      <c r="BE570" s="624">
        <v>0</v>
      </c>
      <c r="BF570" s="620">
        <v>0</v>
      </c>
      <c r="BG570" s="623">
        <v>0</v>
      </c>
      <c r="BH570" s="624">
        <v>0</v>
      </c>
      <c r="BI570" s="624">
        <v>0</v>
      </c>
      <c r="BJ570" s="625">
        <v>1</v>
      </c>
      <c r="BK570" s="688">
        <v>0</v>
      </c>
      <c r="BL570" s="688">
        <v>0</v>
      </c>
      <c r="BM570" s="688">
        <v>0</v>
      </c>
      <c r="BN570" s="688">
        <v>0</v>
      </c>
      <c r="BO570" s="688">
        <v>2</v>
      </c>
      <c r="BP570" s="688">
        <v>4</v>
      </c>
      <c r="BQ570" s="688">
        <v>6</v>
      </c>
      <c r="BR570" s="688">
        <v>0</v>
      </c>
      <c r="BS570" s="688">
        <v>0</v>
      </c>
      <c r="BT570" s="688">
        <v>0</v>
      </c>
      <c r="BU570" s="688">
        <v>4</v>
      </c>
      <c r="BV570" s="688">
        <v>6</v>
      </c>
      <c r="BW570" s="688">
        <v>0</v>
      </c>
      <c r="BX570" s="688">
        <v>1</v>
      </c>
      <c r="BY570" s="734">
        <v>1</v>
      </c>
      <c r="BZ570" s="734">
        <v>0</v>
      </c>
      <c r="CA570" s="734">
        <v>0</v>
      </c>
      <c r="CB570" s="734">
        <v>0</v>
      </c>
      <c r="CC570" s="734">
        <v>0</v>
      </c>
      <c r="CD570" s="734">
        <v>4</v>
      </c>
      <c r="CE570" s="734">
        <v>1</v>
      </c>
      <c r="CF570" s="734">
        <v>0</v>
      </c>
      <c r="CG570" s="734">
        <v>0</v>
      </c>
      <c r="CH570" s="734">
        <v>1</v>
      </c>
      <c r="CI570" s="734">
        <v>0</v>
      </c>
      <c r="CJ570" s="734">
        <v>0</v>
      </c>
      <c r="CK570" s="620">
        <v>0</v>
      </c>
      <c r="CL570" s="632">
        <v>0</v>
      </c>
      <c r="CM570" s="632">
        <v>0</v>
      </c>
      <c r="CN570" s="632">
        <v>0</v>
      </c>
      <c r="CO570" s="632">
        <v>0</v>
      </c>
      <c r="CP570" s="632">
        <v>0</v>
      </c>
      <c r="CQ570" s="632">
        <v>0</v>
      </c>
      <c r="CR570" s="632">
        <v>0</v>
      </c>
      <c r="CS570" s="632">
        <v>1</v>
      </c>
      <c r="CT570" s="632">
        <v>0</v>
      </c>
      <c r="CU570" s="632">
        <v>0</v>
      </c>
      <c r="CV570" s="632">
        <v>0</v>
      </c>
      <c r="CW570" s="632">
        <v>0</v>
      </c>
      <c r="CX570" s="632">
        <v>0</v>
      </c>
      <c r="CY570" s="632">
        <v>0</v>
      </c>
      <c r="CZ570" s="632">
        <v>3</v>
      </c>
      <c r="DA570" s="632">
        <v>0</v>
      </c>
      <c r="DB570" s="632">
        <v>0</v>
      </c>
      <c r="DC570" s="632">
        <v>0</v>
      </c>
      <c r="DD570" s="632">
        <v>1</v>
      </c>
      <c r="DE570" s="632">
        <v>0</v>
      </c>
      <c r="DF570" s="632">
        <v>1</v>
      </c>
      <c r="DG570" s="632">
        <v>0</v>
      </c>
      <c r="DH570" s="632">
        <v>0</v>
      </c>
      <c r="DI570" s="632">
        <v>0</v>
      </c>
      <c r="DJ570" s="632">
        <v>0</v>
      </c>
      <c r="DK570" s="632">
        <v>0</v>
      </c>
      <c r="DL570" s="632">
        <v>0</v>
      </c>
      <c r="DM570" s="632">
        <v>0</v>
      </c>
      <c r="DN570" s="632">
        <v>0</v>
      </c>
      <c r="DO570" s="632">
        <v>0</v>
      </c>
      <c r="DP570" s="632">
        <v>0</v>
      </c>
      <c r="DQ570" s="632">
        <v>0</v>
      </c>
      <c r="DR570" s="632">
        <v>0</v>
      </c>
      <c r="DS570" s="632">
        <v>0</v>
      </c>
      <c r="DT570" s="632">
        <v>0</v>
      </c>
      <c r="DU570" s="632">
        <v>0</v>
      </c>
      <c r="DV570" s="632">
        <v>0</v>
      </c>
    </row>
    <row r="571" spans="1:126" ht="20.25">
      <c r="A571" s="111"/>
      <c r="M571" s="1718" t="s">
        <v>774</v>
      </c>
      <c r="N571" s="637" t="s">
        <v>55</v>
      </c>
      <c r="O571" s="629" t="s">
        <v>55</v>
      </c>
      <c r="P571" s="629" t="s">
        <v>55</v>
      </c>
      <c r="Q571" s="629" t="s">
        <v>55</v>
      </c>
      <c r="R571" s="629" t="s">
        <v>196</v>
      </c>
      <c r="S571" s="616">
        <v>78</v>
      </c>
      <c r="T571" s="617">
        <v>124</v>
      </c>
      <c r="U571" s="617">
        <v>138</v>
      </c>
      <c r="V571" s="635">
        <v>248</v>
      </c>
      <c r="W571" s="635">
        <v>283</v>
      </c>
      <c r="X571" s="621">
        <v>108</v>
      </c>
      <c r="Y571" s="619">
        <v>193</v>
      </c>
      <c r="Z571" s="622">
        <v>3</v>
      </c>
      <c r="AA571" s="623">
        <v>6</v>
      </c>
      <c r="AB571" s="624">
        <v>17</v>
      </c>
      <c r="AC571" s="625">
        <v>27</v>
      </c>
      <c r="AD571" s="623">
        <v>13</v>
      </c>
      <c r="AE571" s="628">
        <v>23</v>
      </c>
      <c r="AF571" s="625">
        <v>21</v>
      </c>
      <c r="AG571" s="626">
        <v>25</v>
      </c>
      <c r="AH571" s="624">
        <v>18</v>
      </c>
      <c r="AI571" s="625">
        <v>23</v>
      </c>
      <c r="AJ571" s="626">
        <v>9</v>
      </c>
      <c r="AK571" s="631">
        <v>25</v>
      </c>
      <c r="AL571" s="619">
        <v>210</v>
      </c>
      <c r="AM571" s="622">
        <v>0</v>
      </c>
      <c r="AN571" s="623">
        <v>7</v>
      </c>
      <c r="AO571" s="628">
        <v>16</v>
      </c>
      <c r="AP571" s="625">
        <v>22</v>
      </c>
      <c r="AQ571" s="623">
        <v>22</v>
      </c>
      <c r="AR571" s="624">
        <v>17</v>
      </c>
      <c r="AS571" s="625">
        <v>30</v>
      </c>
      <c r="AT571" s="623">
        <v>14</v>
      </c>
      <c r="AU571" s="624">
        <v>19</v>
      </c>
      <c r="AV571" s="627">
        <v>23</v>
      </c>
      <c r="AW571" s="623">
        <v>24</v>
      </c>
      <c r="AX571" s="628">
        <v>34</v>
      </c>
      <c r="AY571" s="619">
        <v>228</v>
      </c>
      <c r="AZ571" s="620">
        <v>0</v>
      </c>
      <c r="BA571" s="623">
        <v>0</v>
      </c>
      <c r="BB571" s="624">
        <v>6</v>
      </c>
      <c r="BC571" s="620">
        <v>29</v>
      </c>
      <c r="BD571" s="623">
        <v>22</v>
      </c>
      <c r="BE571" s="624">
        <v>12</v>
      </c>
      <c r="BF571" s="620">
        <v>18</v>
      </c>
      <c r="BG571" s="623">
        <v>11</v>
      </c>
      <c r="BH571" s="624">
        <v>15</v>
      </c>
      <c r="BI571" s="624">
        <v>27</v>
      </c>
      <c r="BJ571" s="625">
        <v>35</v>
      </c>
      <c r="BK571" s="688">
        <v>55</v>
      </c>
      <c r="BL571" s="688">
        <v>1</v>
      </c>
      <c r="BM571" s="688">
        <v>0</v>
      </c>
      <c r="BN571" s="688">
        <v>8</v>
      </c>
      <c r="BO571" s="688">
        <v>22</v>
      </c>
      <c r="BP571" s="688">
        <v>16</v>
      </c>
      <c r="BQ571" s="688">
        <v>8</v>
      </c>
      <c r="BR571" s="688">
        <v>13</v>
      </c>
      <c r="BS571" s="688">
        <v>19</v>
      </c>
      <c r="BT571" s="688">
        <v>14</v>
      </c>
      <c r="BU571" s="688">
        <v>20</v>
      </c>
      <c r="BV571" s="688">
        <v>13</v>
      </c>
      <c r="BW571" s="688">
        <v>37</v>
      </c>
      <c r="BX571" s="688">
        <v>0</v>
      </c>
      <c r="BY571" s="734">
        <v>0</v>
      </c>
      <c r="BZ571" s="734">
        <v>1</v>
      </c>
      <c r="CA571" s="734">
        <v>9</v>
      </c>
      <c r="CB571" s="734">
        <v>9</v>
      </c>
      <c r="CC571" s="734">
        <v>13</v>
      </c>
      <c r="CD571" s="734">
        <v>30</v>
      </c>
      <c r="CE571" s="734">
        <v>22</v>
      </c>
      <c r="CF571" s="734">
        <v>18</v>
      </c>
      <c r="CG571" s="734">
        <v>16</v>
      </c>
      <c r="CH571" s="734">
        <v>15</v>
      </c>
      <c r="CI571" s="734">
        <v>46</v>
      </c>
      <c r="CJ571" s="734">
        <v>2</v>
      </c>
      <c r="CK571" s="620">
        <v>0</v>
      </c>
      <c r="CL571" s="632">
        <v>2</v>
      </c>
      <c r="CM571" s="632">
        <v>16</v>
      </c>
      <c r="CN571" s="632">
        <v>16</v>
      </c>
      <c r="CO571" s="632">
        <v>16</v>
      </c>
      <c r="CP571" s="632">
        <v>20</v>
      </c>
      <c r="CQ571" s="632">
        <v>14</v>
      </c>
      <c r="CR571" s="632">
        <v>11</v>
      </c>
      <c r="CS571" s="632">
        <v>8</v>
      </c>
      <c r="CT571" s="632">
        <v>12</v>
      </c>
      <c r="CU571" s="632">
        <v>31</v>
      </c>
      <c r="CV571" s="632">
        <v>0</v>
      </c>
      <c r="CW571" s="632">
        <v>1</v>
      </c>
      <c r="CX571" s="632">
        <v>5</v>
      </c>
      <c r="CY571" s="632">
        <v>16</v>
      </c>
      <c r="CZ571" s="632">
        <v>15</v>
      </c>
      <c r="DA571" s="632">
        <v>17</v>
      </c>
      <c r="DB571" s="632">
        <v>11</v>
      </c>
      <c r="DC571" s="632">
        <v>3</v>
      </c>
      <c r="DD571" s="632">
        <v>8</v>
      </c>
      <c r="DE571" s="632">
        <v>4</v>
      </c>
      <c r="DF571" s="632">
        <v>11</v>
      </c>
      <c r="DG571" s="632">
        <v>25</v>
      </c>
      <c r="DH571" s="632">
        <v>0</v>
      </c>
      <c r="DI571" s="632">
        <v>0</v>
      </c>
      <c r="DJ571" s="632">
        <v>2</v>
      </c>
      <c r="DK571" s="632">
        <v>0</v>
      </c>
      <c r="DL571" s="632">
        <v>2</v>
      </c>
      <c r="DM571" s="632">
        <v>21</v>
      </c>
      <c r="DN571" s="632">
        <v>8</v>
      </c>
      <c r="DO571" s="632">
        <v>10</v>
      </c>
      <c r="DP571" s="632">
        <v>13</v>
      </c>
      <c r="DQ571" s="632">
        <v>11</v>
      </c>
      <c r="DR571" s="632">
        <v>12</v>
      </c>
      <c r="DS571" s="632">
        <v>27</v>
      </c>
      <c r="DT571" s="632">
        <v>0</v>
      </c>
      <c r="DU571" s="632">
        <v>0</v>
      </c>
      <c r="DV571" s="632">
        <v>1</v>
      </c>
    </row>
    <row r="572" spans="1:126" ht="40.5">
      <c r="A572" s="111"/>
      <c r="M572" s="1719" t="s">
        <v>775</v>
      </c>
      <c r="N572" s="637" t="s">
        <v>55</v>
      </c>
      <c r="O572" s="629" t="s">
        <v>55</v>
      </c>
      <c r="P572" s="629" t="s">
        <v>55</v>
      </c>
      <c r="Q572" s="629" t="s">
        <v>55</v>
      </c>
      <c r="R572" s="629" t="s">
        <v>156</v>
      </c>
      <c r="S572" s="616">
        <v>37</v>
      </c>
      <c r="T572" s="615">
        <v>94</v>
      </c>
      <c r="U572" s="615">
        <v>124</v>
      </c>
      <c r="V572" s="619">
        <v>144</v>
      </c>
      <c r="W572" s="619">
        <v>192</v>
      </c>
      <c r="X572" s="621">
        <v>123</v>
      </c>
      <c r="Y572" s="619">
        <v>113</v>
      </c>
      <c r="Z572" s="622">
        <v>3</v>
      </c>
      <c r="AA572" s="623">
        <v>3</v>
      </c>
      <c r="AB572" s="624">
        <v>8</v>
      </c>
      <c r="AC572" s="625">
        <v>17</v>
      </c>
      <c r="AD572" s="623">
        <v>13</v>
      </c>
      <c r="AE572" s="628">
        <v>8</v>
      </c>
      <c r="AF572" s="625">
        <v>15</v>
      </c>
      <c r="AG572" s="626">
        <v>9</v>
      </c>
      <c r="AH572" s="624">
        <v>8</v>
      </c>
      <c r="AI572" s="625">
        <v>14</v>
      </c>
      <c r="AJ572" s="626">
        <v>8</v>
      </c>
      <c r="AK572" s="631">
        <v>5</v>
      </c>
      <c r="AL572" s="619">
        <v>111</v>
      </c>
      <c r="AM572" s="622">
        <v>4</v>
      </c>
      <c r="AN572" s="623">
        <v>1</v>
      </c>
      <c r="AO572" s="628">
        <v>13</v>
      </c>
      <c r="AP572" s="625">
        <v>12</v>
      </c>
      <c r="AQ572" s="623">
        <v>10</v>
      </c>
      <c r="AR572" s="624">
        <v>14</v>
      </c>
      <c r="AS572" s="625">
        <v>18</v>
      </c>
      <c r="AT572" s="623">
        <v>16</v>
      </c>
      <c r="AU572" s="624">
        <v>12</v>
      </c>
      <c r="AV572" s="627">
        <v>13</v>
      </c>
      <c r="AW572" s="623">
        <v>17</v>
      </c>
      <c r="AX572" s="628">
        <v>18</v>
      </c>
      <c r="AY572" s="619">
        <v>148</v>
      </c>
      <c r="AZ572" s="620">
        <v>2</v>
      </c>
      <c r="BA572" s="623">
        <v>3</v>
      </c>
      <c r="BB572" s="624">
        <v>12</v>
      </c>
      <c r="BC572" s="620">
        <v>12</v>
      </c>
      <c r="BD572" s="623">
        <v>11</v>
      </c>
      <c r="BE572" s="624">
        <v>14</v>
      </c>
      <c r="BF572" s="620">
        <v>13</v>
      </c>
      <c r="BG572" s="623">
        <v>5</v>
      </c>
      <c r="BH572" s="624">
        <v>9</v>
      </c>
      <c r="BI572" s="624">
        <v>16</v>
      </c>
      <c r="BJ572" s="625">
        <v>14</v>
      </c>
      <c r="BK572" s="688">
        <v>39</v>
      </c>
      <c r="BL572" s="688">
        <v>9</v>
      </c>
      <c r="BM572" s="688">
        <v>3</v>
      </c>
      <c r="BN572" s="688">
        <v>5</v>
      </c>
      <c r="BO572" s="688">
        <v>14</v>
      </c>
      <c r="BP572" s="688">
        <v>14</v>
      </c>
      <c r="BQ572" s="688">
        <v>13</v>
      </c>
      <c r="BR572" s="688">
        <v>17</v>
      </c>
      <c r="BS572" s="688">
        <v>11</v>
      </c>
      <c r="BT572" s="688">
        <v>13</v>
      </c>
      <c r="BU572" s="688">
        <v>13</v>
      </c>
      <c r="BV572" s="688">
        <v>8</v>
      </c>
      <c r="BW572" s="688">
        <v>19</v>
      </c>
      <c r="BX572" s="688">
        <v>6</v>
      </c>
      <c r="BY572" s="734">
        <v>3</v>
      </c>
      <c r="BZ572" s="734">
        <v>4</v>
      </c>
      <c r="CA572" s="734">
        <v>7</v>
      </c>
      <c r="CB572" s="734">
        <v>11</v>
      </c>
      <c r="CC572" s="734">
        <v>12</v>
      </c>
      <c r="CD572" s="734">
        <v>11</v>
      </c>
      <c r="CE572" s="734">
        <v>8</v>
      </c>
      <c r="CF572" s="734">
        <v>8</v>
      </c>
      <c r="CG572" s="734">
        <v>13</v>
      </c>
      <c r="CH572" s="734">
        <v>8</v>
      </c>
      <c r="CI572" s="734">
        <v>23</v>
      </c>
      <c r="CJ572" s="734">
        <v>6</v>
      </c>
      <c r="CK572" s="620">
        <v>6</v>
      </c>
      <c r="CL572" s="632">
        <v>10</v>
      </c>
      <c r="CM572" s="632">
        <v>7</v>
      </c>
      <c r="CN572" s="632">
        <v>14</v>
      </c>
      <c r="CO572" s="632">
        <v>12</v>
      </c>
      <c r="CP572" s="632">
        <v>11</v>
      </c>
      <c r="CQ572" s="632">
        <v>7</v>
      </c>
      <c r="CR572" s="632">
        <v>9</v>
      </c>
      <c r="CS572" s="632">
        <v>7</v>
      </c>
      <c r="CT572" s="632">
        <v>7</v>
      </c>
      <c r="CU572" s="632">
        <v>13</v>
      </c>
      <c r="CV572" s="632">
        <v>2</v>
      </c>
      <c r="CW572" s="632">
        <v>1</v>
      </c>
      <c r="CX572" s="632">
        <v>2</v>
      </c>
      <c r="CY572" s="632">
        <v>8</v>
      </c>
      <c r="CZ572" s="632">
        <v>9</v>
      </c>
      <c r="DA572" s="632">
        <v>9</v>
      </c>
      <c r="DB572" s="632">
        <v>11</v>
      </c>
      <c r="DC572" s="632">
        <v>10</v>
      </c>
      <c r="DD572" s="632">
        <v>3</v>
      </c>
      <c r="DE572" s="632">
        <v>7</v>
      </c>
      <c r="DF572" s="632">
        <v>2</v>
      </c>
      <c r="DG572" s="632">
        <v>7</v>
      </c>
      <c r="DH572" s="632">
        <v>2</v>
      </c>
      <c r="DI572" s="632">
        <v>0</v>
      </c>
      <c r="DJ572" s="632">
        <v>3</v>
      </c>
      <c r="DK572" s="632">
        <v>1</v>
      </c>
      <c r="DL572" s="632">
        <v>3</v>
      </c>
      <c r="DM572" s="632">
        <v>5</v>
      </c>
      <c r="DN572" s="632">
        <v>6</v>
      </c>
      <c r="DO572" s="632">
        <v>6</v>
      </c>
      <c r="DP572" s="632">
        <v>3</v>
      </c>
      <c r="DQ572" s="632">
        <v>5</v>
      </c>
      <c r="DR572" s="632">
        <v>15</v>
      </c>
      <c r="DS572" s="632">
        <v>6</v>
      </c>
      <c r="DT572" s="632">
        <v>0</v>
      </c>
      <c r="DU572" s="632">
        <v>4</v>
      </c>
      <c r="DV572" s="632">
        <v>4</v>
      </c>
    </row>
    <row r="573" spans="1:126" ht="20.25">
      <c r="A573" s="111"/>
      <c r="M573" s="1718" t="s">
        <v>183</v>
      </c>
      <c r="N573" s="637" t="s">
        <v>192</v>
      </c>
      <c r="O573" s="629" t="s">
        <v>276</v>
      </c>
      <c r="P573" s="629" t="s">
        <v>725</v>
      </c>
      <c r="Q573" s="619">
        <v>307</v>
      </c>
      <c r="R573" s="629" t="s">
        <v>1026</v>
      </c>
      <c r="S573" s="616">
        <v>378</v>
      </c>
      <c r="T573" s="617">
        <v>289</v>
      </c>
      <c r="U573" s="617">
        <v>301</v>
      </c>
      <c r="V573" s="635">
        <v>320</v>
      </c>
      <c r="W573" s="635">
        <v>315</v>
      </c>
      <c r="X573" s="621">
        <v>98</v>
      </c>
      <c r="Y573" s="635">
        <v>246</v>
      </c>
      <c r="Z573" s="622">
        <v>0</v>
      </c>
      <c r="AA573" s="623">
        <v>6</v>
      </c>
      <c r="AB573" s="624">
        <v>5</v>
      </c>
      <c r="AC573" s="625">
        <v>5</v>
      </c>
      <c r="AD573" s="623">
        <v>23</v>
      </c>
      <c r="AE573" s="628">
        <v>32</v>
      </c>
      <c r="AF573" s="625">
        <v>21</v>
      </c>
      <c r="AG573" s="626">
        <v>21</v>
      </c>
      <c r="AH573" s="624">
        <v>5</v>
      </c>
      <c r="AI573" s="625">
        <v>6</v>
      </c>
      <c r="AJ573" s="626">
        <v>13</v>
      </c>
      <c r="AK573" s="631">
        <v>24</v>
      </c>
      <c r="AL573" s="635">
        <v>161</v>
      </c>
      <c r="AM573" s="622">
        <v>0</v>
      </c>
      <c r="AN573" s="623">
        <v>2</v>
      </c>
      <c r="AO573" s="628">
        <v>4</v>
      </c>
      <c r="AP573" s="625">
        <v>2</v>
      </c>
      <c r="AQ573" s="623">
        <v>5</v>
      </c>
      <c r="AR573" s="624">
        <v>10</v>
      </c>
      <c r="AS573" s="625">
        <v>7</v>
      </c>
      <c r="AT573" s="623">
        <v>3</v>
      </c>
      <c r="AU573" s="624">
        <v>3</v>
      </c>
      <c r="AV573" s="627">
        <v>13</v>
      </c>
      <c r="AW573" s="623">
        <v>7</v>
      </c>
      <c r="AX573" s="628">
        <v>2</v>
      </c>
      <c r="AY573" s="635">
        <v>58</v>
      </c>
      <c r="AZ573" s="636">
        <v>0</v>
      </c>
      <c r="BA573" s="623">
        <v>1</v>
      </c>
      <c r="BB573" s="624">
        <v>5</v>
      </c>
      <c r="BC573" s="636">
        <v>11</v>
      </c>
      <c r="BD573" s="623">
        <v>5</v>
      </c>
      <c r="BE573" s="624">
        <v>6</v>
      </c>
      <c r="BF573" s="636">
        <v>19</v>
      </c>
      <c r="BG573" s="623">
        <v>3</v>
      </c>
      <c r="BH573" s="624">
        <v>11</v>
      </c>
      <c r="BI573" s="624">
        <v>33</v>
      </c>
      <c r="BJ573" s="625">
        <v>8</v>
      </c>
      <c r="BK573" s="688">
        <v>52</v>
      </c>
      <c r="BL573" s="688">
        <v>0</v>
      </c>
      <c r="BM573" s="688">
        <v>0</v>
      </c>
      <c r="BN573" s="688">
        <v>7</v>
      </c>
      <c r="BO573" s="688">
        <v>5</v>
      </c>
      <c r="BP573" s="688">
        <v>17</v>
      </c>
      <c r="BQ573" s="688">
        <v>4</v>
      </c>
      <c r="BR573" s="688">
        <v>1</v>
      </c>
      <c r="BS573" s="688">
        <v>1</v>
      </c>
      <c r="BT573" s="688">
        <v>1</v>
      </c>
      <c r="BU573" s="688">
        <v>25</v>
      </c>
      <c r="BV573" s="688">
        <v>31</v>
      </c>
      <c r="BW573" s="688">
        <v>6</v>
      </c>
      <c r="BX573" s="688">
        <v>0</v>
      </c>
      <c r="BY573" s="734">
        <v>0</v>
      </c>
      <c r="BZ573" s="734">
        <v>0</v>
      </c>
      <c r="CA573" s="734">
        <v>22</v>
      </c>
      <c r="CB573" s="734">
        <v>39</v>
      </c>
      <c r="CC573" s="734">
        <v>31</v>
      </c>
      <c r="CD573" s="734">
        <v>13</v>
      </c>
      <c r="CE573" s="734">
        <v>26</v>
      </c>
      <c r="CF573" s="734">
        <v>14</v>
      </c>
      <c r="CG573" s="734">
        <v>11</v>
      </c>
      <c r="CH573" s="734">
        <v>62</v>
      </c>
      <c r="CI573" s="734">
        <v>16</v>
      </c>
      <c r="CJ573" s="734">
        <v>0</v>
      </c>
      <c r="CK573" s="620">
        <v>1</v>
      </c>
      <c r="CL573" s="632">
        <v>15</v>
      </c>
      <c r="CM573" s="632">
        <v>24</v>
      </c>
      <c r="CN573" s="632">
        <v>24</v>
      </c>
      <c r="CO573" s="632">
        <v>15</v>
      </c>
      <c r="CP573" s="632">
        <v>36</v>
      </c>
      <c r="CQ573" s="632">
        <v>14</v>
      </c>
      <c r="CR573" s="632">
        <v>4</v>
      </c>
      <c r="CS573" s="632">
        <v>13</v>
      </c>
      <c r="CT573" s="632">
        <v>18</v>
      </c>
      <c r="CU573" s="632">
        <v>0</v>
      </c>
      <c r="CV573" s="632">
        <v>0</v>
      </c>
      <c r="CW573" s="632">
        <v>0</v>
      </c>
      <c r="CX573" s="632">
        <v>10</v>
      </c>
      <c r="CY573" s="632">
        <v>23</v>
      </c>
      <c r="CZ573" s="632">
        <v>23</v>
      </c>
      <c r="DA573" s="632">
        <v>13</v>
      </c>
      <c r="DB573" s="632">
        <v>15</v>
      </c>
      <c r="DC573" s="632">
        <v>10</v>
      </c>
      <c r="DD573" s="632">
        <v>4</v>
      </c>
      <c r="DE573" s="632">
        <v>11</v>
      </c>
      <c r="DF573" s="632">
        <v>16</v>
      </c>
      <c r="DG573" s="632">
        <v>4</v>
      </c>
      <c r="DH573" s="632">
        <v>0</v>
      </c>
      <c r="DI573" s="632">
        <v>0</v>
      </c>
      <c r="DJ573" s="632">
        <v>0</v>
      </c>
      <c r="DK573" s="632">
        <v>0</v>
      </c>
      <c r="DL573" s="632">
        <v>0</v>
      </c>
      <c r="DM573" s="632">
        <v>0</v>
      </c>
      <c r="DN573" s="632">
        <v>0</v>
      </c>
      <c r="DO573" s="632">
        <v>0</v>
      </c>
      <c r="DP573" s="632">
        <v>0</v>
      </c>
      <c r="DQ573" s="632">
        <v>0</v>
      </c>
      <c r="DR573" s="632">
        <v>6</v>
      </c>
      <c r="DS573" s="632">
        <v>0</v>
      </c>
      <c r="DT573" s="632">
        <v>0</v>
      </c>
      <c r="DU573" s="632">
        <v>0</v>
      </c>
      <c r="DV573" s="632">
        <v>0</v>
      </c>
    </row>
    <row r="574" spans="1:126" ht="20.25">
      <c r="A574" s="111"/>
      <c r="M574" s="1718" t="s">
        <v>770</v>
      </c>
      <c r="N574" s="637" t="s">
        <v>278</v>
      </c>
      <c r="O574" s="629" t="s">
        <v>370</v>
      </c>
      <c r="P574" s="629" t="s">
        <v>443</v>
      </c>
      <c r="Q574" s="619">
        <v>417</v>
      </c>
      <c r="R574" s="629" t="s">
        <v>1027</v>
      </c>
      <c r="S574" s="616">
        <v>496</v>
      </c>
      <c r="T574" s="617">
        <v>514</v>
      </c>
      <c r="U574" s="617">
        <v>511</v>
      </c>
      <c r="V574" s="635">
        <v>626</v>
      </c>
      <c r="W574" s="635">
        <v>729</v>
      </c>
      <c r="X574" s="621">
        <v>390</v>
      </c>
      <c r="Y574" s="619">
        <v>545</v>
      </c>
      <c r="Z574" s="622">
        <v>1</v>
      </c>
      <c r="AA574" s="623">
        <v>92</v>
      </c>
      <c r="AB574" s="624">
        <v>136</v>
      </c>
      <c r="AC574" s="625">
        <v>87</v>
      </c>
      <c r="AD574" s="623">
        <v>40</v>
      </c>
      <c r="AE574" s="628">
        <v>44</v>
      </c>
      <c r="AF574" s="625">
        <v>57</v>
      </c>
      <c r="AG574" s="626">
        <v>65</v>
      </c>
      <c r="AH574" s="624">
        <v>25</v>
      </c>
      <c r="AI574" s="625">
        <v>0</v>
      </c>
      <c r="AJ574" s="626">
        <v>2</v>
      </c>
      <c r="AK574" s="631">
        <v>0</v>
      </c>
      <c r="AL574" s="619">
        <v>549</v>
      </c>
      <c r="AM574" s="622">
        <v>10</v>
      </c>
      <c r="AN574" s="623">
        <v>90</v>
      </c>
      <c r="AO574" s="628">
        <v>78</v>
      </c>
      <c r="AP574" s="625">
        <v>75</v>
      </c>
      <c r="AQ574" s="623">
        <v>63</v>
      </c>
      <c r="AR574" s="624">
        <v>38</v>
      </c>
      <c r="AS574" s="625">
        <v>39</v>
      </c>
      <c r="AT574" s="623">
        <v>39</v>
      </c>
      <c r="AU574" s="624">
        <v>37</v>
      </c>
      <c r="AV574" s="627">
        <v>41</v>
      </c>
      <c r="AW574" s="623">
        <v>2</v>
      </c>
      <c r="AX574" s="628">
        <v>0</v>
      </c>
      <c r="AY574" s="619">
        <v>512</v>
      </c>
      <c r="AZ574" s="620">
        <v>0</v>
      </c>
      <c r="BA574" s="623">
        <v>53</v>
      </c>
      <c r="BB574" s="624">
        <v>82</v>
      </c>
      <c r="BC574" s="620">
        <v>77</v>
      </c>
      <c r="BD574" s="623">
        <v>57</v>
      </c>
      <c r="BE574" s="624">
        <v>56</v>
      </c>
      <c r="BF574" s="620">
        <v>56</v>
      </c>
      <c r="BG574" s="623">
        <v>41</v>
      </c>
      <c r="BH574" s="624">
        <v>51</v>
      </c>
      <c r="BI574" s="624">
        <v>45</v>
      </c>
      <c r="BJ574" s="625">
        <v>18</v>
      </c>
      <c r="BK574" s="688">
        <v>0</v>
      </c>
      <c r="BL574" s="688">
        <v>2</v>
      </c>
      <c r="BM574" s="688">
        <v>26</v>
      </c>
      <c r="BN574" s="688">
        <v>71</v>
      </c>
      <c r="BO574" s="688">
        <v>84</v>
      </c>
      <c r="BP574" s="688">
        <v>55</v>
      </c>
      <c r="BQ574" s="688">
        <v>34</v>
      </c>
      <c r="BR574" s="688">
        <v>47</v>
      </c>
      <c r="BS574" s="688">
        <v>35</v>
      </c>
      <c r="BT574" s="688">
        <v>36</v>
      </c>
      <c r="BU574" s="688">
        <v>37</v>
      </c>
      <c r="BV574" s="688">
        <v>39</v>
      </c>
      <c r="BW574" s="688">
        <v>4</v>
      </c>
      <c r="BX574" s="688">
        <v>2</v>
      </c>
      <c r="BY574" s="734">
        <v>18</v>
      </c>
      <c r="BZ574" s="734">
        <v>55</v>
      </c>
      <c r="CA574" s="734">
        <v>52</v>
      </c>
      <c r="CB574" s="734">
        <v>34</v>
      </c>
      <c r="CC574" s="734">
        <v>30</v>
      </c>
      <c r="CD574" s="734">
        <v>29</v>
      </c>
      <c r="CE574" s="734">
        <v>19</v>
      </c>
      <c r="CF574" s="734">
        <v>28</v>
      </c>
      <c r="CG574" s="734">
        <v>38</v>
      </c>
      <c r="CH574" s="734">
        <v>19</v>
      </c>
      <c r="CI574" s="734">
        <v>0</v>
      </c>
      <c r="CJ574" s="734">
        <v>1</v>
      </c>
      <c r="CK574" s="620">
        <v>23</v>
      </c>
      <c r="CL574" s="632">
        <v>46</v>
      </c>
      <c r="CM574" s="632">
        <v>45</v>
      </c>
      <c r="CN574" s="632">
        <v>33</v>
      </c>
      <c r="CO574" s="632">
        <v>36</v>
      </c>
      <c r="CP574" s="632">
        <v>28</v>
      </c>
      <c r="CQ574" s="632">
        <v>28</v>
      </c>
      <c r="CR574" s="632">
        <v>30</v>
      </c>
      <c r="CS574" s="632">
        <v>14</v>
      </c>
      <c r="CT574" s="632">
        <v>8</v>
      </c>
      <c r="CU574" s="632">
        <v>0</v>
      </c>
      <c r="CV574" s="632">
        <v>2</v>
      </c>
      <c r="CW574" s="632">
        <v>27</v>
      </c>
      <c r="CX574" s="632">
        <v>30</v>
      </c>
      <c r="CY574" s="632">
        <v>26</v>
      </c>
      <c r="CZ574" s="632">
        <v>33</v>
      </c>
      <c r="DA574" s="632">
        <v>33</v>
      </c>
      <c r="DB574" s="632">
        <v>20</v>
      </c>
      <c r="DC574" s="632">
        <v>22</v>
      </c>
      <c r="DD574" s="632">
        <v>21</v>
      </c>
      <c r="DE574" s="632">
        <v>19</v>
      </c>
      <c r="DF574" s="632">
        <v>22</v>
      </c>
      <c r="DG574" s="632">
        <v>5</v>
      </c>
      <c r="DH574" s="632">
        <v>1</v>
      </c>
      <c r="DI574" s="632">
        <v>11</v>
      </c>
      <c r="DJ574" s="632">
        <v>21</v>
      </c>
      <c r="DK574" s="632">
        <v>10</v>
      </c>
      <c r="DL574" s="632">
        <v>19</v>
      </c>
      <c r="DM574" s="632">
        <v>13</v>
      </c>
      <c r="DN574" s="632">
        <v>7</v>
      </c>
      <c r="DO574" s="632">
        <v>20</v>
      </c>
      <c r="DP574" s="632">
        <v>34</v>
      </c>
      <c r="DQ574" s="632">
        <v>35</v>
      </c>
      <c r="DR574" s="632">
        <v>9</v>
      </c>
      <c r="DS574" s="632">
        <v>4</v>
      </c>
      <c r="DT574" s="632">
        <v>0</v>
      </c>
      <c r="DU574" s="632">
        <v>0</v>
      </c>
      <c r="DV574" s="632">
        <v>42</v>
      </c>
    </row>
    <row r="575" spans="1:126" ht="20.25">
      <c r="A575" s="111"/>
      <c r="M575" s="1718" t="s">
        <v>779</v>
      </c>
      <c r="N575" s="637" t="s">
        <v>55</v>
      </c>
      <c r="O575" s="629" t="s">
        <v>55</v>
      </c>
      <c r="P575" s="629" t="s">
        <v>55</v>
      </c>
      <c r="Q575" s="619" t="s">
        <v>55</v>
      </c>
      <c r="R575" s="629" t="s">
        <v>827</v>
      </c>
      <c r="S575" s="629">
        <v>144</v>
      </c>
      <c r="T575" s="615">
        <v>128</v>
      </c>
      <c r="U575" s="615">
        <v>138</v>
      </c>
      <c r="V575" s="619">
        <v>41</v>
      </c>
      <c r="W575" s="619">
        <v>0</v>
      </c>
      <c r="X575" s="621">
        <v>0</v>
      </c>
      <c r="Y575" s="619">
        <v>0</v>
      </c>
      <c r="Z575" s="622">
        <v>0</v>
      </c>
      <c r="AA575" s="623">
        <v>0</v>
      </c>
      <c r="AB575" s="624">
        <v>0</v>
      </c>
      <c r="AC575" s="625">
        <v>0</v>
      </c>
      <c r="AD575" s="623">
        <v>0</v>
      </c>
      <c r="AE575" s="628">
        <v>0</v>
      </c>
      <c r="AF575" s="625">
        <v>0</v>
      </c>
      <c r="AG575" s="626">
        <v>0</v>
      </c>
      <c r="AH575" s="624">
        <v>0</v>
      </c>
      <c r="AI575" s="625">
        <v>0</v>
      </c>
      <c r="AJ575" s="626">
        <v>0</v>
      </c>
      <c r="AK575" s="631">
        <v>0</v>
      </c>
      <c r="AL575" s="619">
        <v>0</v>
      </c>
      <c r="AM575" s="622">
        <v>0</v>
      </c>
      <c r="AN575" s="623">
        <v>0</v>
      </c>
      <c r="AO575" s="628">
        <v>0</v>
      </c>
      <c r="AP575" s="625">
        <v>0</v>
      </c>
      <c r="AQ575" s="623">
        <v>0</v>
      </c>
      <c r="AR575" s="624">
        <v>0</v>
      </c>
      <c r="AS575" s="625">
        <v>0</v>
      </c>
      <c r="AT575" s="623">
        <v>0</v>
      </c>
      <c r="AU575" s="624">
        <v>0</v>
      </c>
      <c r="AV575" s="627">
        <v>0</v>
      </c>
      <c r="AW575" s="623">
        <v>0</v>
      </c>
      <c r="AX575" s="628">
        <v>0</v>
      </c>
      <c r="AY575" s="619">
        <v>0</v>
      </c>
      <c r="AZ575" s="620">
        <v>0</v>
      </c>
      <c r="BA575" s="623">
        <v>0</v>
      </c>
      <c r="BB575" s="624">
        <v>0</v>
      </c>
      <c r="BC575" s="620">
        <v>0</v>
      </c>
      <c r="BD575" s="623">
        <v>0</v>
      </c>
      <c r="BE575" s="624">
        <v>0</v>
      </c>
      <c r="BF575" s="620">
        <v>0</v>
      </c>
      <c r="BG575" s="623">
        <v>0</v>
      </c>
      <c r="BH575" s="624">
        <v>0</v>
      </c>
      <c r="BI575" s="624">
        <v>0</v>
      </c>
      <c r="BJ575" s="625">
        <v>0</v>
      </c>
      <c r="BK575" s="688">
        <v>0</v>
      </c>
      <c r="BL575" s="688">
        <v>0</v>
      </c>
      <c r="BM575" s="688">
        <v>0</v>
      </c>
      <c r="BN575" s="688">
        <v>0</v>
      </c>
      <c r="BO575" s="688">
        <v>0</v>
      </c>
      <c r="BP575" s="688">
        <v>0</v>
      </c>
      <c r="BQ575" s="688">
        <v>0</v>
      </c>
      <c r="BR575" s="688">
        <v>0</v>
      </c>
      <c r="BS575" s="688">
        <v>0</v>
      </c>
      <c r="BT575" s="688">
        <v>0</v>
      </c>
      <c r="BU575" s="688">
        <v>0</v>
      </c>
      <c r="BV575" s="688">
        <v>0</v>
      </c>
      <c r="BW575" s="688">
        <v>0</v>
      </c>
      <c r="BX575" s="688">
        <v>0</v>
      </c>
      <c r="BY575" s="734">
        <v>0</v>
      </c>
      <c r="BZ575" s="734">
        <v>0</v>
      </c>
      <c r="CA575" s="734">
        <v>0</v>
      </c>
      <c r="CB575" s="734">
        <v>0</v>
      </c>
      <c r="CC575" s="734">
        <v>0</v>
      </c>
      <c r="CD575" s="734">
        <v>0</v>
      </c>
      <c r="CE575" s="734">
        <v>0</v>
      </c>
      <c r="CF575" s="734">
        <v>0</v>
      </c>
      <c r="CG575" s="734">
        <v>0</v>
      </c>
      <c r="CH575" s="734">
        <v>0</v>
      </c>
      <c r="CI575" s="734">
        <v>0</v>
      </c>
      <c r="CJ575" s="734">
        <v>0</v>
      </c>
      <c r="CK575" s="620">
        <v>0</v>
      </c>
      <c r="CL575" s="632">
        <v>0</v>
      </c>
      <c r="CM575" s="632">
        <v>0</v>
      </c>
      <c r="CN575" s="632">
        <v>0</v>
      </c>
      <c r="CO575" s="632">
        <v>0</v>
      </c>
      <c r="CP575" s="632">
        <v>0</v>
      </c>
      <c r="CQ575" s="632">
        <v>0</v>
      </c>
      <c r="CR575" s="632">
        <v>0</v>
      </c>
      <c r="CS575" s="632">
        <v>0</v>
      </c>
      <c r="CT575" s="632">
        <v>0</v>
      </c>
      <c r="CU575" s="632">
        <v>0</v>
      </c>
      <c r="CV575" s="632">
        <v>0</v>
      </c>
      <c r="CW575" s="632">
        <v>0</v>
      </c>
      <c r="CX575" s="632">
        <v>0</v>
      </c>
      <c r="CY575" s="632">
        <v>0</v>
      </c>
      <c r="CZ575" s="632">
        <v>0</v>
      </c>
      <c r="DA575" s="632">
        <v>0</v>
      </c>
      <c r="DB575" s="632">
        <v>0</v>
      </c>
      <c r="DC575" s="632">
        <v>0</v>
      </c>
      <c r="DD575" s="632">
        <v>0</v>
      </c>
      <c r="DE575" s="632">
        <v>0</v>
      </c>
      <c r="DF575" s="632">
        <v>0</v>
      </c>
      <c r="DG575" s="632">
        <v>0</v>
      </c>
      <c r="DH575" s="632">
        <v>0</v>
      </c>
      <c r="DI575" s="632">
        <v>0</v>
      </c>
      <c r="DJ575" s="632">
        <v>0</v>
      </c>
      <c r="DK575" s="632">
        <v>0</v>
      </c>
      <c r="DL575" s="632">
        <v>0</v>
      </c>
      <c r="DM575" s="632">
        <v>0</v>
      </c>
      <c r="DN575" s="632">
        <v>0</v>
      </c>
      <c r="DO575" s="632">
        <v>0</v>
      </c>
      <c r="DP575" s="632">
        <v>0</v>
      </c>
      <c r="DQ575" s="632">
        <v>0</v>
      </c>
      <c r="DR575" s="632">
        <v>0</v>
      </c>
      <c r="DS575" s="632">
        <v>0</v>
      </c>
      <c r="DT575" s="632">
        <v>0</v>
      </c>
      <c r="DU575" s="632">
        <v>0</v>
      </c>
      <c r="DV575" s="632">
        <v>0</v>
      </c>
    </row>
    <row r="576" spans="1:126" ht="21" thickBot="1">
      <c r="A576" s="111"/>
      <c r="M576" s="1720" t="s">
        <v>884</v>
      </c>
      <c r="N576" s="695"/>
      <c r="O576" s="695"/>
      <c r="P576" s="695"/>
      <c r="Q576" s="859"/>
      <c r="R576" s="639" t="s">
        <v>55</v>
      </c>
      <c r="S576" s="639">
        <v>53</v>
      </c>
      <c r="T576" s="640">
        <v>69</v>
      </c>
      <c r="U576" s="640">
        <v>55</v>
      </c>
      <c r="V576" s="642">
        <v>55</v>
      </c>
      <c r="W576" s="642">
        <v>58</v>
      </c>
      <c r="X576" s="644">
        <v>62</v>
      </c>
      <c r="Y576" s="644">
        <v>64</v>
      </c>
      <c r="Z576" s="645">
        <v>0</v>
      </c>
      <c r="AA576" s="646">
        <v>0</v>
      </c>
      <c r="AB576" s="647">
        <v>52</v>
      </c>
      <c r="AC576" s="648">
        <v>4</v>
      </c>
      <c r="AD576" s="646">
        <v>3</v>
      </c>
      <c r="AE576" s="651">
        <v>1</v>
      </c>
      <c r="AF576" s="648">
        <v>2</v>
      </c>
      <c r="AG576" s="649">
        <v>1</v>
      </c>
      <c r="AH576" s="647">
        <v>1</v>
      </c>
      <c r="AI576" s="648">
        <v>3</v>
      </c>
      <c r="AJ576" s="649">
        <v>3</v>
      </c>
      <c r="AK576" s="653">
        <v>0</v>
      </c>
      <c r="AL576" s="644">
        <v>70</v>
      </c>
      <c r="AM576" s="645">
        <v>0</v>
      </c>
      <c r="AN576" s="646">
        <v>0</v>
      </c>
      <c r="AO576" s="651">
        <v>51</v>
      </c>
      <c r="AP576" s="648">
        <v>7</v>
      </c>
      <c r="AQ576" s="646">
        <v>2</v>
      </c>
      <c r="AR576" s="647">
        <v>2</v>
      </c>
      <c r="AS576" s="648">
        <v>2</v>
      </c>
      <c r="AT576" s="646">
        <v>0</v>
      </c>
      <c r="AU576" s="647">
        <v>4</v>
      </c>
      <c r="AV576" s="650">
        <v>4</v>
      </c>
      <c r="AW576" s="646">
        <v>1</v>
      </c>
      <c r="AX576" s="651">
        <v>2</v>
      </c>
      <c r="AY576" s="642">
        <v>75</v>
      </c>
      <c r="AZ576" s="643">
        <v>0</v>
      </c>
      <c r="BA576" s="646">
        <v>0</v>
      </c>
      <c r="BB576" s="647">
        <v>55</v>
      </c>
      <c r="BC576" s="643">
        <v>2</v>
      </c>
      <c r="BD576" s="646">
        <v>2</v>
      </c>
      <c r="BE576" s="647">
        <v>1</v>
      </c>
      <c r="BF576" s="643">
        <v>0</v>
      </c>
      <c r="BG576" s="646">
        <v>1</v>
      </c>
      <c r="BH576" s="647">
        <v>3</v>
      </c>
      <c r="BI576" s="647">
        <v>12</v>
      </c>
      <c r="BJ576" s="648">
        <v>4</v>
      </c>
      <c r="BK576" s="690">
        <v>0</v>
      </c>
      <c r="BL576" s="690">
        <v>0</v>
      </c>
      <c r="BM576" s="690">
        <v>0</v>
      </c>
      <c r="BN576" s="690">
        <v>66</v>
      </c>
      <c r="BO576" s="690">
        <v>3</v>
      </c>
      <c r="BP576" s="690">
        <v>2</v>
      </c>
      <c r="BQ576" s="690">
        <v>3</v>
      </c>
      <c r="BR576" s="690">
        <v>1</v>
      </c>
      <c r="BS576" s="690">
        <v>2</v>
      </c>
      <c r="BT576" s="690">
        <v>3</v>
      </c>
      <c r="BU576" s="690">
        <v>13</v>
      </c>
      <c r="BV576" s="690">
        <v>2</v>
      </c>
      <c r="BW576" s="690">
        <v>0</v>
      </c>
      <c r="BX576" s="690">
        <v>0</v>
      </c>
      <c r="BY576" s="735">
        <v>0</v>
      </c>
      <c r="BZ576" s="735">
        <v>58</v>
      </c>
      <c r="CA576" s="735">
        <v>2</v>
      </c>
      <c r="CB576" s="735">
        <v>2</v>
      </c>
      <c r="CC576" s="735">
        <v>1</v>
      </c>
      <c r="CD576" s="735">
        <v>2</v>
      </c>
      <c r="CE576" s="735">
        <v>2</v>
      </c>
      <c r="CF576" s="735">
        <v>2</v>
      </c>
      <c r="CG576" s="735">
        <v>19</v>
      </c>
      <c r="CH576" s="735">
        <v>2</v>
      </c>
      <c r="CI576" s="735">
        <v>1</v>
      </c>
      <c r="CJ576" s="735">
        <v>0</v>
      </c>
      <c r="CK576" s="643">
        <v>0</v>
      </c>
      <c r="CL576" s="654">
        <v>38</v>
      </c>
      <c r="CM576" s="654">
        <v>3</v>
      </c>
      <c r="CN576" s="654">
        <v>1</v>
      </c>
      <c r="CO576" s="654">
        <v>2</v>
      </c>
      <c r="CP576" s="654">
        <v>7</v>
      </c>
      <c r="CQ576" s="654">
        <v>1</v>
      </c>
      <c r="CR576" s="654">
        <v>4</v>
      </c>
      <c r="CS576" s="654">
        <v>8</v>
      </c>
      <c r="CT576" s="654">
        <v>4</v>
      </c>
      <c r="CU576" s="654">
        <v>0</v>
      </c>
      <c r="CV576" s="654">
        <v>0</v>
      </c>
      <c r="CW576" s="654">
        <v>0</v>
      </c>
      <c r="CX576" s="654">
        <v>41</v>
      </c>
      <c r="CY576" s="654">
        <v>3</v>
      </c>
      <c r="CZ576" s="654">
        <v>2</v>
      </c>
      <c r="DA576" s="654">
        <v>4</v>
      </c>
      <c r="DB576" s="654">
        <v>5</v>
      </c>
      <c r="DC576" s="654">
        <v>1</v>
      </c>
      <c r="DD576" s="654">
        <v>4</v>
      </c>
      <c r="DE576" s="654">
        <v>3</v>
      </c>
      <c r="DF576" s="654">
        <v>1</v>
      </c>
      <c r="DG576" s="654">
        <v>1</v>
      </c>
      <c r="DH576" s="654">
        <v>0</v>
      </c>
      <c r="DI576" s="654">
        <v>0</v>
      </c>
      <c r="DJ576" s="654">
        <v>47</v>
      </c>
      <c r="DK576" s="654">
        <v>2</v>
      </c>
      <c r="DL576" s="654">
        <v>0</v>
      </c>
      <c r="DM576" s="654">
        <v>0</v>
      </c>
      <c r="DN576" s="654">
        <v>0</v>
      </c>
      <c r="DO576" s="654">
        <v>2</v>
      </c>
      <c r="DP576" s="654">
        <v>0</v>
      </c>
      <c r="DQ576" s="654">
        <v>4</v>
      </c>
      <c r="DR576" s="654">
        <v>0</v>
      </c>
      <c r="DS576" s="654">
        <v>0</v>
      </c>
      <c r="DT576" s="654">
        <v>0</v>
      </c>
      <c r="DU576" s="654">
        <v>0</v>
      </c>
      <c r="DV576" s="654">
        <v>33</v>
      </c>
    </row>
    <row r="577" spans="1:126" ht="21" hidden="1" customHeight="1" thickBot="1">
      <c r="A577" s="249" t="str">
        <f>DV555</f>
        <v>Tarnów (miasto)</v>
      </c>
      <c r="B577" s="273">
        <f>SUM(BL577:DV577)</f>
        <v>17</v>
      </c>
      <c r="C577" s="273">
        <f>SUM(BL578:DV578)</f>
        <v>314</v>
      </c>
      <c r="D577" s="273">
        <f>SUM(BL579:DV579)</f>
        <v>84</v>
      </c>
      <c r="E577" s="273">
        <f>SUM(BL580:DV580)</f>
        <v>2631</v>
      </c>
      <c r="F577" s="273">
        <f>SUM(BL581:DV581)</f>
        <v>18</v>
      </c>
      <c r="G577" s="273">
        <f>SUM(BL582:DV582)</f>
        <v>291</v>
      </c>
      <c r="H577" s="273">
        <f>SUM(BL583:DV583)</f>
        <v>0</v>
      </c>
      <c r="I577" s="273">
        <f>SUM(BL584:DV584)</f>
        <v>0</v>
      </c>
      <c r="J577" s="273"/>
      <c r="K577" s="273"/>
      <c r="L577" s="273"/>
      <c r="M577" s="738" t="s">
        <v>1724</v>
      </c>
      <c r="N577" s="656"/>
      <c r="O577" s="656"/>
      <c r="P577" s="656"/>
      <c r="Q577" s="656"/>
      <c r="R577" s="656"/>
      <c r="S577" s="656"/>
      <c r="T577" s="657"/>
      <c r="U577" s="656"/>
      <c r="V577" s="658"/>
      <c r="W577" s="659"/>
      <c r="X577" s="660"/>
      <c r="Y577" s="661"/>
      <c r="Z577" s="660"/>
      <c r="AA577" s="662"/>
      <c r="AB577" s="663"/>
      <c r="AC577" s="664"/>
      <c r="AD577" s="662"/>
      <c r="AE577" s="663"/>
      <c r="AF577" s="664"/>
      <c r="AG577" s="660"/>
      <c r="AH577" s="663"/>
      <c r="AI577" s="665"/>
      <c r="AJ577" s="662"/>
      <c r="AK577" s="666"/>
      <c r="AL577" s="661"/>
      <c r="AM577" s="660"/>
      <c r="AN577" s="662"/>
      <c r="AO577" s="663"/>
      <c r="AP577" s="664"/>
      <c r="AQ577" s="662"/>
      <c r="AR577" s="663"/>
      <c r="AS577" s="664"/>
      <c r="AT577" s="660"/>
      <c r="AU577" s="663"/>
      <c r="AV577" s="665"/>
      <c r="AW577" s="662"/>
      <c r="AX577" s="666"/>
      <c r="AY577" s="658"/>
      <c r="AZ577" s="667"/>
      <c r="BA577" s="662"/>
      <c r="BB577" s="663"/>
      <c r="BC577" s="667"/>
      <c r="BD577" s="662"/>
      <c r="BE577" s="663"/>
      <c r="BF577" s="667"/>
      <c r="BG577" s="668"/>
      <c r="BH577" s="668"/>
      <c r="BI577" s="668"/>
      <c r="BJ577" s="668"/>
      <c r="BK577" s="668"/>
      <c r="BL577" s="655">
        <v>1</v>
      </c>
      <c r="BM577" s="655">
        <v>1</v>
      </c>
      <c r="BN577" s="655">
        <v>1</v>
      </c>
      <c r="BO577" s="655">
        <v>1</v>
      </c>
      <c r="BP577" s="655">
        <v>0</v>
      </c>
      <c r="BQ577" s="655">
        <v>1</v>
      </c>
      <c r="BR577" s="655">
        <v>1</v>
      </c>
      <c r="BS577" s="655">
        <v>0</v>
      </c>
      <c r="BT577" s="655">
        <v>0</v>
      </c>
      <c r="BU577" s="655">
        <v>0</v>
      </c>
      <c r="BV577" s="655">
        <v>2</v>
      </c>
      <c r="BW577" s="655">
        <v>0</v>
      </c>
      <c r="BX577" s="655">
        <v>0</v>
      </c>
      <c r="BY577" s="655">
        <v>0</v>
      </c>
      <c r="BZ577" s="655">
        <v>0</v>
      </c>
      <c r="CA577" s="655">
        <v>0</v>
      </c>
      <c r="CB577" s="655">
        <v>0</v>
      </c>
      <c r="CC577" s="655">
        <v>0</v>
      </c>
      <c r="CD577" s="655">
        <v>0</v>
      </c>
      <c r="CE577" s="655">
        <v>0</v>
      </c>
      <c r="CF577" s="655">
        <v>0</v>
      </c>
      <c r="CG577" s="655">
        <v>1</v>
      </c>
      <c r="CH577" s="655">
        <v>0</v>
      </c>
      <c r="CI577" s="655">
        <v>0</v>
      </c>
      <c r="CJ577" s="655">
        <v>0</v>
      </c>
      <c r="CK577" s="669">
        <v>0</v>
      </c>
      <c r="CL577" s="670">
        <v>0</v>
      </c>
      <c r="CM577" s="670">
        <v>0</v>
      </c>
      <c r="CN577" s="670">
        <v>0</v>
      </c>
      <c r="CO577" s="670">
        <v>0</v>
      </c>
      <c r="CP577" s="670">
        <v>0</v>
      </c>
      <c r="CQ577" s="670">
        <v>0</v>
      </c>
      <c r="CR577" s="670">
        <v>0</v>
      </c>
      <c r="CS577" s="670">
        <v>1</v>
      </c>
      <c r="CT577" s="670">
        <v>0</v>
      </c>
      <c r="CU577" s="670">
        <v>0</v>
      </c>
      <c r="CV577" s="670">
        <v>0</v>
      </c>
      <c r="CW577" s="670">
        <v>0</v>
      </c>
      <c r="CX577" s="670">
        <v>1</v>
      </c>
      <c r="CY577" s="670">
        <v>0</v>
      </c>
      <c r="CZ577" s="670">
        <v>2</v>
      </c>
      <c r="DA577" s="670">
        <v>0</v>
      </c>
      <c r="DB577" s="670">
        <v>0</v>
      </c>
      <c r="DC577" s="670">
        <v>0</v>
      </c>
      <c r="DD577" s="670">
        <v>0</v>
      </c>
      <c r="DE577" s="670">
        <v>0</v>
      </c>
      <c r="DF577" s="670">
        <v>0</v>
      </c>
      <c r="DG577" s="670">
        <v>0</v>
      </c>
      <c r="DH577" s="670">
        <v>0</v>
      </c>
      <c r="DI577" s="670">
        <v>0</v>
      </c>
      <c r="DJ577" s="670">
        <v>0</v>
      </c>
      <c r="DK577" s="670">
        <v>1</v>
      </c>
      <c r="DL577" s="670">
        <v>1</v>
      </c>
      <c r="DM577" s="670">
        <v>0</v>
      </c>
      <c r="DN577" s="670">
        <v>0</v>
      </c>
      <c r="DO577" s="670">
        <v>0</v>
      </c>
      <c r="DP577" s="670">
        <v>0</v>
      </c>
      <c r="DQ577" s="670">
        <v>0</v>
      </c>
      <c r="DR577" s="670">
        <v>1</v>
      </c>
      <c r="DS577" s="670">
        <v>0</v>
      </c>
      <c r="DT577" s="670">
        <v>0</v>
      </c>
      <c r="DU577" s="670">
        <v>1</v>
      </c>
      <c r="DV577" s="670">
        <v>0</v>
      </c>
    </row>
    <row r="578" spans="1:126" ht="21" hidden="1" customHeight="1" thickBot="1">
      <c r="A578" s="111"/>
      <c r="M578" s="655" t="s">
        <v>1725</v>
      </c>
      <c r="N578" s="656"/>
      <c r="O578" s="656"/>
      <c r="P578" s="656"/>
      <c r="Q578" s="656"/>
      <c r="R578" s="656"/>
      <c r="S578" s="656"/>
      <c r="T578" s="657"/>
      <c r="U578" s="656"/>
      <c r="V578" s="658"/>
      <c r="W578" s="659"/>
      <c r="X578" s="660"/>
      <c r="Y578" s="661"/>
      <c r="Z578" s="660"/>
      <c r="AA578" s="662"/>
      <c r="AB578" s="663"/>
      <c r="AC578" s="664"/>
      <c r="AD578" s="662"/>
      <c r="AE578" s="663"/>
      <c r="AF578" s="664"/>
      <c r="AG578" s="660"/>
      <c r="AH578" s="663"/>
      <c r="AI578" s="665"/>
      <c r="AJ578" s="662"/>
      <c r="AK578" s="666"/>
      <c r="AL578" s="661"/>
      <c r="AM578" s="660"/>
      <c r="AN578" s="662"/>
      <c r="AO578" s="663"/>
      <c r="AP578" s="664"/>
      <c r="AQ578" s="662"/>
      <c r="AR578" s="663"/>
      <c r="AS578" s="664"/>
      <c r="AT578" s="660"/>
      <c r="AU578" s="663"/>
      <c r="AV578" s="665"/>
      <c r="AW578" s="662"/>
      <c r="AX578" s="666"/>
      <c r="AY578" s="658"/>
      <c r="AZ578" s="667"/>
      <c r="BA578" s="662"/>
      <c r="BB578" s="663"/>
      <c r="BC578" s="667"/>
      <c r="BD578" s="662"/>
      <c r="BE578" s="663"/>
      <c r="BF578" s="667"/>
      <c r="BG578" s="668"/>
      <c r="BH578" s="668"/>
      <c r="BI578" s="668"/>
      <c r="BJ578" s="668"/>
      <c r="BK578" s="668"/>
      <c r="BL578" s="655">
        <v>10</v>
      </c>
      <c r="BM578" s="655">
        <v>1</v>
      </c>
      <c r="BN578" s="655">
        <v>25</v>
      </c>
      <c r="BO578" s="655">
        <v>1</v>
      </c>
      <c r="BP578" s="655">
        <v>0</v>
      </c>
      <c r="BQ578" s="655">
        <v>10</v>
      </c>
      <c r="BR578" s="655">
        <v>37</v>
      </c>
      <c r="BS578" s="655">
        <v>0</v>
      </c>
      <c r="BT578" s="655">
        <v>0</v>
      </c>
      <c r="BU578" s="655">
        <v>0</v>
      </c>
      <c r="BV578" s="655">
        <v>60</v>
      </c>
      <c r="BW578" s="655">
        <v>0</v>
      </c>
      <c r="BX578" s="655">
        <v>0</v>
      </c>
      <c r="BY578" s="655">
        <v>0</v>
      </c>
      <c r="BZ578" s="655">
        <v>0</v>
      </c>
      <c r="CA578" s="655">
        <v>0</v>
      </c>
      <c r="CB578" s="655">
        <v>0</v>
      </c>
      <c r="CC578" s="655">
        <v>0</v>
      </c>
      <c r="CD578" s="655">
        <v>0</v>
      </c>
      <c r="CE578" s="655">
        <v>0</v>
      </c>
      <c r="CF578" s="655">
        <v>0</v>
      </c>
      <c r="CG578" s="655">
        <v>1</v>
      </c>
      <c r="CH578" s="655">
        <v>0</v>
      </c>
      <c r="CI578" s="655">
        <v>0</v>
      </c>
      <c r="CJ578" s="655">
        <v>0</v>
      </c>
      <c r="CK578" s="669">
        <v>0</v>
      </c>
      <c r="CL578" s="671">
        <v>0</v>
      </c>
      <c r="CM578" s="671">
        <v>0</v>
      </c>
      <c r="CN578" s="671">
        <v>0</v>
      </c>
      <c r="CO578" s="671">
        <v>0</v>
      </c>
      <c r="CP578" s="671">
        <v>0</v>
      </c>
      <c r="CQ578" s="671">
        <v>0</v>
      </c>
      <c r="CR578" s="671">
        <v>0</v>
      </c>
      <c r="CS578" s="671">
        <v>1</v>
      </c>
      <c r="CT578" s="671">
        <v>0</v>
      </c>
      <c r="CU578" s="671">
        <v>0</v>
      </c>
      <c r="CV578" s="671">
        <v>0</v>
      </c>
      <c r="CW578" s="671">
        <v>0</v>
      </c>
      <c r="CX578" s="671">
        <v>11</v>
      </c>
      <c r="CY578" s="671">
        <v>0</v>
      </c>
      <c r="CZ578" s="671">
        <v>126</v>
      </c>
      <c r="DA578" s="671">
        <v>0</v>
      </c>
      <c r="DB578" s="671">
        <v>0</v>
      </c>
      <c r="DC578" s="671">
        <v>0</v>
      </c>
      <c r="DD578" s="671">
        <v>0</v>
      </c>
      <c r="DE578" s="671">
        <v>0</v>
      </c>
      <c r="DF578" s="671">
        <v>0</v>
      </c>
      <c r="DG578" s="671">
        <v>0</v>
      </c>
      <c r="DH578" s="671">
        <v>0</v>
      </c>
      <c r="DI578" s="671">
        <v>0</v>
      </c>
      <c r="DJ578" s="671">
        <v>0</v>
      </c>
      <c r="DK578" s="671">
        <v>1</v>
      </c>
      <c r="DL578" s="671">
        <v>3</v>
      </c>
      <c r="DM578" s="671">
        <v>0</v>
      </c>
      <c r="DN578" s="671">
        <v>0</v>
      </c>
      <c r="DO578" s="671">
        <v>0</v>
      </c>
      <c r="DP578" s="671">
        <v>0</v>
      </c>
      <c r="DQ578" s="671">
        <v>0</v>
      </c>
      <c r="DR578" s="671">
        <v>10</v>
      </c>
      <c r="DS578" s="671">
        <v>0</v>
      </c>
      <c r="DT578" s="671">
        <v>0</v>
      </c>
      <c r="DU578" s="671">
        <v>17</v>
      </c>
      <c r="DV578" s="671">
        <v>0</v>
      </c>
    </row>
    <row r="579" spans="1:126" ht="21" hidden="1" customHeight="1" thickBot="1">
      <c r="A579" s="111"/>
      <c r="M579" s="672" t="s">
        <v>1726</v>
      </c>
      <c r="N579" s="656"/>
      <c r="O579" s="656"/>
      <c r="P579" s="656"/>
      <c r="Q579" s="656"/>
      <c r="R579" s="656"/>
      <c r="S579" s="656"/>
      <c r="T579" s="657"/>
      <c r="U579" s="656"/>
      <c r="V579" s="658"/>
      <c r="W579" s="659"/>
      <c r="X579" s="660"/>
      <c r="Y579" s="661"/>
      <c r="Z579" s="660"/>
      <c r="AA579" s="662"/>
      <c r="AB579" s="663"/>
      <c r="AC579" s="664"/>
      <c r="AD579" s="662"/>
      <c r="AE579" s="663"/>
      <c r="AF579" s="664"/>
      <c r="AG579" s="660"/>
      <c r="AH579" s="663"/>
      <c r="AI579" s="665"/>
      <c r="AJ579" s="662"/>
      <c r="AK579" s="666"/>
      <c r="AL579" s="661"/>
      <c r="AM579" s="660"/>
      <c r="AN579" s="662"/>
      <c r="AO579" s="663"/>
      <c r="AP579" s="664"/>
      <c r="AQ579" s="662"/>
      <c r="AR579" s="663"/>
      <c r="AS579" s="664"/>
      <c r="AT579" s="660"/>
      <c r="AU579" s="663"/>
      <c r="AV579" s="665"/>
      <c r="AW579" s="662"/>
      <c r="AX579" s="666"/>
      <c r="AY579" s="658"/>
      <c r="AZ579" s="667"/>
      <c r="BA579" s="662"/>
      <c r="BB579" s="663"/>
      <c r="BC579" s="667"/>
      <c r="BD579" s="662"/>
      <c r="BE579" s="663"/>
      <c r="BF579" s="667"/>
      <c r="BG579" s="668"/>
      <c r="BH579" s="668"/>
      <c r="BI579" s="668"/>
      <c r="BJ579" s="668"/>
      <c r="BK579" s="668"/>
      <c r="BL579" s="672">
        <v>2</v>
      </c>
      <c r="BM579" s="672">
        <v>3</v>
      </c>
      <c r="BN579" s="672">
        <v>4</v>
      </c>
      <c r="BO579" s="672">
        <v>3</v>
      </c>
      <c r="BP579" s="672">
        <v>3</v>
      </c>
      <c r="BQ579" s="672">
        <v>4</v>
      </c>
      <c r="BR579" s="672">
        <v>2</v>
      </c>
      <c r="BS579" s="672">
        <v>2</v>
      </c>
      <c r="BT579" s="672">
        <v>2</v>
      </c>
      <c r="BU579" s="672">
        <v>2</v>
      </c>
      <c r="BV579" s="672">
        <v>3</v>
      </c>
      <c r="BW579" s="672">
        <v>3</v>
      </c>
      <c r="BX579" s="672">
        <v>2</v>
      </c>
      <c r="BY579" s="672">
        <v>2</v>
      </c>
      <c r="BZ579" s="672">
        <v>2</v>
      </c>
      <c r="CA579" s="672">
        <v>2</v>
      </c>
      <c r="CB579" s="672">
        <v>2</v>
      </c>
      <c r="CC579" s="672">
        <v>2</v>
      </c>
      <c r="CD579" s="672">
        <v>2</v>
      </c>
      <c r="CE579" s="672">
        <v>2</v>
      </c>
      <c r="CF579" s="672">
        <v>1</v>
      </c>
      <c r="CG579" s="672">
        <v>2</v>
      </c>
      <c r="CH579" s="672">
        <v>2</v>
      </c>
      <c r="CI579" s="672">
        <v>2</v>
      </c>
      <c r="CJ579" s="672">
        <v>1</v>
      </c>
      <c r="CK579" s="673">
        <v>1</v>
      </c>
      <c r="CL579" s="674">
        <v>1</v>
      </c>
      <c r="CM579" s="674">
        <v>1</v>
      </c>
      <c r="CN579" s="674">
        <v>1</v>
      </c>
      <c r="CO579" s="674">
        <v>1</v>
      </c>
      <c r="CP579" s="674">
        <v>1</v>
      </c>
      <c r="CQ579" s="674">
        <v>1</v>
      </c>
      <c r="CR579" s="674">
        <v>1</v>
      </c>
      <c r="CS579" s="674">
        <v>2</v>
      </c>
      <c r="CT579" s="674">
        <v>1</v>
      </c>
      <c r="CU579" s="674">
        <v>0</v>
      </c>
      <c r="CV579" s="674">
        <v>0</v>
      </c>
      <c r="CW579" s="674">
        <v>0</v>
      </c>
      <c r="CX579" s="674">
        <v>1</v>
      </c>
      <c r="CY579" s="674">
        <v>0</v>
      </c>
      <c r="CZ579" s="674">
        <v>2</v>
      </c>
      <c r="DA579" s="674">
        <v>2</v>
      </c>
      <c r="DB579" s="674">
        <v>2</v>
      </c>
      <c r="DC579" s="674">
        <v>1</v>
      </c>
      <c r="DD579" s="674">
        <v>0</v>
      </c>
      <c r="DE579" s="674">
        <v>0</v>
      </c>
      <c r="DF579" s="674">
        <v>0</v>
      </c>
      <c r="DG579" s="674">
        <v>0</v>
      </c>
      <c r="DH579" s="674">
        <v>0</v>
      </c>
      <c r="DI579" s="674">
        <v>0</v>
      </c>
      <c r="DJ579" s="674">
        <v>0</v>
      </c>
      <c r="DK579" s="674">
        <v>1</v>
      </c>
      <c r="DL579" s="674">
        <v>1</v>
      </c>
      <c r="DM579" s="674">
        <v>0</v>
      </c>
      <c r="DN579" s="674">
        <v>0</v>
      </c>
      <c r="DO579" s="674">
        <v>0</v>
      </c>
      <c r="DP579" s="674">
        <v>0</v>
      </c>
      <c r="DQ579" s="674">
        <v>0</v>
      </c>
      <c r="DR579" s="674">
        <v>1</v>
      </c>
      <c r="DS579" s="674">
        <v>1</v>
      </c>
      <c r="DT579" s="674">
        <v>0</v>
      </c>
      <c r="DU579" s="674">
        <v>2</v>
      </c>
      <c r="DV579" s="674">
        <v>2</v>
      </c>
    </row>
    <row r="580" spans="1:126" ht="21" hidden="1" customHeight="1" thickBot="1">
      <c r="A580" s="111"/>
      <c r="M580" s="672" t="s">
        <v>1727</v>
      </c>
      <c r="N580" s="656"/>
      <c r="O580" s="656"/>
      <c r="P580" s="656"/>
      <c r="Q580" s="656"/>
      <c r="R580" s="656"/>
      <c r="S580" s="656"/>
      <c r="T580" s="657"/>
      <c r="U580" s="656"/>
      <c r="V580" s="658"/>
      <c r="W580" s="659"/>
      <c r="X580" s="660"/>
      <c r="Y580" s="661"/>
      <c r="Z580" s="660"/>
      <c r="AA580" s="662"/>
      <c r="AB580" s="663"/>
      <c r="AC580" s="664"/>
      <c r="AD580" s="662"/>
      <c r="AE580" s="663"/>
      <c r="AF580" s="664"/>
      <c r="AG580" s="660"/>
      <c r="AH580" s="663"/>
      <c r="AI580" s="665"/>
      <c r="AJ580" s="662"/>
      <c r="AK580" s="666"/>
      <c r="AL580" s="661"/>
      <c r="AM580" s="660"/>
      <c r="AN580" s="662"/>
      <c r="AO580" s="663"/>
      <c r="AP580" s="664"/>
      <c r="AQ580" s="662"/>
      <c r="AR580" s="663"/>
      <c r="AS580" s="664"/>
      <c r="AT580" s="660"/>
      <c r="AU580" s="663"/>
      <c r="AV580" s="665"/>
      <c r="AW580" s="662"/>
      <c r="AX580" s="666"/>
      <c r="AY580" s="658"/>
      <c r="AZ580" s="667"/>
      <c r="BA580" s="662"/>
      <c r="BB580" s="663"/>
      <c r="BC580" s="667"/>
      <c r="BD580" s="662"/>
      <c r="BE580" s="663"/>
      <c r="BF580" s="667"/>
      <c r="BG580" s="668"/>
      <c r="BH580" s="668"/>
      <c r="BI580" s="668"/>
      <c r="BJ580" s="668"/>
      <c r="BK580" s="668"/>
      <c r="BL580" s="672">
        <v>105</v>
      </c>
      <c r="BM580" s="672">
        <v>106</v>
      </c>
      <c r="BN580" s="672">
        <v>131</v>
      </c>
      <c r="BO580" s="672">
        <v>121</v>
      </c>
      <c r="BP580" s="672">
        <v>121</v>
      </c>
      <c r="BQ580" s="672">
        <v>131</v>
      </c>
      <c r="BR580" s="672">
        <v>132</v>
      </c>
      <c r="BS580" s="672">
        <v>132</v>
      </c>
      <c r="BT580" s="672">
        <v>132</v>
      </c>
      <c r="BU580" s="672">
        <v>132</v>
      </c>
      <c r="BV580" s="672">
        <v>191</v>
      </c>
      <c r="BW580" s="672">
        <v>191</v>
      </c>
      <c r="BX580" s="672">
        <v>96</v>
      </c>
      <c r="BY580" s="672">
        <v>61</v>
      </c>
      <c r="BZ580" s="672">
        <v>61</v>
      </c>
      <c r="CA580" s="672">
        <v>61</v>
      </c>
      <c r="CB580" s="672">
        <v>61</v>
      </c>
      <c r="CC580" s="672">
        <v>61</v>
      </c>
      <c r="CD580" s="672">
        <v>61</v>
      </c>
      <c r="CE580" s="672">
        <v>61</v>
      </c>
      <c r="CF580" s="672">
        <v>2</v>
      </c>
      <c r="CG580" s="672">
        <v>3</v>
      </c>
      <c r="CH580" s="672">
        <v>3</v>
      </c>
      <c r="CI580" s="672">
        <v>3</v>
      </c>
      <c r="CJ580" s="672">
        <v>2</v>
      </c>
      <c r="CK580" s="673">
        <v>2</v>
      </c>
      <c r="CL580" s="674">
        <v>2</v>
      </c>
      <c r="CM580" s="674">
        <v>2</v>
      </c>
      <c r="CN580" s="674">
        <v>2</v>
      </c>
      <c r="CO580" s="674">
        <v>2</v>
      </c>
      <c r="CP580" s="674">
        <v>2</v>
      </c>
      <c r="CQ580" s="674">
        <v>2</v>
      </c>
      <c r="CR580" s="674">
        <v>2</v>
      </c>
      <c r="CS580" s="674">
        <v>3</v>
      </c>
      <c r="CT580" s="674">
        <v>2</v>
      </c>
      <c r="CU580" s="674">
        <v>0</v>
      </c>
      <c r="CV580" s="674">
        <v>0</v>
      </c>
      <c r="CW580" s="674">
        <v>0</v>
      </c>
      <c r="CX580" s="674">
        <v>11</v>
      </c>
      <c r="CY580" s="674">
        <v>0</v>
      </c>
      <c r="CZ580" s="674">
        <v>126</v>
      </c>
      <c r="DA580" s="674">
        <v>126</v>
      </c>
      <c r="DB580" s="674">
        <v>118</v>
      </c>
      <c r="DC580" s="674">
        <v>19</v>
      </c>
      <c r="DD580" s="674">
        <v>0</v>
      </c>
      <c r="DE580" s="674">
        <v>0</v>
      </c>
      <c r="DF580" s="674">
        <v>0</v>
      </c>
      <c r="DG580" s="674">
        <v>0</v>
      </c>
      <c r="DH580" s="674">
        <v>0</v>
      </c>
      <c r="DI580" s="674">
        <v>0</v>
      </c>
      <c r="DJ580" s="674">
        <v>0</v>
      </c>
      <c r="DK580" s="674">
        <v>1</v>
      </c>
      <c r="DL580" s="674">
        <v>3</v>
      </c>
      <c r="DM580" s="674">
        <v>0</v>
      </c>
      <c r="DN580" s="674">
        <v>0</v>
      </c>
      <c r="DO580" s="674">
        <v>0</v>
      </c>
      <c r="DP580" s="674">
        <v>0</v>
      </c>
      <c r="DQ580" s="674">
        <v>0</v>
      </c>
      <c r="DR580" s="674">
        <v>10</v>
      </c>
      <c r="DS580" s="674">
        <v>5</v>
      </c>
      <c r="DT580" s="674">
        <v>0</v>
      </c>
      <c r="DU580" s="674">
        <v>15</v>
      </c>
      <c r="DV580" s="674">
        <v>15</v>
      </c>
    </row>
    <row r="581" spans="1:126" ht="21" hidden="1" customHeight="1" thickBot="1">
      <c r="A581" s="249"/>
      <c r="M581" s="675" t="s">
        <v>1397</v>
      </c>
      <c r="N581" s="656"/>
      <c r="O581" s="656"/>
      <c r="P581" s="656"/>
      <c r="Q581" s="656"/>
      <c r="R581" s="656"/>
      <c r="S581" s="656"/>
      <c r="T581" s="657"/>
      <c r="U581" s="656"/>
      <c r="V581" s="658"/>
      <c r="W581" s="659"/>
      <c r="X581" s="660"/>
      <c r="Y581" s="661"/>
      <c r="Z581" s="660"/>
      <c r="AA581" s="662"/>
      <c r="AB581" s="663"/>
      <c r="AC581" s="664"/>
      <c r="AD581" s="662"/>
      <c r="AE581" s="663"/>
      <c r="AF581" s="664"/>
      <c r="AG581" s="660"/>
      <c r="AH581" s="663"/>
      <c r="AI581" s="665"/>
      <c r="AJ581" s="662"/>
      <c r="AK581" s="666"/>
      <c r="AL581" s="661"/>
      <c r="AM581" s="660"/>
      <c r="AN581" s="662"/>
      <c r="AO581" s="663"/>
      <c r="AP581" s="664"/>
      <c r="AQ581" s="662"/>
      <c r="AR581" s="663"/>
      <c r="AS581" s="664"/>
      <c r="AT581" s="660"/>
      <c r="AU581" s="663"/>
      <c r="AV581" s="665"/>
      <c r="AW581" s="662"/>
      <c r="AX581" s="666"/>
      <c r="AY581" s="658"/>
      <c r="AZ581" s="667"/>
      <c r="BA581" s="662"/>
      <c r="BB581" s="663"/>
      <c r="BC581" s="667"/>
      <c r="BD581" s="662"/>
      <c r="BE581" s="663"/>
      <c r="BF581" s="667"/>
      <c r="BG581" s="668"/>
      <c r="BH581" s="668"/>
      <c r="BI581" s="668"/>
      <c r="BJ581" s="668"/>
      <c r="BK581" s="668"/>
      <c r="BL581" s="675">
        <v>0</v>
      </c>
      <c r="BM581" s="675">
        <v>0</v>
      </c>
      <c r="BN581" s="675">
        <v>0</v>
      </c>
      <c r="BO581" s="675">
        <v>2</v>
      </c>
      <c r="BP581" s="675">
        <v>0</v>
      </c>
      <c r="BQ581" s="675">
        <v>0</v>
      </c>
      <c r="BR581" s="675">
        <v>3</v>
      </c>
      <c r="BS581" s="675">
        <v>0</v>
      </c>
      <c r="BT581" s="675">
        <v>0</v>
      </c>
      <c r="BU581" s="675">
        <v>0</v>
      </c>
      <c r="BV581" s="675">
        <v>1</v>
      </c>
      <c r="BW581" s="675">
        <v>0</v>
      </c>
      <c r="BX581" s="675">
        <v>0</v>
      </c>
      <c r="BY581" s="675">
        <v>1</v>
      </c>
      <c r="BZ581" s="675">
        <v>0</v>
      </c>
      <c r="CA581" s="675">
        <v>0</v>
      </c>
      <c r="CB581" s="675">
        <v>0</v>
      </c>
      <c r="CC581" s="675">
        <v>0</v>
      </c>
      <c r="CD581" s="675">
        <v>0</v>
      </c>
      <c r="CE581" s="675">
        <v>0</v>
      </c>
      <c r="CF581" s="675">
        <v>1</v>
      </c>
      <c r="CG581" s="675">
        <v>0</v>
      </c>
      <c r="CH581" s="675">
        <v>0</v>
      </c>
      <c r="CI581" s="675">
        <v>0</v>
      </c>
      <c r="CJ581" s="675">
        <v>1</v>
      </c>
      <c r="CK581" s="676">
        <v>0</v>
      </c>
      <c r="CL581" s="677">
        <v>0</v>
      </c>
      <c r="CM581" s="677">
        <v>0</v>
      </c>
      <c r="CN581" s="677">
        <v>0</v>
      </c>
      <c r="CO581" s="677">
        <v>0</v>
      </c>
      <c r="CP581" s="677">
        <v>0</v>
      </c>
      <c r="CQ581" s="677">
        <v>0</v>
      </c>
      <c r="CR581" s="677">
        <v>0</v>
      </c>
      <c r="CS581" s="677">
        <v>0</v>
      </c>
      <c r="CT581" s="677">
        <v>1</v>
      </c>
      <c r="CU581" s="677">
        <v>0</v>
      </c>
      <c r="CV581" s="677">
        <v>0</v>
      </c>
      <c r="CW581" s="677">
        <v>0</v>
      </c>
      <c r="CX581" s="677">
        <v>0</v>
      </c>
      <c r="CY581" s="677">
        <v>1</v>
      </c>
      <c r="CZ581" s="677">
        <v>0</v>
      </c>
      <c r="DA581" s="677">
        <v>0</v>
      </c>
      <c r="DB581" s="677">
        <v>1</v>
      </c>
      <c r="DC581" s="677">
        <v>2</v>
      </c>
      <c r="DD581" s="677">
        <v>1</v>
      </c>
      <c r="DE581" s="677">
        <v>0</v>
      </c>
      <c r="DF581" s="677">
        <v>0</v>
      </c>
      <c r="DG581" s="677">
        <v>0</v>
      </c>
      <c r="DH581" s="677">
        <v>0</v>
      </c>
      <c r="DI581" s="677">
        <v>0</v>
      </c>
      <c r="DJ581" s="677">
        <v>0</v>
      </c>
      <c r="DK581" s="677">
        <v>0</v>
      </c>
      <c r="DL581" s="677">
        <v>0</v>
      </c>
      <c r="DM581" s="677">
        <v>1</v>
      </c>
      <c r="DN581" s="677">
        <v>0</v>
      </c>
      <c r="DO581" s="677">
        <v>0</v>
      </c>
      <c r="DP581" s="677">
        <v>0</v>
      </c>
      <c r="DQ581" s="677">
        <v>0</v>
      </c>
      <c r="DR581" s="677">
        <v>0</v>
      </c>
      <c r="DS581" s="677">
        <v>0</v>
      </c>
      <c r="DT581" s="677">
        <v>0</v>
      </c>
      <c r="DU581" s="677">
        <v>2</v>
      </c>
      <c r="DV581" s="677">
        <v>0</v>
      </c>
    </row>
    <row r="582" spans="1:126" ht="21" hidden="1" customHeight="1" thickBot="1">
      <c r="A582" s="249"/>
      <c r="M582" s="675" t="s">
        <v>1398</v>
      </c>
      <c r="N582" s="656"/>
      <c r="O582" s="656"/>
      <c r="P582" s="656"/>
      <c r="Q582" s="656"/>
      <c r="R582" s="656"/>
      <c r="S582" s="656"/>
      <c r="T582" s="657"/>
      <c r="U582" s="656"/>
      <c r="V582" s="658"/>
      <c r="W582" s="659"/>
      <c r="X582" s="660"/>
      <c r="Y582" s="661"/>
      <c r="Z582" s="660"/>
      <c r="AA582" s="662"/>
      <c r="AB582" s="663"/>
      <c r="AC582" s="664"/>
      <c r="AD582" s="662"/>
      <c r="AE582" s="663"/>
      <c r="AF582" s="664"/>
      <c r="AG582" s="660"/>
      <c r="AH582" s="663"/>
      <c r="AI582" s="665"/>
      <c r="AJ582" s="662"/>
      <c r="AK582" s="666"/>
      <c r="AL582" s="661"/>
      <c r="AM582" s="660"/>
      <c r="AN582" s="662"/>
      <c r="AO582" s="663"/>
      <c r="AP582" s="664"/>
      <c r="AQ582" s="662"/>
      <c r="AR582" s="663"/>
      <c r="AS582" s="664"/>
      <c r="AT582" s="660"/>
      <c r="AU582" s="663"/>
      <c r="AV582" s="665"/>
      <c r="AW582" s="662"/>
      <c r="AX582" s="666"/>
      <c r="AY582" s="658"/>
      <c r="AZ582" s="667"/>
      <c r="BA582" s="662"/>
      <c r="BB582" s="663"/>
      <c r="BC582" s="667"/>
      <c r="BD582" s="662"/>
      <c r="BE582" s="663"/>
      <c r="BF582" s="667"/>
      <c r="BG582" s="668"/>
      <c r="BH582" s="668"/>
      <c r="BI582" s="668"/>
      <c r="BJ582" s="668"/>
      <c r="BK582" s="668"/>
      <c r="BL582" s="675">
        <v>0</v>
      </c>
      <c r="BM582" s="675">
        <v>0</v>
      </c>
      <c r="BN582" s="675">
        <v>0</v>
      </c>
      <c r="BO582" s="675">
        <v>11</v>
      </c>
      <c r="BP582" s="675">
        <v>0</v>
      </c>
      <c r="BQ582" s="675">
        <v>0</v>
      </c>
      <c r="BR582" s="675">
        <v>36</v>
      </c>
      <c r="BS582" s="675">
        <v>0</v>
      </c>
      <c r="BT582" s="675">
        <v>0</v>
      </c>
      <c r="BU582" s="675">
        <v>0</v>
      </c>
      <c r="BV582" s="675">
        <v>1</v>
      </c>
      <c r="BW582" s="675">
        <v>0</v>
      </c>
      <c r="BX582" s="675">
        <v>0</v>
      </c>
      <c r="BY582" s="675">
        <v>35</v>
      </c>
      <c r="BZ582" s="675">
        <v>0</v>
      </c>
      <c r="CA582" s="675">
        <v>0</v>
      </c>
      <c r="CB582" s="675">
        <v>0</v>
      </c>
      <c r="CC582" s="675">
        <v>0</v>
      </c>
      <c r="CD582" s="675">
        <v>0</v>
      </c>
      <c r="CE582" s="675">
        <v>0</v>
      </c>
      <c r="CF582" s="675">
        <v>59</v>
      </c>
      <c r="CG582" s="675">
        <v>0</v>
      </c>
      <c r="CH582" s="675">
        <v>0</v>
      </c>
      <c r="CI582" s="675">
        <v>0</v>
      </c>
      <c r="CJ582" s="675">
        <v>1</v>
      </c>
      <c r="CK582" s="676">
        <v>0</v>
      </c>
      <c r="CL582" s="677">
        <v>0</v>
      </c>
      <c r="CM582" s="677">
        <v>0</v>
      </c>
      <c r="CN582" s="677">
        <v>0</v>
      </c>
      <c r="CO582" s="677">
        <v>0</v>
      </c>
      <c r="CP582" s="677">
        <v>0</v>
      </c>
      <c r="CQ582" s="677">
        <v>0</v>
      </c>
      <c r="CR582" s="677">
        <v>0</v>
      </c>
      <c r="CS582" s="677">
        <v>0</v>
      </c>
      <c r="CT582" s="677">
        <v>1</v>
      </c>
      <c r="CU582" s="677">
        <v>0</v>
      </c>
      <c r="CV582" s="677">
        <v>0</v>
      </c>
      <c r="CW582" s="677">
        <v>0</v>
      </c>
      <c r="CX582" s="677">
        <v>0</v>
      </c>
      <c r="CY582" s="677">
        <v>11</v>
      </c>
      <c r="CZ582" s="677">
        <v>0</v>
      </c>
      <c r="DA582" s="677">
        <v>0</v>
      </c>
      <c r="DB582" s="677">
        <v>8</v>
      </c>
      <c r="DC582" s="677">
        <v>99</v>
      </c>
      <c r="DD582" s="677">
        <v>19</v>
      </c>
      <c r="DE582" s="677">
        <v>0</v>
      </c>
      <c r="DF582" s="677">
        <v>0</v>
      </c>
      <c r="DG582" s="677">
        <v>0</v>
      </c>
      <c r="DH582" s="677">
        <v>0</v>
      </c>
      <c r="DI582" s="677">
        <v>0</v>
      </c>
      <c r="DJ582" s="677">
        <v>0</v>
      </c>
      <c r="DK582" s="677">
        <v>0</v>
      </c>
      <c r="DL582" s="677">
        <v>0</v>
      </c>
      <c r="DM582" s="677">
        <v>3</v>
      </c>
      <c r="DN582" s="677">
        <v>0</v>
      </c>
      <c r="DO582" s="677">
        <v>0</v>
      </c>
      <c r="DP582" s="677">
        <v>0</v>
      </c>
      <c r="DQ582" s="677">
        <v>0</v>
      </c>
      <c r="DR582" s="677">
        <v>0</v>
      </c>
      <c r="DS582" s="677">
        <v>0</v>
      </c>
      <c r="DT582" s="677">
        <v>0</v>
      </c>
      <c r="DU582" s="677">
        <v>7</v>
      </c>
      <c r="DV582" s="677">
        <v>0</v>
      </c>
    </row>
    <row r="583" spans="1:126" ht="21" hidden="1" customHeight="1" thickBot="1">
      <c r="A583" s="249"/>
      <c r="M583" s="678" t="s">
        <v>1399</v>
      </c>
      <c r="N583" s="656"/>
      <c r="O583" s="656"/>
      <c r="P583" s="656"/>
      <c r="Q583" s="656"/>
      <c r="R583" s="656"/>
      <c r="S583" s="656"/>
      <c r="T583" s="657"/>
      <c r="U583" s="656"/>
      <c r="V583" s="658"/>
      <c r="W583" s="659"/>
      <c r="X583" s="660"/>
      <c r="Y583" s="661"/>
      <c r="Z583" s="660"/>
      <c r="AA583" s="662"/>
      <c r="AB583" s="663"/>
      <c r="AC583" s="664"/>
      <c r="AD583" s="662"/>
      <c r="AE583" s="663"/>
      <c r="AF583" s="664"/>
      <c r="AG583" s="660"/>
      <c r="AH583" s="663"/>
      <c r="AI583" s="665"/>
      <c r="AJ583" s="662"/>
      <c r="AK583" s="666"/>
      <c r="AL583" s="661"/>
      <c r="AM583" s="660"/>
      <c r="AN583" s="662"/>
      <c r="AO583" s="663"/>
      <c r="AP583" s="664"/>
      <c r="AQ583" s="662"/>
      <c r="AR583" s="663"/>
      <c r="AS583" s="664"/>
      <c r="AT583" s="660"/>
      <c r="AU583" s="663"/>
      <c r="AV583" s="665"/>
      <c r="AW583" s="662"/>
      <c r="AX583" s="666"/>
      <c r="AY583" s="658"/>
      <c r="AZ583" s="667"/>
      <c r="BA583" s="662"/>
      <c r="BB583" s="663"/>
      <c r="BC583" s="667"/>
      <c r="BD583" s="662"/>
      <c r="BE583" s="663"/>
      <c r="BF583" s="667"/>
      <c r="BG583" s="668"/>
      <c r="BH583" s="668"/>
      <c r="BI583" s="668"/>
      <c r="BJ583" s="668"/>
      <c r="BK583" s="668"/>
      <c r="BL583" s="678">
        <v>0</v>
      </c>
      <c r="BM583" s="678">
        <v>0</v>
      </c>
      <c r="BN583" s="678">
        <v>0</v>
      </c>
      <c r="BO583" s="678">
        <v>0</v>
      </c>
      <c r="BP583" s="678">
        <v>0</v>
      </c>
      <c r="BQ583" s="678">
        <v>0</v>
      </c>
      <c r="BR583" s="678">
        <v>0</v>
      </c>
      <c r="BS583" s="678">
        <v>0</v>
      </c>
      <c r="BT583" s="678">
        <v>0</v>
      </c>
      <c r="BU583" s="678">
        <v>0</v>
      </c>
      <c r="BV583" s="678">
        <v>0</v>
      </c>
      <c r="BW583" s="678">
        <v>0</v>
      </c>
      <c r="BX583" s="678">
        <v>0</v>
      </c>
      <c r="BY583" s="678">
        <v>0</v>
      </c>
      <c r="BZ583" s="678">
        <v>0</v>
      </c>
      <c r="CA583" s="678">
        <v>0</v>
      </c>
      <c r="CB583" s="678">
        <v>0</v>
      </c>
      <c r="CC583" s="678">
        <v>0</v>
      </c>
      <c r="CD583" s="678">
        <v>0</v>
      </c>
      <c r="CE583" s="678">
        <v>0</v>
      </c>
      <c r="CF583" s="678">
        <v>0</v>
      </c>
      <c r="CG583" s="678">
        <v>0</v>
      </c>
      <c r="CH583" s="678">
        <v>0</v>
      </c>
      <c r="CI583" s="678">
        <v>0</v>
      </c>
      <c r="CJ583" s="678">
        <v>0</v>
      </c>
      <c r="CK583" s="679">
        <v>0</v>
      </c>
      <c r="CL583" s="680">
        <v>0</v>
      </c>
      <c r="CM583" s="680">
        <v>0</v>
      </c>
      <c r="CN583" s="680">
        <v>0</v>
      </c>
      <c r="CO583" s="680">
        <v>0</v>
      </c>
      <c r="CP583" s="680">
        <v>0</v>
      </c>
      <c r="CQ583" s="680">
        <v>0</v>
      </c>
      <c r="CR583" s="680">
        <v>0</v>
      </c>
      <c r="CS583" s="680">
        <v>0</v>
      </c>
      <c r="CT583" s="680">
        <v>0</v>
      </c>
      <c r="CU583" s="680">
        <v>0</v>
      </c>
      <c r="CV583" s="680">
        <v>0</v>
      </c>
      <c r="CW583" s="680">
        <v>0</v>
      </c>
      <c r="CX583" s="680">
        <v>0</v>
      </c>
      <c r="CY583" s="680">
        <v>0</v>
      </c>
      <c r="CZ583" s="680">
        <v>0</v>
      </c>
      <c r="DA583" s="680">
        <v>0</v>
      </c>
      <c r="DB583" s="680">
        <v>0</v>
      </c>
      <c r="DC583" s="680">
        <v>0</v>
      </c>
      <c r="DD583" s="680">
        <v>0</v>
      </c>
      <c r="DE583" s="680">
        <v>0</v>
      </c>
      <c r="DF583" s="680">
        <v>0</v>
      </c>
      <c r="DG583" s="680">
        <v>0</v>
      </c>
      <c r="DH583" s="680">
        <v>0</v>
      </c>
      <c r="DI583" s="680">
        <v>0</v>
      </c>
      <c r="DJ583" s="680">
        <v>0</v>
      </c>
      <c r="DK583" s="680">
        <v>0</v>
      </c>
      <c r="DL583" s="680">
        <v>0</v>
      </c>
      <c r="DM583" s="680">
        <v>0</v>
      </c>
      <c r="DN583" s="680">
        <v>0</v>
      </c>
      <c r="DO583" s="680">
        <v>0</v>
      </c>
      <c r="DP583" s="680">
        <v>0</v>
      </c>
      <c r="DQ583" s="680">
        <v>0</v>
      </c>
      <c r="DR583" s="680">
        <v>0</v>
      </c>
      <c r="DS583" s="680">
        <v>0</v>
      </c>
      <c r="DT583" s="680">
        <v>0</v>
      </c>
      <c r="DU583" s="680">
        <v>0</v>
      </c>
      <c r="DV583" s="680">
        <v>0</v>
      </c>
    </row>
    <row r="584" spans="1:126" ht="21" hidden="1" customHeight="1" thickBot="1">
      <c r="A584" s="249"/>
      <c r="M584" s="678" t="s">
        <v>1400</v>
      </c>
      <c r="N584" s="656"/>
      <c r="O584" s="656"/>
      <c r="P584" s="656"/>
      <c r="Q584" s="656"/>
      <c r="R584" s="656"/>
      <c r="S584" s="656"/>
      <c r="T584" s="657"/>
      <c r="U584" s="656"/>
      <c r="V584" s="658"/>
      <c r="W584" s="659"/>
      <c r="X584" s="660"/>
      <c r="Y584" s="661"/>
      <c r="Z584" s="660"/>
      <c r="AA584" s="662"/>
      <c r="AB584" s="663"/>
      <c r="AC584" s="664"/>
      <c r="AD584" s="662"/>
      <c r="AE584" s="663"/>
      <c r="AF584" s="664"/>
      <c r="AG584" s="660"/>
      <c r="AH584" s="663"/>
      <c r="AI584" s="665"/>
      <c r="AJ584" s="662"/>
      <c r="AK584" s="666"/>
      <c r="AL584" s="661"/>
      <c r="AM584" s="660"/>
      <c r="AN584" s="662"/>
      <c r="AO584" s="663"/>
      <c r="AP584" s="664"/>
      <c r="AQ584" s="662"/>
      <c r="AR584" s="663"/>
      <c r="AS584" s="664"/>
      <c r="AT584" s="660"/>
      <c r="AU584" s="663"/>
      <c r="AV584" s="665"/>
      <c r="AW584" s="662"/>
      <c r="AX584" s="666"/>
      <c r="AY584" s="658"/>
      <c r="AZ584" s="667"/>
      <c r="BA584" s="662"/>
      <c r="BB584" s="663"/>
      <c r="BC584" s="667"/>
      <c r="BD584" s="662"/>
      <c r="BE584" s="663"/>
      <c r="BF584" s="667"/>
      <c r="BG584" s="668"/>
      <c r="BH584" s="668"/>
      <c r="BI584" s="668"/>
      <c r="BJ584" s="668"/>
      <c r="BK584" s="668"/>
      <c r="BL584" s="678">
        <v>0</v>
      </c>
      <c r="BM584" s="678">
        <v>0</v>
      </c>
      <c r="BN584" s="678">
        <v>0</v>
      </c>
      <c r="BO584" s="678">
        <v>0</v>
      </c>
      <c r="BP584" s="678">
        <v>0</v>
      </c>
      <c r="BQ584" s="678">
        <v>0</v>
      </c>
      <c r="BR584" s="678">
        <v>0</v>
      </c>
      <c r="BS584" s="678">
        <v>0</v>
      </c>
      <c r="BT584" s="678">
        <v>0</v>
      </c>
      <c r="BU584" s="678">
        <v>0</v>
      </c>
      <c r="BV584" s="678">
        <v>0</v>
      </c>
      <c r="BW584" s="678">
        <v>0</v>
      </c>
      <c r="BX584" s="678">
        <v>0</v>
      </c>
      <c r="BY584" s="678">
        <v>0</v>
      </c>
      <c r="BZ584" s="678">
        <v>0</v>
      </c>
      <c r="CA584" s="678">
        <v>0</v>
      </c>
      <c r="CB584" s="678">
        <v>0</v>
      </c>
      <c r="CC584" s="678">
        <v>0</v>
      </c>
      <c r="CD584" s="678">
        <v>0</v>
      </c>
      <c r="CE584" s="678">
        <v>0</v>
      </c>
      <c r="CF584" s="678">
        <v>0</v>
      </c>
      <c r="CG584" s="678">
        <v>0</v>
      </c>
      <c r="CH584" s="678">
        <v>0</v>
      </c>
      <c r="CI584" s="678">
        <v>0</v>
      </c>
      <c r="CJ584" s="678">
        <v>0</v>
      </c>
      <c r="CK584" s="679">
        <v>0</v>
      </c>
      <c r="CL584" s="681">
        <v>0</v>
      </c>
      <c r="CM584" s="681">
        <v>0</v>
      </c>
      <c r="CN584" s="681">
        <v>0</v>
      </c>
      <c r="CO584" s="681">
        <v>0</v>
      </c>
      <c r="CP584" s="681">
        <v>0</v>
      </c>
      <c r="CQ584" s="681">
        <v>0</v>
      </c>
      <c r="CR584" s="681">
        <v>0</v>
      </c>
      <c r="CS584" s="681">
        <v>0</v>
      </c>
      <c r="CT584" s="681">
        <v>0</v>
      </c>
      <c r="CU584" s="681">
        <v>0</v>
      </c>
      <c r="CV584" s="681">
        <v>0</v>
      </c>
      <c r="CW584" s="681">
        <v>0</v>
      </c>
      <c r="CX584" s="681">
        <v>0</v>
      </c>
      <c r="CY584" s="681">
        <v>0</v>
      </c>
      <c r="CZ584" s="681">
        <v>0</v>
      </c>
      <c r="DA584" s="681">
        <v>0</v>
      </c>
      <c r="DB584" s="681">
        <v>0</v>
      </c>
      <c r="DC584" s="681">
        <v>0</v>
      </c>
      <c r="DD584" s="681">
        <v>0</v>
      </c>
      <c r="DE584" s="681">
        <v>0</v>
      </c>
      <c r="DF584" s="681">
        <v>0</v>
      </c>
      <c r="DG584" s="681">
        <v>0</v>
      </c>
      <c r="DH584" s="681">
        <v>0</v>
      </c>
      <c r="DI584" s="681">
        <v>0</v>
      </c>
      <c r="DJ584" s="681">
        <v>0</v>
      </c>
      <c r="DK584" s="681">
        <v>0</v>
      </c>
      <c r="DL584" s="681">
        <v>0</v>
      </c>
      <c r="DM584" s="681">
        <v>0</v>
      </c>
      <c r="DN584" s="681">
        <v>0</v>
      </c>
      <c r="DO584" s="681">
        <v>0</v>
      </c>
      <c r="DP584" s="681">
        <v>0</v>
      </c>
      <c r="DQ584" s="681">
        <v>0</v>
      </c>
      <c r="DR584" s="681">
        <v>0</v>
      </c>
      <c r="DS584" s="681">
        <v>0</v>
      </c>
      <c r="DT584" s="681">
        <v>0</v>
      </c>
      <c r="DU584" s="681">
        <v>0</v>
      </c>
      <c r="DV584" s="681"/>
    </row>
    <row r="585" spans="1:126" ht="21" thickBot="1">
      <c r="A585" s="249"/>
      <c r="M585" s="1713" t="s">
        <v>1843</v>
      </c>
      <c r="N585" s="696"/>
      <c r="O585" s="696"/>
      <c r="P585" s="696"/>
      <c r="Q585" s="696"/>
      <c r="R585" s="696"/>
      <c r="S585" s="696"/>
      <c r="T585" s="536"/>
      <c r="U585" s="950"/>
      <c r="V585" s="539"/>
      <c r="W585" s="539"/>
      <c r="X585" s="539"/>
      <c r="Y585" s="539"/>
      <c r="Z585" s="540"/>
      <c r="AA585" s="540"/>
      <c r="AB585" s="540"/>
      <c r="AC585" s="540"/>
      <c r="AD585" s="540"/>
      <c r="AE585" s="540"/>
      <c r="AF585" s="540"/>
      <c r="AG585" s="540"/>
      <c r="AH585" s="540"/>
      <c r="AI585" s="540"/>
      <c r="AJ585" s="540"/>
      <c r="AK585" s="540"/>
      <c r="AL585" s="539"/>
      <c r="AM585" s="540"/>
      <c r="AN585" s="543"/>
      <c r="AO585" s="543"/>
      <c r="AP585" s="543"/>
      <c r="AQ585" s="543"/>
      <c r="AR585" s="543"/>
      <c r="AS585" s="543"/>
      <c r="AT585" s="543"/>
      <c r="AU585" s="543"/>
      <c r="AV585" s="543"/>
      <c r="AW585" s="543"/>
      <c r="AX585" s="541"/>
      <c r="AY585" s="539"/>
      <c r="AZ585" s="543"/>
      <c r="BA585" s="543"/>
      <c r="BB585" s="540"/>
      <c r="BC585" s="543"/>
      <c r="BD585" s="543"/>
      <c r="BE585" s="540"/>
      <c r="BF585" s="543"/>
      <c r="BG585" s="543"/>
      <c r="BH585" s="540"/>
      <c r="BI585" s="694"/>
      <c r="BJ585" s="694"/>
      <c r="BK585" s="694"/>
      <c r="BL585" s="694"/>
      <c r="BM585" s="694"/>
      <c r="BN585" s="544" t="s">
        <v>1389</v>
      </c>
      <c r="BO585" s="544" t="s">
        <v>1389</v>
      </c>
      <c r="BP585" s="544" t="s">
        <v>1389</v>
      </c>
      <c r="BQ585" s="544" t="s">
        <v>1389</v>
      </c>
      <c r="BR585" s="544" t="s">
        <v>1389</v>
      </c>
      <c r="BS585" s="544" t="s">
        <v>1389</v>
      </c>
      <c r="BT585" s="544" t="s">
        <v>1389</v>
      </c>
      <c r="BU585" s="544" t="s">
        <v>1389</v>
      </c>
      <c r="BV585" s="544" t="s">
        <v>1389</v>
      </c>
      <c r="BW585" s="544" t="s">
        <v>1389</v>
      </c>
      <c r="BX585" s="544" t="s">
        <v>1389</v>
      </c>
      <c r="BY585" s="545" t="s">
        <v>1389</v>
      </c>
      <c r="BZ585" s="545" t="s">
        <v>1389</v>
      </c>
      <c r="CA585" s="545" t="s">
        <v>1389</v>
      </c>
      <c r="CB585" s="545" t="s">
        <v>1389</v>
      </c>
      <c r="CC585" s="545" t="s">
        <v>1389</v>
      </c>
      <c r="CD585" s="545" t="s">
        <v>1389</v>
      </c>
      <c r="CE585" s="545" t="s">
        <v>1389</v>
      </c>
      <c r="CF585" s="545" t="s">
        <v>1389</v>
      </c>
      <c r="CG585" s="545" t="s">
        <v>1389</v>
      </c>
      <c r="CH585" s="545" t="s">
        <v>1389</v>
      </c>
      <c r="CI585" s="545" t="s">
        <v>1389</v>
      </c>
      <c r="CJ585" s="545" t="s">
        <v>1389</v>
      </c>
      <c r="CK585" s="545" t="s">
        <v>1389</v>
      </c>
      <c r="CL585" s="545" t="s">
        <v>1389</v>
      </c>
      <c r="CM585" s="545" t="s">
        <v>1389</v>
      </c>
      <c r="CN585" s="545" t="s">
        <v>1389</v>
      </c>
      <c r="CO585" s="545" t="s">
        <v>1389</v>
      </c>
      <c r="CP585" s="545" t="s">
        <v>1389</v>
      </c>
      <c r="CQ585" s="545" t="s">
        <v>1389</v>
      </c>
      <c r="CR585" s="545" t="s">
        <v>1389</v>
      </c>
      <c r="CS585" s="545" t="s">
        <v>1389</v>
      </c>
      <c r="CT585" s="545" t="s">
        <v>1389</v>
      </c>
      <c r="CU585" s="545" t="s">
        <v>1389</v>
      </c>
      <c r="CV585" s="545" t="s">
        <v>1389</v>
      </c>
      <c r="CW585" s="545" t="s">
        <v>1389</v>
      </c>
      <c r="CX585" s="545" t="s">
        <v>1389</v>
      </c>
      <c r="CY585" s="545" t="s">
        <v>1389</v>
      </c>
      <c r="CZ585" s="545" t="s">
        <v>1389</v>
      </c>
      <c r="DA585" s="545" t="s">
        <v>1389</v>
      </c>
      <c r="DB585" s="545" t="s">
        <v>1389</v>
      </c>
      <c r="DC585" s="545" t="s">
        <v>1389</v>
      </c>
      <c r="DD585" s="545" t="s">
        <v>1389</v>
      </c>
      <c r="DE585" s="545" t="s">
        <v>1389</v>
      </c>
      <c r="DF585" s="545" t="s">
        <v>1389</v>
      </c>
      <c r="DG585" s="545" t="s">
        <v>1389</v>
      </c>
      <c r="DH585" s="545" t="s">
        <v>1389</v>
      </c>
      <c r="DI585" s="545" t="s">
        <v>1389</v>
      </c>
      <c r="DJ585" s="545" t="s">
        <v>1389</v>
      </c>
      <c r="DK585" s="545" t="s">
        <v>1389</v>
      </c>
      <c r="DL585" s="545" t="s">
        <v>1389</v>
      </c>
      <c r="DM585" s="545" t="s">
        <v>1389</v>
      </c>
      <c r="DN585" s="545" t="s">
        <v>1389</v>
      </c>
      <c r="DO585" s="545" t="s">
        <v>1389</v>
      </c>
      <c r="DP585" s="545" t="s">
        <v>1389</v>
      </c>
      <c r="DQ585" s="545" t="s">
        <v>1389</v>
      </c>
      <c r="DR585" s="545" t="s">
        <v>1389</v>
      </c>
      <c r="DS585" s="545" t="s">
        <v>1389</v>
      </c>
      <c r="DT585" s="545" t="s">
        <v>1389</v>
      </c>
      <c r="DU585" s="545" t="s">
        <v>1389</v>
      </c>
      <c r="DV585" s="545" t="s">
        <v>1389</v>
      </c>
    </row>
    <row r="586" spans="1:126" ht="21" thickBot="1">
      <c r="A586" s="249"/>
      <c r="B586" s="111" t="str">
        <f>M585</f>
        <v xml:space="preserve">17.POWIAT TARNOWSKI </v>
      </c>
      <c r="C586" s="244">
        <f>DV588</f>
        <v>7.1</v>
      </c>
      <c r="D586" s="111"/>
      <c r="E586" s="249">
        <f>DV586</f>
        <v>5161</v>
      </c>
      <c r="F586" s="249">
        <f>DV589</f>
        <v>3013</v>
      </c>
      <c r="G586" s="249">
        <f>DV594</f>
        <v>480</v>
      </c>
      <c r="H586" s="249">
        <f>DV596</f>
        <v>319</v>
      </c>
      <c r="I586" s="111"/>
      <c r="J586" s="1759">
        <f>DV591</f>
        <v>1692</v>
      </c>
      <c r="K586" s="1759">
        <f>DV593</f>
        <v>1154</v>
      </c>
      <c r="L586" s="1760">
        <f>DV595</f>
        <v>715</v>
      </c>
      <c r="M586" s="1714" t="s">
        <v>74</v>
      </c>
      <c r="N586" s="860">
        <v>13602</v>
      </c>
      <c r="O586" s="546">
        <v>12464</v>
      </c>
      <c r="P586" s="546">
        <v>12840</v>
      </c>
      <c r="Q586" s="546">
        <v>12006</v>
      </c>
      <c r="R586" s="865">
        <v>11373</v>
      </c>
      <c r="S586" s="547">
        <v>8905</v>
      </c>
      <c r="T586" s="548">
        <v>6949</v>
      </c>
      <c r="U586" s="549">
        <v>6461</v>
      </c>
      <c r="V586" s="546">
        <v>8676</v>
      </c>
      <c r="W586" s="546">
        <v>9237</v>
      </c>
      <c r="X586" s="546">
        <v>9423</v>
      </c>
      <c r="Y586" s="546">
        <v>10714</v>
      </c>
      <c r="Z586" s="551">
        <v>11674</v>
      </c>
      <c r="AA586" s="552">
        <v>11844</v>
      </c>
      <c r="AB586" s="553">
        <v>11326</v>
      </c>
      <c r="AC586" s="554">
        <v>10846</v>
      </c>
      <c r="AD586" s="552">
        <v>10295</v>
      </c>
      <c r="AE586" s="557">
        <v>9929</v>
      </c>
      <c r="AF586" s="554">
        <v>9748</v>
      </c>
      <c r="AG586" s="555">
        <v>9757</v>
      </c>
      <c r="AH586" s="553">
        <v>9888</v>
      </c>
      <c r="AI586" s="554">
        <v>9954</v>
      </c>
      <c r="AJ586" s="555">
        <v>10248</v>
      </c>
      <c r="AK586" s="557">
        <v>11006</v>
      </c>
      <c r="AL586" s="546">
        <v>11006</v>
      </c>
      <c r="AM586" s="551">
        <v>11784</v>
      </c>
      <c r="AN586" s="552">
        <v>11759</v>
      </c>
      <c r="AO586" s="557">
        <v>10928</v>
      </c>
      <c r="AP586" s="554">
        <v>10378</v>
      </c>
      <c r="AQ586" s="552">
        <v>9796</v>
      </c>
      <c r="AR586" s="553">
        <v>9197</v>
      </c>
      <c r="AS586" s="554">
        <v>9039</v>
      </c>
      <c r="AT586" s="552">
        <v>8959</v>
      </c>
      <c r="AU586" s="553">
        <v>8892</v>
      </c>
      <c r="AV586" s="556">
        <v>8733</v>
      </c>
      <c r="AW586" s="552">
        <v>9050</v>
      </c>
      <c r="AX586" s="557">
        <v>9592</v>
      </c>
      <c r="AY586" s="547">
        <v>9592</v>
      </c>
      <c r="AZ586" s="550">
        <v>10239</v>
      </c>
      <c r="BA586" s="552">
        <v>10304</v>
      </c>
      <c r="BB586" s="553">
        <v>9503</v>
      </c>
      <c r="BC586" s="550">
        <v>8849</v>
      </c>
      <c r="BD586" s="552">
        <v>8307</v>
      </c>
      <c r="BE586" s="553">
        <v>7876</v>
      </c>
      <c r="BF586" s="550">
        <v>7639</v>
      </c>
      <c r="BG586" s="552">
        <v>7648</v>
      </c>
      <c r="BH586" s="553">
        <v>7706</v>
      </c>
      <c r="BI586" s="553">
        <v>7604</v>
      </c>
      <c r="BJ586" s="553">
        <v>7742</v>
      </c>
      <c r="BK586" s="553">
        <v>8167</v>
      </c>
      <c r="BL586" s="553">
        <v>8634</v>
      </c>
      <c r="BM586" s="553">
        <v>8779</v>
      </c>
      <c r="BN586" s="553">
        <v>8189</v>
      </c>
      <c r="BO586" s="553">
        <v>7653</v>
      </c>
      <c r="BP586" s="553">
        <v>7100</v>
      </c>
      <c r="BQ586" s="553">
        <v>6721</v>
      </c>
      <c r="BR586" s="553">
        <v>6618</v>
      </c>
      <c r="BS586" s="553">
        <v>6544</v>
      </c>
      <c r="BT586" s="553">
        <v>6408</v>
      </c>
      <c r="BU586" s="553">
        <v>6284</v>
      </c>
      <c r="BV586" s="553">
        <v>6314</v>
      </c>
      <c r="BW586" s="553">
        <v>6689</v>
      </c>
      <c r="BX586" s="553">
        <v>7074</v>
      </c>
      <c r="BY586" s="557">
        <v>7082</v>
      </c>
      <c r="BZ586" s="557">
        <v>6463</v>
      </c>
      <c r="CA586" s="557">
        <v>6139</v>
      </c>
      <c r="CB586" s="557">
        <v>5794</v>
      </c>
      <c r="CC586" s="557">
        <v>5606</v>
      </c>
      <c r="CD586" s="557">
        <v>5484</v>
      </c>
      <c r="CE586" s="557">
        <v>5479</v>
      </c>
      <c r="CF586" s="557">
        <v>5415</v>
      </c>
      <c r="CG586" s="557">
        <v>5326</v>
      </c>
      <c r="CH586" s="557">
        <v>5382</v>
      </c>
      <c r="CI586" s="557">
        <v>5639</v>
      </c>
      <c r="CJ586" s="557">
        <v>5918</v>
      </c>
      <c r="CK586" s="559">
        <v>5869</v>
      </c>
      <c r="CL586" s="560">
        <v>5502</v>
      </c>
      <c r="CM586" s="560">
        <v>5138</v>
      </c>
      <c r="CN586" s="560">
        <v>4878</v>
      </c>
      <c r="CO586" s="560">
        <v>4730</v>
      </c>
      <c r="CP586" s="560">
        <v>4743</v>
      </c>
      <c r="CQ586" s="560">
        <v>4797</v>
      </c>
      <c r="CR586" s="560">
        <v>4733</v>
      </c>
      <c r="CS586" s="560">
        <v>4702</v>
      </c>
      <c r="CT586" s="560">
        <v>4773</v>
      </c>
      <c r="CU586" s="560">
        <v>5088</v>
      </c>
      <c r="CV586" s="560">
        <v>5205</v>
      </c>
      <c r="CW586" s="560">
        <v>5212</v>
      </c>
      <c r="CX586" s="560">
        <v>4884</v>
      </c>
      <c r="CY586" s="560">
        <v>4557</v>
      </c>
      <c r="CZ586" s="560">
        <v>4383</v>
      </c>
      <c r="DA586" s="560">
        <v>4223</v>
      </c>
      <c r="DB586" s="560">
        <v>4115</v>
      </c>
      <c r="DC586" s="560">
        <v>4001</v>
      </c>
      <c r="DD586" s="560">
        <v>3883</v>
      </c>
      <c r="DE586" s="560">
        <v>3832</v>
      </c>
      <c r="DF586" s="560">
        <v>3813</v>
      </c>
      <c r="DG586" s="560">
        <v>4064</v>
      </c>
      <c r="DH586" s="560">
        <v>4389</v>
      </c>
      <c r="DI586" s="560">
        <v>4470</v>
      </c>
      <c r="DJ586" s="560">
        <v>4265</v>
      </c>
      <c r="DK586" s="560">
        <v>4678</v>
      </c>
      <c r="DL586" s="560">
        <v>4926</v>
      </c>
      <c r="DM586" s="560">
        <v>4876</v>
      </c>
      <c r="DN586" s="560">
        <v>4883</v>
      </c>
      <c r="DO586" s="560">
        <v>4921</v>
      </c>
      <c r="DP586" s="560">
        <v>4893</v>
      </c>
      <c r="DQ586" s="560">
        <v>4896</v>
      </c>
      <c r="DR586" s="560">
        <v>4910</v>
      </c>
      <c r="DS586" s="560">
        <v>5083</v>
      </c>
      <c r="DT586" s="560">
        <v>5360</v>
      </c>
      <c r="DU586" s="560">
        <v>5396</v>
      </c>
      <c r="DV586" s="560">
        <v>5161</v>
      </c>
    </row>
    <row r="587" spans="1:126" ht="20.25">
      <c r="A587" s="249"/>
      <c r="I587" s="111" t="s">
        <v>1362</v>
      </c>
      <c r="J587" s="111"/>
      <c r="K587" s="111"/>
      <c r="L587" s="111"/>
      <c r="M587" s="1715" t="s">
        <v>18</v>
      </c>
      <c r="N587" s="1724">
        <v>102.5</v>
      </c>
      <c r="O587" s="562">
        <v>101.16062007953899</v>
      </c>
      <c r="P587" s="561">
        <v>103.77434736927181</v>
      </c>
      <c r="Q587" s="561">
        <v>93.504672897196258</v>
      </c>
      <c r="R587" s="760">
        <v>104.0721083455344</v>
      </c>
      <c r="S587" s="562">
        <v>102.32103872227967</v>
      </c>
      <c r="T587" s="563">
        <v>101.14992721979621</v>
      </c>
      <c r="U587" s="564">
        <v>104.26012586735519</v>
      </c>
      <c r="V587" s="561">
        <v>104.59312839059673</v>
      </c>
      <c r="W587" s="561">
        <v>109.97737825931659</v>
      </c>
      <c r="X587" s="561">
        <v>106.6312096865452</v>
      </c>
      <c r="Y587" s="561">
        <v>108.35355987055016</v>
      </c>
      <c r="Z587" s="566">
        <f t="shared" ref="Z587:AK587" si="198">(Z586/Y586)*100</f>
        <v>108.96023893970505</v>
      </c>
      <c r="AA587" s="567">
        <f t="shared" si="198"/>
        <v>101.45622751413397</v>
      </c>
      <c r="AB587" s="703">
        <f t="shared" si="198"/>
        <v>95.626477541371159</v>
      </c>
      <c r="AC587" s="569">
        <f t="shared" si="198"/>
        <v>95.761963623521112</v>
      </c>
      <c r="AD587" s="567">
        <f t="shared" si="198"/>
        <v>94.919786096256686</v>
      </c>
      <c r="AE587" s="568">
        <f t="shared" si="198"/>
        <v>96.444876153472563</v>
      </c>
      <c r="AF587" s="569">
        <f t="shared" si="198"/>
        <v>98.177057105448682</v>
      </c>
      <c r="AG587" s="567">
        <f t="shared" si="198"/>
        <v>100.09232663110382</v>
      </c>
      <c r="AH587" s="568">
        <f t="shared" si="198"/>
        <v>101.34262580711284</v>
      </c>
      <c r="AI587" s="569">
        <f t="shared" si="198"/>
        <v>100.66747572815532</v>
      </c>
      <c r="AJ587" s="567">
        <f t="shared" si="198"/>
        <v>102.9535864978903</v>
      </c>
      <c r="AK587" s="568">
        <f t="shared" si="198"/>
        <v>107.39656518345042</v>
      </c>
      <c r="AL587" s="561">
        <v>107.39656518345042</v>
      </c>
      <c r="AM587" s="566">
        <f t="shared" ref="AM587:BD587" si="199">(AM586/AL586)*100</f>
        <v>107.06887152462295</v>
      </c>
      <c r="AN587" s="567">
        <f t="shared" si="199"/>
        <v>99.787847929395795</v>
      </c>
      <c r="AO587" s="568">
        <f t="shared" si="199"/>
        <v>92.933072540181996</v>
      </c>
      <c r="AP587" s="569">
        <f t="shared" si="199"/>
        <v>94.967057101024892</v>
      </c>
      <c r="AQ587" s="567">
        <f t="shared" si="199"/>
        <v>94.391983041048363</v>
      </c>
      <c r="AR587" s="568">
        <f t="shared" si="199"/>
        <v>93.885259289505925</v>
      </c>
      <c r="AS587" s="569">
        <f t="shared" si="199"/>
        <v>98.282048494074161</v>
      </c>
      <c r="AT587" s="567">
        <f t="shared" si="199"/>
        <v>99.11494634362208</v>
      </c>
      <c r="AU587" s="568">
        <f t="shared" si="199"/>
        <v>99.252148677307744</v>
      </c>
      <c r="AV587" s="569">
        <f t="shared" si="199"/>
        <v>98.211875843454791</v>
      </c>
      <c r="AW587" s="567">
        <f t="shared" si="199"/>
        <v>103.62990953853199</v>
      </c>
      <c r="AX587" s="568">
        <f t="shared" si="199"/>
        <v>105.98895027624309</v>
      </c>
      <c r="AY587" s="562">
        <v>105.98895027624309</v>
      </c>
      <c r="AZ587" s="565">
        <f>(AZ586/AX586)*100</f>
        <v>106.74520433694745</v>
      </c>
      <c r="BA587" s="567">
        <f t="shared" si="199"/>
        <v>100.63482761988476</v>
      </c>
      <c r="BB587" s="568">
        <f t="shared" si="199"/>
        <v>92.226319875776397</v>
      </c>
      <c r="BC587" s="565">
        <f t="shared" si="199"/>
        <v>93.117962748605692</v>
      </c>
      <c r="BD587" s="567">
        <f t="shared" si="199"/>
        <v>93.875014125889933</v>
      </c>
      <c r="BE587" s="568">
        <f t="shared" ref="BE587:BP587" si="200">(BE586/BD586)*100</f>
        <v>94.811604670759593</v>
      </c>
      <c r="BF587" s="565">
        <f t="shared" si="200"/>
        <v>96.990858303707455</v>
      </c>
      <c r="BG587" s="567">
        <f>(BG586/BF586)*100</f>
        <v>100.1178164681241</v>
      </c>
      <c r="BH587" s="568">
        <f t="shared" si="200"/>
        <v>100.75836820083681</v>
      </c>
      <c r="BI587" s="568">
        <f t="shared" si="200"/>
        <v>98.676356086166635</v>
      </c>
      <c r="BJ587" s="568">
        <f t="shared" si="200"/>
        <v>101.81483429773803</v>
      </c>
      <c r="BK587" s="568">
        <f t="shared" si="200"/>
        <v>105.48953758718677</v>
      </c>
      <c r="BL587" s="568">
        <f t="shared" si="200"/>
        <v>105.71813395371616</v>
      </c>
      <c r="BM587" s="568">
        <f t="shared" si="200"/>
        <v>101.67940699559878</v>
      </c>
      <c r="BN587" s="568">
        <f t="shared" si="200"/>
        <v>93.279416790067202</v>
      </c>
      <c r="BO587" s="568">
        <f t="shared" si="200"/>
        <v>93.454634265478077</v>
      </c>
      <c r="BP587" s="568">
        <f t="shared" si="200"/>
        <v>92.774075525937533</v>
      </c>
      <c r="BQ587" s="568">
        <f t="shared" ref="BQ587:CE587" si="201">(BQ586/BP586)*100</f>
        <v>94.661971830985919</v>
      </c>
      <c r="BR587" s="568">
        <f t="shared" si="201"/>
        <v>98.467489956851665</v>
      </c>
      <c r="BS587" s="568">
        <f t="shared" si="201"/>
        <v>98.881837413115747</v>
      </c>
      <c r="BT587" s="568">
        <f t="shared" si="201"/>
        <v>97.921760391198049</v>
      </c>
      <c r="BU587" s="568">
        <f t="shared" si="201"/>
        <v>98.064918851435706</v>
      </c>
      <c r="BV587" s="568">
        <f t="shared" si="201"/>
        <v>100.4774029280713</v>
      </c>
      <c r="BW587" s="568">
        <f t="shared" si="201"/>
        <v>105.93918276845106</v>
      </c>
      <c r="BX587" s="568">
        <f t="shared" si="201"/>
        <v>105.75571834354911</v>
      </c>
      <c r="BY587" s="568">
        <f t="shared" si="201"/>
        <v>100.11309018942607</v>
      </c>
      <c r="BZ587" s="568">
        <f t="shared" si="201"/>
        <v>91.25953120587404</v>
      </c>
      <c r="CA587" s="568">
        <f t="shared" si="201"/>
        <v>94.986848212904235</v>
      </c>
      <c r="CB587" s="568">
        <f t="shared" si="201"/>
        <v>94.380192213715588</v>
      </c>
      <c r="CC587" s="568">
        <f t="shared" si="201"/>
        <v>96.755264066275458</v>
      </c>
      <c r="CD587" s="568">
        <f t="shared" si="201"/>
        <v>97.823760256867644</v>
      </c>
      <c r="CE587" s="568">
        <f t="shared" si="201"/>
        <v>99.908825674690007</v>
      </c>
      <c r="CF587" s="568">
        <f t="shared" ref="CF587:CP587" si="202">(CF586/CE586)*100</f>
        <v>98.831903632049645</v>
      </c>
      <c r="CG587" s="568">
        <f t="shared" si="202"/>
        <v>98.356417359187446</v>
      </c>
      <c r="CH587" s="568">
        <f t="shared" si="202"/>
        <v>101.05144573788959</v>
      </c>
      <c r="CI587" s="568">
        <f t="shared" si="202"/>
        <v>104.77517651430695</v>
      </c>
      <c r="CJ587" s="568">
        <f t="shared" si="202"/>
        <v>104.94768575988651</v>
      </c>
      <c r="CK587" s="570">
        <f t="shared" si="202"/>
        <v>99.172017573504561</v>
      </c>
      <c r="CL587" s="571">
        <f t="shared" si="202"/>
        <v>93.746805247912761</v>
      </c>
      <c r="CM587" s="571">
        <f t="shared" si="202"/>
        <v>93.38422391857506</v>
      </c>
      <c r="CN587" s="571">
        <f t="shared" si="202"/>
        <v>94.939665239392752</v>
      </c>
      <c r="CO587" s="571">
        <f t="shared" si="202"/>
        <v>96.965969659696597</v>
      </c>
      <c r="CP587" s="571">
        <f t="shared" si="202"/>
        <v>100.27484143763215</v>
      </c>
      <c r="CQ587" s="571">
        <f t="shared" ref="CQ587:DV587" si="203">(CQ586/CP586)*100</f>
        <v>101.13851992409867</v>
      </c>
      <c r="CR587" s="571">
        <f t="shared" si="203"/>
        <v>98.665832812174273</v>
      </c>
      <c r="CS587" s="571">
        <f t="shared" si="203"/>
        <v>99.345024297485736</v>
      </c>
      <c r="CT587" s="571">
        <f t="shared" si="203"/>
        <v>101.50999574649084</v>
      </c>
      <c r="CU587" s="571">
        <f t="shared" si="203"/>
        <v>106.59962287869264</v>
      </c>
      <c r="CV587" s="571">
        <f t="shared" si="203"/>
        <v>102.2995283018868</v>
      </c>
      <c r="CW587" s="571">
        <f t="shared" si="203"/>
        <v>100.1344860710855</v>
      </c>
      <c r="CX587" s="571">
        <f t="shared" si="203"/>
        <v>93.706830391404452</v>
      </c>
      <c r="CY587" s="571">
        <f t="shared" si="203"/>
        <v>93.304668304668297</v>
      </c>
      <c r="CZ587" s="571">
        <f t="shared" si="203"/>
        <v>96.181698485845956</v>
      </c>
      <c r="DA587" s="571">
        <f t="shared" si="203"/>
        <v>96.349532283823862</v>
      </c>
      <c r="DB587" s="571">
        <f t="shared" si="203"/>
        <v>97.442576367511251</v>
      </c>
      <c r="DC587" s="571">
        <f t="shared" si="203"/>
        <v>97.229647630619681</v>
      </c>
      <c r="DD587" s="571">
        <f t="shared" si="203"/>
        <v>97.050737315671086</v>
      </c>
      <c r="DE587" s="571">
        <f t="shared" si="203"/>
        <v>98.686582539273758</v>
      </c>
      <c r="DF587" s="571">
        <f t="shared" si="203"/>
        <v>99.504175365344466</v>
      </c>
      <c r="DG587" s="571">
        <f t="shared" si="203"/>
        <v>106.58274324678732</v>
      </c>
      <c r="DH587" s="571">
        <f t="shared" si="203"/>
        <v>107.99704724409449</v>
      </c>
      <c r="DI587" s="571">
        <f t="shared" si="203"/>
        <v>101.84552289815447</v>
      </c>
      <c r="DJ587" s="571">
        <f t="shared" si="203"/>
        <v>95.413870246085011</v>
      </c>
      <c r="DK587" s="571">
        <f t="shared" si="203"/>
        <v>109.68347010550997</v>
      </c>
      <c r="DL587" s="571">
        <f t="shared" si="203"/>
        <v>105.30141085934159</v>
      </c>
      <c r="DM587" s="571">
        <f t="shared" si="203"/>
        <v>98.984977669508737</v>
      </c>
      <c r="DN587" s="571">
        <f t="shared" si="203"/>
        <v>100.14356029532404</v>
      </c>
      <c r="DO587" s="571">
        <f t="shared" si="203"/>
        <v>100.77821011673151</v>
      </c>
      <c r="DP587" s="571">
        <f t="shared" si="203"/>
        <v>99.431009957325742</v>
      </c>
      <c r="DQ587" s="571">
        <f t="shared" si="203"/>
        <v>100.06131207847946</v>
      </c>
      <c r="DR587" s="571">
        <f t="shared" si="203"/>
        <v>100.28594771241831</v>
      </c>
      <c r="DS587" s="571">
        <f t="shared" si="203"/>
        <v>103.52342158859472</v>
      </c>
      <c r="DT587" s="571">
        <f t="shared" si="203"/>
        <v>105.44953767460161</v>
      </c>
      <c r="DU587" s="571">
        <f t="shared" si="203"/>
        <v>100.67164179104478</v>
      </c>
      <c r="DV587" s="571">
        <f t="shared" si="203"/>
        <v>95.644922164566353</v>
      </c>
    </row>
    <row r="588" spans="1:126" ht="20.25">
      <c r="A588" s="249"/>
      <c r="I588" s="111" t="s">
        <v>1362</v>
      </c>
      <c r="J588" s="111"/>
      <c r="K588" s="111"/>
      <c r="L588" s="111"/>
      <c r="M588" s="1716" t="s">
        <v>75</v>
      </c>
      <c r="N588" s="774">
        <v>16.399999999999999</v>
      </c>
      <c r="O588" s="572">
        <v>15.1</v>
      </c>
      <c r="P588" s="572">
        <v>14.8</v>
      </c>
      <c r="Q588" s="572">
        <v>18.5</v>
      </c>
      <c r="R588" s="573">
        <v>17.600000000000001</v>
      </c>
      <c r="S588" s="572">
        <v>14.3</v>
      </c>
      <c r="T588" s="572">
        <v>11.3</v>
      </c>
      <c r="U588" s="572">
        <v>10.257020844247592</v>
      </c>
      <c r="V588" s="574">
        <v>13.3</v>
      </c>
      <c r="W588" s="574">
        <v>13.6</v>
      </c>
      <c r="X588" s="574">
        <v>13.8</v>
      </c>
      <c r="Y588" s="574">
        <v>15.1</v>
      </c>
      <c r="Z588" s="576">
        <f>'zestawienie stopa na powiaty'!FB21</f>
        <v>16.2</v>
      </c>
      <c r="AA588" s="577">
        <f>'zestawienie stopa na powiaty'!FC21</f>
        <v>16.399999999999999</v>
      </c>
      <c r="AB588" s="578">
        <f>'zestawienie stopa na powiaty'!FD21</f>
        <v>15.9</v>
      </c>
      <c r="AC588" s="576">
        <f>'zestawienie stopa na powiaty'!FE21</f>
        <v>15.3</v>
      </c>
      <c r="AD588" s="577">
        <f>'zestawienie stopa na powiaty'!FF21</f>
        <v>14.6</v>
      </c>
      <c r="AE588" s="578">
        <f>'zestawienie stopa na powiaty'!FG21</f>
        <v>14.2</v>
      </c>
      <c r="AF588" s="579">
        <f>'zestawienie stopa na powiaty'!FH21</f>
        <v>13.9</v>
      </c>
      <c r="AG588" s="577">
        <f>'zestawienie stopa na powiaty'!FI21</f>
        <v>14</v>
      </c>
      <c r="AH588" s="578">
        <f>'zestawienie stopa na powiaty'!FJ21</f>
        <v>14.1</v>
      </c>
      <c r="AI588" s="579">
        <f>'zestawienie stopa na powiaty'!FK21</f>
        <v>14.2</v>
      </c>
      <c r="AJ588" s="577">
        <f>'zestawienie stopa na powiaty'!FL21</f>
        <v>14.5</v>
      </c>
      <c r="AK588" s="578">
        <f>'zestawienie stopa na powiaty'!FM21</f>
        <v>15.3</v>
      </c>
      <c r="AL588" s="574">
        <v>15.3</v>
      </c>
      <c r="AM588" s="576">
        <f>'zestawienie stopa na powiaty'!FO21</f>
        <v>16.2</v>
      </c>
      <c r="AN588" s="577">
        <f>'zestawienie stopa na powiaty'!FP21</f>
        <v>16.2</v>
      </c>
      <c r="AO588" s="578">
        <f>'zestawienie stopa na powiaty'!FQ21</f>
        <v>15.2</v>
      </c>
      <c r="AP588" s="576">
        <f>'zestawienie stopa na powiaty'!FR21</f>
        <v>14.5</v>
      </c>
      <c r="AQ588" s="577">
        <f>'zestawienie stopa na powiaty'!FS21</f>
        <v>13.8</v>
      </c>
      <c r="AR588" s="578">
        <f>'zestawienie stopa na powiaty'!FT21</f>
        <v>13.1</v>
      </c>
      <c r="AS588" s="579">
        <f>'zestawienie stopa na powiaty'!FU21</f>
        <v>12.9</v>
      </c>
      <c r="AT588" s="577">
        <f>'zestawienie stopa na powiaty'!FV21</f>
        <v>12.8</v>
      </c>
      <c r="AU588" s="578">
        <f>'zestawienie stopa na powiaty'!FW21</f>
        <v>12.7</v>
      </c>
      <c r="AV588" s="579">
        <f>'zestawienie stopa na powiaty'!FX21</f>
        <v>12.5</v>
      </c>
      <c r="AW588" s="577">
        <f>'zestawienie stopa na powiaty'!FY21</f>
        <v>12.9</v>
      </c>
      <c r="AX588" s="578">
        <f>'zestawienie stopa na powiaty'!FZ21</f>
        <v>13.4</v>
      </c>
      <c r="AY588" s="574">
        <v>13.6</v>
      </c>
      <c r="AZ588" s="575">
        <f>'zestawienie stopa na powiaty'!GA21</f>
        <v>14.2</v>
      </c>
      <c r="BA588" s="577">
        <f>'zestawienie stopa na powiaty'!GB21</f>
        <v>14.2</v>
      </c>
      <c r="BB588" s="578">
        <f>'zestawienie stopa na powiaty'!GC21</f>
        <v>13.3</v>
      </c>
      <c r="BC588" s="575">
        <f>'zestawienie stopa na powiaty'!GD21</f>
        <v>12.5</v>
      </c>
      <c r="BD588" s="577">
        <f>'zestawienie stopa na powiaty'!GE21</f>
        <v>11.8</v>
      </c>
      <c r="BE588" s="578">
        <f>'zestawienie stopa na powiaty'!GF21</f>
        <v>11.3</v>
      </c>
      <c r="BF588" s="575">
        <f>'zestawienie stopa na powiaty'!GG21</f>
        <v>10.9</v>
      </c>
      <c r="BG588" s="577">
        <f>'zestawienie stopa na powiaty'!GH21</f>
        <v>11</v>
      </c>
      <c r="BH588" s="578">
        <f>'zestawienie stopa na powiaty'!GI21</f>
        <v>11</v>
      </c>
      <c r="BI588" s="578">
        <f>'zestawienie stopa na powiaty'!GJ21</f>
        <v>10.9</v>
      </c>
      <c r="BJ588" s="578">
        <f>'zestawienie stopa na powiaty'!GK21</f>
        <v>11.1</v>
      </c>
      <c r="BK588" s="578">
        <f>'zestawienie stopa na powiaty'!GL21</f>
        <v>11.6</v>
      </c>
      <c r="BL588" s="578">
        <f>'zestawienie stopa na powiaty'!GM21</f>
        <v>12.1</v>
      </c>
      <c r="BM588" s="578">
        <f>'zestawienie stopa na powiaty'!GN21</f>
        <v>12.3</v>
      </c>
      <c r="BN588" s="578">
        <f>'zestawienie stopa na powiaty'!GO21</f>
        <v>11.6</v>
      </c>
      <c r="BO588" s="578">
        <f>'zestawienie stopa na powiaty'!GP21</f>
        <v>10.9</v>
      </c>
      <c r="BP588" s="578">
        <f>'zestawienie stopa na powiaty'!GQ21</f>
        <v>10.199999999999999</v>
      </c>
      <c r="BQ588" s="578">
        <f>'zestawienie stopa na powiaty'!GR21</f>
        <v>9.6999999999999993</v>
      </c>
      <c r="BR588" s="578">
        <f>'zestawienie stopa na powiaty'!GS21</f>
        <v>9.5</v>
      </c>
      <c r="BS588" s="578">
        <f>'zestawienie stopa na powiaty'!GT21</f>
        <v>9.4</v>
      </c>
      <c r="BT588" s="578">
        <f>'zestawienie stopa na powiaty'!GU21</f>
        <v>9.3000000000000007</v>
      </c>
      <c r="BU588" s="578">
        <f>'zestawienie stopa na powiaty'!GV21</f>
        <v>9.1</v>
      </c>
      <c r="BV588" s="578">
        <f>'zestawienie stopa na powiaty'!GW21</f>
        <v>9.1</v>
      </c>
      <c r="BW588" s="578">
        <f>'zestawienie stopa na powiaty'!GX21</f>
        <v>9.6</v>
      </c>
      <c r="BX588" s="578">
        <f>'zestawienie stopa na powiaty'!GY21</f>
        <v>10</v>
      </c>
      <c r="BY588" s="578">
        <f>'zestawienie stopa na powiaty'!GZ21</f>
        <v>10.1</v>
      </c>
      <c r="BZ588" s="578">
        <f>'zestawienie stopa na powiaty'!HA21</f>
        <v>9.1999999999999993</v>
      </c>
      <c r="CA588" s="578">
        <f>'zestawienie stopa na powiaty'!HB21</f>
        <v>8.8000000000000007</v>
      </c>
      <c r="CB588" s="578">
        <f>'zestawienie stopa na powiaty'!HC21</f>
        <v>8.4</v>
      </c>
      <c r="CC588" s="578">
        <f>'zestawienie stopa na powiaty'!HD21</f>
        <v>8.1</v>
      </c>
      <c r="CD588" s="578">
        <f>'zestawienie stopa na powiaty'!HE21</f>
        <v>7.9</v>
      </c>
      <c r="CE588" s="578">
        <f>'zestawienie stopa na powiaty'!HF21</f>
        <v>7.9</v>
      </c>
      <c r="CF588" s="578">
        <f>'zestawienie stopa na powiaty'!HG21</f>
        <v>7.8</v>
      </c>
      <c r="CG588" s="578">
        <f>'zestawienie stopa na powiaty'!HH21</f>
        <v>7.7</v>
      </c>
      <c r="CH588" s="578">
        <f>'zestawienie stopa na powiaty'!HI21</f>
        <v>7.7</v>
      </c>
      <c r="CI588" s="578">
        <f>'zestawienie stopa na powiaty'!HJ21</f>
        <v>8</v>
      </c>
      <c r="CJ588" s="578">
        <f>'zestawienie stopa na powiaty'!HK21</f>
        <v>8.4</v>
      </c>
      <c r="CK588" s="706">
        <f>'zestawienie stopa na powiaty'!HL21</f>
        <v>8.3000000000000007</v>
      </c>
      <c r="CL588" s="778">
        <f>'zestawienie stopa na powiaty'!HM21</f>
        <v>7.8</v>
      </c>
      <c r="CM588" s="778">
        <f>'zestawienie stopa na powiaty'!HN21</f>
        <v>7.3</v>
      </c>
      <c r="CN588" s="778">
        <f>'zestawienie stopa na powiaty'!HO21</f>
        <v>7</v>
      </c>
      <c r="CO588" s="778">
        <f>'zestawienie stopa na powiaty'!HP21</f>
        <v>6.8</v>
      </c>
      <c r="CP588" s="778">
        <f>'zestawienie stopa na powiaty'!HQ21</f>
        <v>6.8</v>
      </c>
      <c r="CQ588" s="778">
        <f>'zestawienie stopa na powiaty'!HR21</f>
        <v>6.9</v>
      </c>
      <c r="CR588" s="778">
        <f>'zestawienie stopa na powiaty'!HS21</f>
        <v>6.8</v>
      </c>
      <c r="CS588" s="778">
        <f>'zestawienie stopa na powiaty'!HT21</f>
        <v>6.7</v>
      </c>
      <c r="CT588" s="778">
        <f>'zestawienie stopa na powiaty'!HU21</f>
        <v>6.8</v>
      </c>
      <c r="CU588" s="778">
        <f>'zestawienie stopa na powiaty'!HV21</f>
        <v>7.1</v>
      </c>
      <c r="CV588" s="778">
        <f>'zestawienie stopa na powiaty'!HW21</f>
        <v>7.3</v>
      </c>
      <c r="CW588" s="778">
        <f>'zestawienie stopa na powiaty'!HX21</f>
        <v>7.3</v>
      </c>
      <c r="CX588" s="778">
        <f>'zestawienie stopa na powiaty'!HY21</f>
        <v>6.8</v>
      </c>
      <c r="CY588" s="778">
        <f>'zestawienie stopa na powiaty'!HZ21</f>
        <v>6.4</v>
      </c>
      <c r="CZ588" s="778">
        <f>'zestawienie stopa na powiaty'!IA21</f>
        <v>6.2</v>
      </c>
      <c r="DA588" s="778">
        <f>'zestawienie stopa na powiaty'!IB21</f>
        <v>6</v>
      </c>
      <c r="DB588" s="778">
        <f>'zestawienie stopa na powiaty'!IC21</f>
        <v>5.7</v>
      </c>
      <c r="DC588" s="778">
        <f>'zestawienie stopa na powiaty'!ID21</f>
        <v>5.8</v>
      </c>
      <c r="DD588" s="778">
        <f>'zestawienie stopa na powiaty'!IE21</f>
        <v>5.5</v>
      </c>
      <c r="DE588" s="778">
        <f>'zestawienie stopa na powiaty'!IF21</f>
        <v>5.4</v>
      </c>
      <c r="DF588" s="778">
        <f>'zestawienie stopa na powiaty'!IG21</f>
        <v>5.4</v>
      </c>
      <c r="DG588" s="778">
        <f>'zestawienie stopa na powiaty'!IH21</f>
        <v>5.7</v>
      </c>
      <c r="DH588" s="778">
        <f>'zestawienie stopa na powiaty'!II21</f>
        <v>6.1</v>
      </c>
      <c r="DI588" s="778">
        <f>'zestawienie stopa na powiaty'!IJ21</f>
        <v>6.2</v>
      </c>
      <c r="DJ588" s="778">
        <f>'zestawienie stopa na powiaty'!IK21</f>
        <v>5.9</v>
      </c>
      <c r="DK588" s="778">
        <f>'zestawienie stopa na powiaty'!IL21</f>
        <v>6.5</v>
      </c>
      <c r="DL588" s="778">
        <f>'zestawienie stopa na powiaty'!IM21</f>
        <v>6.8</v>
      </c>
      <c r="DM588" s="778">
        <f>'zestawienie stopa na powiaty'!IN21</f>
        <v>6.7</v>
      </c>
      <c r="DN588" s="778">
        <f>'zestawienie stopa na powiaty'!IO21</f>
        <v>6.7</v>
      </c>
      <c r="DO588" s="778">
        <f>'zestawienie stopa na powiaty'!IP21</f>
        <v>6.8</v>
      </c>
      <c r="DP588" s="778">
        <f>'zestawienie stopa na powiaty'!IQ21</f>
        <v>6.8</v>
      </c>
      <c r="DQ588" s="778">
        <f>'zestawienie stopa na powiaty'!IR21</f>
        <v>6.8</v>
      </c>
      <c r="DR588" s="778">
        <f>'zestawienie stopa na powiaty'!IS21</f>
        <v>6.8</v>
      </c>
      <c r="DS588" s="778">
        <f>'zestawienie stopa na powiaty'!IT21</f>
        <v>7</v>
      </c>
      <c r="DT588" s="778">
        <f>'zestawienie stopa na powiaty'!IU21</f>
        <v>7.4</v>
      </c>
      <c r="DU588" s="778">
        <f>'zestawienie stopa na powiaty'!IV21</f>
        <v>7.4</v>
      </c>
      <c r="DV588" s="778">
        <f>'zestawienie stopa na powiaty'!IW21</f>
        <v>7.1</v>
      </c>
    </row>
    <row r="589" spans="1:126" ht="21" thickBot="1">
      <c r="A589" s="249" t="str">
        <f>DV585</f>
        <v>tarnowski</v>
      </c>
      <c r="B589" s="249">
        <f>DV607</f>
        <v>0</v>
      </c>
      <c r="C589" s="249">
        <f>DV608</f>
        <v>0</v>
      </c>
      <c r="D589" s="249">
        <f>DV609</f>
        <v>0</v>
      </c>
      <c r="E589" s="249">
        <f>DV610</f>
        <v>0</v>
      </c>
      <c r="F589" s="249">
        <f>DV611</f>
        <v>0</v>
      </c>
      <c r="G589" s="249">
        <f>DV612</f>
        <v>0</v>
      </c>
      <c r="H589" s="249">
        <f>DV613</f>
        <v>0</v>
      </c>
      <c r="I589" s="249">
        <f>DV614</f>
        <v>0</v>
      </c>
      <c r="J589" s="249"/>
      <c r="K589" s="249"/>
      <c r="L589" s="249"/>
      <c r="M589" s="1717" t="s">
        <v>20</v>
      </c>
      <c r="N589" s="1712">
        <v>6947</v>
      </c>
      <c r="O589" s="583">
        <v>6168</v>
      </c>
      <c r="P589" s="582">
        <v>6418</v>
      </c>
      <c r="Q589" s="582">
        <v>5998</v>
      </c>
      <c r="R589" s="951">
        <v>6152</v>
      </c>
      <c r="S589" s="583">
        <v>5503</v>
      </c>
      <c r="T589" s="584">
        <v>4357</v>
      </c>
      <c r="U589" s="585">
        <v>4036</v>
      </c>
      <c r="V589" s="582">
        <v>4680</v>
      </c>
      <c r="W589" s="582">
        <v>5129</v>
      </c>
      <c r="X589" s="582">
        <v>5335</v>
      </c>
      <c r="Y589" s="582">
        <v>5814</v>
      </c>
      <c r="Z589" s="587">
        <v>6067</v>
      </c>
      <c r="AA589" s="588">
        <v>6050</v>
      </c>
      <c r="AB589" s="589">
        <v>5673</v>
      </c>
      <c r="AC589" s="590">
        <v>5446</v>
      </c>
      <c r="AD589" s="588">
        <v>5340</v>
      </c>
      <c r="AE589" s="593">
        <v>5260</v>
      </c>
      <c r="AF589" s="590">
        <v>5364</v>
      </c>
      <c r="AG589" s="591">
        <v>5482</v>
      </c>
      <c r="AH589" s="589">
        <v>5578</v>
      </c>
      <c r="AI589" s="590">
        <v>5589</v>
      </c>
      <c r="AJ589" s="591">
        <v>5658</v>
      </c>
      <c r="AK589" s="593">
        <v>5915</v>
      </c>
      <c r="AL589" s="582">
        <v>5915</v>
      </c>
      <c r="AM589" s="587">
        <v>6145</v>
      </c>
      <c r="AN589" s="588">
        <v>6019</v>
      </c>
      <c r="AO589" s="593">
        <v>5586</v>
      </c>
      <c r="AP589" s="590">
        <v>5325</v>
      </c>
      <c r="AQ589" s="588">
        <v>5090</v>
      </c>
      <c r="AR589" s="589">
        <v>4817</v>
      </c>
      <c r="AS589" s="590">
        <v>4826</v>
      </c>
      <c r="AT589" s="588">
        <v>4919</v>
      </c>
      <c r="AU589" s="589">
        <v>4896</v>
      </c>
      <c r="AV589" s="592">
        <v>4849</v>
      </c>
      <c r="AW589" s="588">
        <v>5016</v>
      </c>
      <c r="AX589" s="593">
        <v>5224</v>
      </c>
      <c r="AY589" s="583">
        <v>5224</v>
      </c>
      <c r="AZ589" s="586">
        <v>5434</v>
      </c>
      <c r="BA589" s="588">
        <v>5417</v>
      </c>
      <c r="BB589" s="589">
        <v>4965</v>
      </c>
      <c r="BC589" s="586">
        <v>4678</v>
      </c>
      <c r="BD589" s="588">
        <v>4534</v>
      </c>
      <c r="BE589" s="589">
        <v>4451</v>
      </c>
      <c r="BF589" s="586">
        <v>4436</v>
      </c>
      <c r="BG589" s="588">
        <v>4512</v>
      </c>
      <c r="BH589" s="589">
        <v>4567</v>
      </c>
      <c r="BI589" s="589">
        <v>4504</v>
      </c>
      <c r="BJ589" s="589">
        <v>4569</v>
      </c>
      <c r="BK589" s="589">
        <v>4787</v>
      </c>
      <c r="BL589" s="589">
        <v>4918</v>
      </c>
      <c r="BM589" s="589">
        <v>4962</v>
      </c>
      <c r="BN589" s="589">
        <v>4583</v>
      </c>
      <c r="BO589" s="589">
        <v>4297</v>
      </c>
      <c r="BP589" s="589">
        <v>4091</v>
      </c>
      <c r="BQ589" s="589">
        <v>3970</v>
      </c>
      <c r="BR589" s="589">
        <v>4004</v>
      </c>
      <c r="BS589" s="589">
        <v>4014</v>
      </c>
      <c r="BT589" s="589">
        <v>3911</v>
      </c>
      <c r="BU589" s="589">
        <v>3813</v>
      </c>
      <c r="BV589" s="589">
        <v>3802</v>
      </c>
      <c r="BW589" s="589">
        <v>4015</v>
      </c>
      <c r="BX589" s="589">
        <v>4130</v>
      </c>
      <c r="BY589" s="593">
        <v>4124</v>
      </c>
      <c r="BZ589" s="593">
        <v>3781</v>
      </c>
      <c r="CA589" s="593">
        <v>3653</v>
      </c>
      <c r="CB589" s="593">
        <v>3504</v>
      </c>
      <c r="CC589" s="593">
        <v>3477</v>
      </c>
      <c r="CD589" s="593">
        <v>3463</v>
      </c>
      <c r="CE589" s="593">
        <v>3522</v>
      </c>
      <c r="CF589" s="593">
        <v>3450</v>
      </c>
      <c r="CG589" s="593">
        <v>3374</v>
      </c>
      <c r="CH589" s="593">
        <v>3375</v>
      </c>
      <c r="CI589" s="593">
        <v>3541</v>
      </c>
      <c r="CJ589" s="593">
        <v>3642</v>
      </c>
      <c r="CK589" s="595">
        <v>3631</v>
      </c>
      <c r="CL589" s="596">
        <v>3377</v>
      </c>
      <c r="CM589" s="596">
        <v>3215</v>
      </c>
      <c r="CN589" s="596">
        <v>3094</v>
      </c>
      <c r="CO589" s="596">
        <v>3040</v>
      </c>
      <c r="CP589" s="596">
        <v>3112</v>
      </c>
      <c r="CQ589" s="596">
        <v>3162</v>
      </c>
      <c r="CR589" s="596">
        <v>3094</v>
      </c>
      <c r="CS589" s="596">
        <v>3070</v>
      </c>
      <c r="CT589" s="596">
        <v>3091</v>
      </c>
      <c r="CU589" s="596">
        <v>3273</v>
      </c>
      <c r="CV589" s="596">
        <v>3288</v>
      </c>
      <c r="CW589" s="596">
        <v>3264</v>
      </c>
      <c r="CX589" s="596">
        <v>3057</v>
      </c>
      <c r="CY589" s="596">
        <v>2914</v>
      </c>
      <c r="CZ589" s="596">
        <v>2823</v>
      </c>
      <c r="DA589" s="596">
        <v>2745</v>
      </c>
      <c r="DB589" s="596">
        <v>2710</v>
      </c>
      <c r="DC589" s="596">
        <v>2677</v>
      </c>
      <c r="DD589" s="596">
        <v>2581</v>
      </c>
      <c r="DE589" s="596">
        <v>2515</v>
      </c>
      <c r="DF589" s="596">
        <v>2498</v>
      </c>
      <c r="DG589" s="596">
        <v>2610</v>
      </c>
      <c r="DH589" s="596">
        <v>2716</v>
      </c>
      <c r="DI589" s="596">
        <v>2734</v>
      </c>
      <c r="DJ589" s="596">
        <v>2567</v>
      </c>
      <c r="DK589" s="596">
        <v>2801</v>
      </c>
      <c r="DL589" s="596">
        <v>2932</v>
      </c>
      <c r="DM589" s="596">
        <v>2924</v>
      </c>
      <c r="DN589" s="596">
        <v>2948</v>
      </c>
      <c r="DO589" s="596">
        <v>2970</v>
      </c>
      <c r="DP589" s="596">
        <v>2961</v>
      </c>
      <c r="DQ589" s="596">
        <v>2914</v>
      </c>
      <c r="DR589" s="596">
        <v>2935</v>
      </c>
      <c r="DS589" s="596">
        <v>3017</v>
      </c>
      <c r="DT589" s="596">
        <v>3179</v>
      </c>
      <c r="DU589" s="596">
        <v>3169</v>
      </c>
      <c r="DV589" s="596">
        <v>3013</v>
      </c>
    </row>
    <row r="590" spans="1:126" ht="21" thickBot="1">
      <c r="A590" s="111"/>
      <c r="B590" s="1753" t="s">
        <v>1366</v>
      </c>
      <c r="C590" s="1754" t="s">
        <v>1366</v>
      </c>
      <c r="D590" s="1755" t="s">
        <v>1367</v>
      </c>
      <c r="E590" s="1755" t="s">
        <v>1367</v>
      </c>
      <c r="F590" s="1756" t="s">
        <v>1368</v>
      </c>
      <c r="G590" s="1756" t="s">
        <v>1368</v>
      </c>
      <c r="H590" s="1757" t="s">
        <v>1369</v>
      </c>
      <c r="I590" s="1687" t="s">
        <v>1369</v>
      </c>
      <c r="J590" s="1709"/>
      <c r="K590" s="1709"/>
      <c r="L590" s="1709"/>
      <c r="M590" s="1717" t="s">
        <v>22</v>
      </c>
      <c r="N590" s="1712">
        <v>1836</v>
      </c>
      <c r="O590" s="583">
        <v>1423</v>
      </c>
      <c r="P590" s="582">
        <v>1427</v>
      </c>
      <c r="Q590" s="582">
        <v>1284</v>
      </c>
      <c r="R590" s="951">
        <v>1153</v>
      </c>
      <c r="S590" s="583">
        <v>941</v>
      </c>
      <c r="T590" s="584">
        <v>787</v>
      </c>
      <c r="U590" s="585">
        <v>910</v>
      </c>
      <c r="V590" s="582">
        <v>1098</v>
      </c>
      <c r="W590" s="582">
        <v>1042</v>
      </c>
      <c r="X590" s="582">
        <v>1111</v>
      </c>
      <c r="Y590" s="582">
        <v>1536</v>
      </c>
      <c r="Z590" s="587">
        <v>1964</v>
      </c>
      <c r="AA590" s="588">
        <v>1965</v>
      </c>
      <c r="AB590" s="589">
        <v>1872</v>
      </c>
      <c r="AC590" s="590">
        <v>1674</v>
      </c>
      <c r="AD590" s="588">
        <v>1455</v>
      </c>
      <c r="AE590" s="593">
        <v>1287</v>
      </c>
      <c r="AF590" s="590">
        <v>1101</v>
      </c>
      <c r="AG590" s="591">
        <v>1017</v>
      </c>
      <c r="AH590" s="589">
        <v>978</v>
      </c>
      <c r="AI590" s="590">
        <v>979</v>
      </c>
      <c r="AJ590" s="591">
        <v>1010</v>
      </c>
      <c r="AK590" s="593">
        <v>1245</v>
      </c>
      <c r="AL590" s="582">
        <v>1245</v>
      </c>
      <c r="AM590" s="587">
        <v>1432</v>
      </c>
      <c r="AN590" s="588">
        <v>1468</v>
      </c>
      <c r="AO590" s="593">
        <v>1331</v>
      </c>
      <c r="AP590" s="590">
        <v>1258</v>
      </c>
      <c r="AQ590" s="588">
        <v>1179</v>
      </c>
      <c r="AR590" s="589">
        <v>1063</v>
      </c>
      <c r="AS590" s="590">
        <v>1050</v>
      </c>
      <c r="AT590" s="588">
        <v>988</v>
      </c>
      <c r="AU590" s="589">
        <v>939</v>
      </c>
      <c r="AV590" s="592">
        <v>921</v>
      </c>
      <c r="AW590" s="588">
        <v>942</v>
      </c>
      <c r="AX590" s="593">
        <v>1110</v>
      </c>
      <c r="AY590" s="583">
        <v>1110</v>
      </c>
      <c r="AZ590" s="586">
        <v>1298</v>
      </c>
      <c r="BA590" s="588">
        <v>1319</v>
      </c>
      <c r="BB590" s="589">
        <v>1211</v>
      </c>
      <c r="BC590" s="586">
        <v>1115</v>
      </c>
      <c r="BD590" s="588">
        <v>994</v>
      </c>
      <c r="BE590" s="589">
        <v>934</v>
      </c>
      <c r="BF590" s="586">
        <v>871</v>
      </c>
      <c r="BG590" s="588">
        <v>798</v>
      </c>
      <c r="BH590" s="589">
        <v>713</v>
      </c>
      <c r="BI590" s="589">
        <v>701</v>
      </c>
      <c r="BJ590" s="589">
        <v>721</v>
      </c>
      <c r="BK590" s="589">
        <v>796</v>
      </c>
      <c r="BL590" s="589">
        <v>968</v>
      </c>
      <c r="BM590" s="589">
        <v>1008</v>
      </c>
      <c r="BN590" s="589">
        <v>925</v>
      </c>
      <c r="BO590" s="589">
        <v>844</v>
      </c>
      <c r="BP590" s="589">
        <v>729</v>
      </c>
      <c r="BQ590" s="589">
        <v>724</v>
      </c>
      <c r="BR590" s="589">
        <v>665</v>
      </c>
      <c r="BS590" s="589">
        <v>645</v>
      </c>
      <c r="BT590" s="589">
        <v>592</v>
      </c>
      <c r="BU590" s="589">
        <v>558</v>
      </c>
      <c r="BV590" s="589">
        <v>576</v>
      </c>
      <c r="BW590" s="589">
        <v>658</v>
      </c>
      <c r="BX590" s="589">
        <v>786</v>
      </c>
      <c r="BY590" s="593">
        <v>801</v>
      </c>
      <c r="BZ590" s="593">
        <v>749</v>
      </c>
      <c r="CA590" s="593">
        <v>723</v>
      </c>
      <c r="CB590" s="593">
        <v>671</v>
      </c>
      <c r="CC590" s="593">
        <v>681</v>
      </c>
      <c r="CD590" s="593">
        <v>652</v>
      </c>
      <c r="CE590" s="593">
        <v>607</v>
      </c>
      <c r="CF590" s="593">
        <v>559</v>
      </c>
      <c r="CG590" s="593">
        <v>560</v>
      </c>
      <c r="CH590" s="593">
        <v>564</v>
      </c>
      <c r="CI590" s="593">
        <v>592</v>
      </c>
      <c r="CJ590" s="593">
        <v>698</v>
      </c>
      <c r="CK590" s="595">
        <v>654</v>
      </c>
      <c r="CL590" s="596">
        <v>621</v>
      </c>
      <c r="CM590" s="596">
        <v>569</v>
      </c>
      <c r="CN590" s="596">
        <v>510</v>
      </c>
      <c r="CO590" s="596">
        <v>505</v>
      </c>
      <c r="CP590" s="596">
        <v>494</v>
      </c>
      <c r="CQ590" s="596">
        <v>496</v>
      </c>
      <c r="CR590" s="596">
        <v>484</v>
      </c>
      <c r="CS590" s="596">
        <v>512</v>
      </c>
      <c r="CT590" s="596">
        <v>545</v>
      </c>
      <c r="CU590" s="596">
        <v>595</v>
      </c>
      <c r="CV590" s="596">
        <v>654</v>
      </c>
      <c r="CW590" s="596">
        <v>665</v>
      </c>
      <c r="CX590" s="596">
        <v>604</v>
      </c>
      <c r="CY590" s="596">
        <v>555</v>
      </c>
      <c r="CZ590" s="596">
        <v>508</v>
      </c>
      <c r="DA590" s="596">
        <v>495</v>
      </c>
      <c r="DB590" s="596">
        <v>482</v>
      </c>
      <c r="DC590" s="596">
        <v>464</v>
      </c>
      <c r="DD590" s="596">
        <v>438</v>
      </c>
      <c r="DE590" s="596">
        <v>435</v>
      </c>
      <c r="DF590" s="596">
        <v>455</v>
      </c>
      <c r="DG590" s="596">
        <v>514</v>
      </c>
      <c r="DH590" s="596">
        <v>607</v>
      </c>
      <c r="DI590" s="596">
        <v>622</v>
      </c>
      <c r="DJ590" s="596">
        <v>591</v>
      </c>
      <c r="DK590" s="596">
        <v>715</v>
      </c>
      <c r="DL590" s="596">
        <v>773</v>
      </c>
      <c r="DM590" s="596">
        <v>751</v>
      </c>
      <c r="DN590" s="596">
        <v>726</v>
      </c>
      <c r="DO590" s="596">
        <v>670</v>
      </c>
      <c r="DP590" s="596">
        <v>646</v>
      </c>
      <c r="DQ590" s="596">
        <v>621</v>
      </c>
      <c r="DR590" s="596">
        <v>590</v>
      </c>
      <c r="DS590" s="596">
        <v>594</v>
      </c>
      <c r="DT590" s="596">
        <v>661</v>
      </c>
      <c r="DU590" s="596">
        <v>643</v>
      </c>
      <c r="DV590" s="596">
        <v>596</v>
      </c>
    </row>
    <row r="591" spans="1:126" ht="20.25">
      <c r="A591" s="244"/>
      <c r="M591" s="1717" t="s">
        <v>1317</v>
      </c>
      <c r="N591" s="1725"/>
      <c r="O591" s="598"/>
      <c r="P591" s="597"/>
      <c r="Q591" s="597"/>
      <c r="R591" s="952"/>
      <c r="S591" s="598"/>
      <c r="T591" s="599"/>
      <c r="U591" s="600"/>
      <c r="V591" s="582"/>
      <c r="W591" s="582"/>
      <c r="X591" s="582"/>
      <c r="Y591" s="582"/>
      <c r="Z591" s="587"/>
      <c r="AA591" s="588"/>
      <c r="AB591" s="589"/>
      <c r="AC591" s="590"/>
      <c r="AD591" s="588"/>
      <c r="AE591" s="593"/>
      <c r="AF591" s="590"/>
      <c r="AG591" s="591"/>
      <c r="AH591" s="589"/>
      <c r="AI591" s="590"/>
      <c r="AJ591" s="591"/>
      <c r="AK591" s="593"/>
      <c r="AL591" s="582"/>
      <c r="AM591" s="587"/>
      <c r="AN591" s="588"/>
      <c r="AO591" s="593"/>
      <c r="AP591" s="590"/>
      <c r="AQ591" s="588"/>
      <c r="AR591" s="589"/>
      <c r="AS591" s="590"/>
      <c r="AT591" s="588"/>
      <c r="AU591" s="589"/>
      <c r="AV591" s="592"/>
      <c r="AW591" s="588"/>
      <c r="AX591" s="593"/>
      <c r="AY591" s="583" t="s">
        <v>55</v>
      </c>
      <c r="AZ591" s="586">
        <v>4674</v>
      </c>
      <c r="BA591" s="588">
        <v>4661</v>
      </c>
      <c r="BB591" s="589">
        <v>4224</v>
      </c>
      <c r="BC591" s="586">
        <v>3824</v>
      </c>
      <c r="BD591" s="588">
        <v>3463</v>
      </c>
      <c r="BE591" s="589">
        <v>3218</v>
      </c>
      <c r="BF591" s="586">
        <v>3053</v>
      </c>
      <c r="BG591" s="588">
        <v>3112</v>
      </c>
      <c r="BH591" s="589">
        <v>3300</v>
      </c>
      <c r="BI591" s="589">
        <v>3318</v>
      </c>
      <c r="BJ591" s="589">
        <v>3352</v>
      </c>
      <c r="BK591" s="589">
        <v>3441</v>
      </c>
      <c r="BL591" s="589">
        <v>3639</v>
      </c>
      <c r="BM591" s="589">
        <v>3668</v>
      </c>
      <c r="BN591" s="589">
        <v>3415</v>
      </c>
      <c r="BO591" s="589">
        <v>3071</v>
      </c>
      <c r="BP591" s="589">
        <v>2757</v>
      </c>
      <c r="BQ591" s="589">
        <v>2498</v>
      </c>
      <c r="BR591" s="589">
        <v>2458</v>
      </c>
      <c r="BS591" s="589">
        <v>2478</v>
      </c>
      <c r="BT591" s="589">
        <v>2506</v>
      </c>
      <c r="BU591" s="589">
        <v>2479</v>
      </c>
      <c r="BV591" s="589">
        <v>2487</v>
      </c>
      <c r="BW591" s="589">
        <v>2516</v>
      </c>
      <c r="BX591" s="589">
        <v>2712</v>
      </c>
      <c r="BY591" s="593">
        <v>2639</v>
      </c>
      <c r="BZ591" s="593">
        <v>2372</v>
      </c>
      <c r="CA591" s="593">
        <v>2183</v>
      </c>
      <c r="CB591" s="593">
        <v>2002</v>
      </c>
      <c r="CC591" s="593">
        <v>1943</v>
      </c>
      <c r="CD591" s="593">
        <v>1893</v>
      </c>
      <c r="CE591" s="593">
        <v>1892</v>
      </c>
      <c r="CF591" s="593">
        <v>1917</v>
      </c>
      <c r="CG591" s="593">
        <v>1943</v>
      </c>
      <c r="CH591" s="593">
        <v>1908</v>
      </c>
      <c r="CI591" s="593">
        <v>1863</v>
      </c>
      <c r="CJ591" s="593">
        <v>2026</v>
      </c>
      <c r="CK591" s="595">
        <v>1981</v>
      </c>
      <c r="CL591" s="596">
        <v>1830</v>
      </c>
      <c r="CM591" s="596">
        <v>1640</v>
      </c>
      <c r="CN591" s="596">
        <v>1539</v>
      </c>
      <c r="CO591" s="596">
        <v>1474</v>
      </c>
      <c r="CP591" s="596">
        <v>1525</v>
      </c>
      <c r="CQ591" s="596">
        <v>1604</v>
      </c>
      <c r="CR591" s="596">
        <v>1637</v>
      </c>
      <c r="CS591" s="596">
        <v>1643</v>
      </c>
      <c r="CT591" s="596">
        <v>1642</v>
      </c>
      <c r="CU591" s="596">
        <v>1767</v>
      </c>
      <c r="CV591" s="596">
        <v>1771</v>
      </c>
      <c r="CW591" s="596">
        <v>1752</v>
      </c>
      <c r="CX591" s="596">
        <v>1627</v>
      </c>
      <c r="CY591" s="596">
        <v>1466</v>
      </c>
      <c r="CZ591" s="596">
        <v>1408</v>
      </c>
      <c r="DA591" s="596">
        <v>1325</v>
      </c>
      <c r="DB591" s="596">
        <v>1264</v>
      </c>
      <c r="DC591" s="596">
        <v>1260</v>
      </c>
      <c r="DD591" s="596">
        <v>1269</v>
      </c>
      <c r="DE591" s="596">
        <v>1281</v>
      </c>
      <c r="DF591" s="596">
        <v>1245</v>
      </c>
      <c r="DG591" s="596">
        <v>1295</v>
      </c>
      <c r="DH591" s="596">
        <v>1441</v>
      </c>
      <c r="DI591" s="596">
        <v>1489</v>
      </c>
      <c r="DJ591" s="596">
        <v>1411</v>
      </c>
      <c r="DK591" s="596">
        <v>1600</v>
      </c>
      <c r="DL591" s="596">
        <v>1703</v>
      </c>
      <c r="DM591" s="596">
        <v>1624</v>
      </c>
      <c r="DN591" s="596">
        <v>1635</v>
      </c>
      <c r="DO591" s="596">
        <v>1649</v>
      </c>
      <c r="DP591" s="596">
        <v>1676</v>
      </c>
      <c r="DQ591" s="596">
        <v>1719</v>
      </c>
      <c r="DR591" s="596">
        <v>1694</v>
      </c>
      <c r="DS591" s="596">
        <v>1684</v>
      </c>
      <c r="DT591" s="596">
        <v>1799</v>
      </c>
      <c r="DU591" s="596">
        <v>1772</v>
      </c>
      <c r="DV591" s="596">
        <v>1692</v>
      </c>
    </row>
    <row r="592" spans="1:126" ht="20.25">
      <c r="A592" s="244"/>
      <c r="M592" s="1717" t="s">
        <v>871</v>
      </c>
      <c r="N592" s="798" t="s">
        <v>55</v>
      </c>
      <c r="O592" s="601" t="s">
        <v>55</v>
      </c>
      <c r="P592" s="601" t="s">
        <v>55</v>
      </c>
      <c r="Q592" s="601" t="s">
        <v>55</v>
      </c>
      <c r="R592" s="953">
        <v>3794</v>
      </c>
      <c r="S592" s="601">
        <v>2796</v>
      </c>
      <c r="T592" s="602">
        <v>2092</v>
      </c>
      <c r="U592" s="603">
        <v>2078</v>
      </c>
      <c r="V592" s="583">
        <v>3120</v>
      </c>
      <c r="W592" s="583">
        <v>3385</v>
      </c>
      <c r="X592" s="583">
        <v>3270</v>
      </c>
      <c r="Y592" s="583">
        <v>3507</v>
      </c>
      <c r="Z592" s="605">
        <v>3707</v>
      </c>
      <c r="AA592" s="606">
        <v>3703</v>
      </c>
      <c r="AB592" s="607">
        <v>3456</v>
      </c>
      <c r="AC592" s="608">
        <v>3201</v>
      </c>
      <c r="AD592" s="606">
        <v>3015</v>
      </c>
      <c r="AE592" s="611">
        <v>2920</v>
      </c>
      <c r="AF592" s="608">
        <v>2871</v>
      </c>
      <c r="AG592" s="609">
        <v>2939</v>
      </c>
      <c r="AH592" s="607">
        <v>3165</v>
      </c>
      <c r="AI592" s="608">
        <v>3246</v>
      </c>
      <c r="AJ592" s="609">
        <v>3327</v>
      </c>
      <c r="AK592" s="611">
        <v>3470</v>
      </c>
      <c r="AL592" s="583">
        <v>3470</v>
      </c>
      <c r="AM592" s="605">
        <v>3616</v>
      </c>
      <c r="AN592" s="606">
        <v>3493</v>
      </c>
      <c r="AO592" s="611">
        <v>3176</v>
      </c>
      <c r="AP592" s="608">
        <v>2992</v>
      </c>
      <c r="AQ592" s="606">
        <v>2729</v>
      </c>
      <c r="AR592" s="607">
        <v>2464</v>
      </c>
      <c r="AS592" s="608">
        <v>2426</v>
      </c>
      <c r="AT592" s="606">
        <v>2439</v>
      </c>
      <c r="AU592" s="607">
        <v>2619</v>
      </c>
      <c r="AV592" s="610">
        <v>2574</v>
      </c>
      <c r="AW592" s="606">
        <v>2673</v>
      </c>
      <c r="AX592" s="611">
        <v>2696</v>
      </c>
      <c r="AY592" s="583">
        <v>2696</v>
      </c>
      <c r="AZ592" s="604">
        <v>2898</v>
      </c>
      <c r="BA592" s="606">
        <v>2863</v>
      </c>
      <c r="BB592" s="607">
        <v>2543</v>
      </c>
      <c r="BC592" s="604">
        <v>2278</v>
      </c>
      <c r="BD592" s="606">
        <v>1997</v>
      </c>
      <c r="BE592" s="607">
        <v>1831</v>
      </c>
      <c r="BF592" s="604">
        <v>1699</v>
      </c>
      <c r="BG592" s="606">
        <v>1769</v>
      </c>
      <c r="BH592" s="607">
        <v>1984</v>
      </c>
      <c r="BI592" s="607">
        <v>2002</v>
      </c>
      <c r="BJ592" s="607">
        <v>1978</v>
      </c>
      <c r="BK592" s="607">
        <v>1996</v>
      </c>
      <c r="BL592" s="607">
        <v>2085</v>
      </c>
      <c r="BM592" s="607">
        <v>2075</v>
      </c>
      <c r="BN592" s="607">
        <v>1929</v>
      </c>
      <c r="BO592" s="607">
        <v>1672</v>
      </c>
      <c r="BP592" s="607">
        <v>1485</v>
      </c>
      <c r="BQ592" s="607">
        <v>1327</v>
      </c>
      <c r="BR592" s="607">
        <v>1319</v>
      </c>
      <c r="BS592" s="607">
        <v>1333</v>
      </c>
      <c r="BT592" s="607">
        <v>1408</v>
      </c>
      <c r="BU592" s="607">
        <v>1384</v>
      </c>
      <c r="BV592" s="607">
        <v>1370</v>
      </c>
      <c r="BW592" s="607">
        <v>1348</v>
      </c>
      <c r="BX592" s="607">
        <v>1465</v>
      </c>
      <c r="BY592" s="611">
        <v>1411</v>
      </c>
      <c r="BZ592" s="611">
        <v>1264</v>
      </c>
      <c r="CA592" s="611">
        <v>1108</v>
      </c>
      <c r="CB592" s="611">
        <v>1023</v>
      </c>
      <c r="CC592" s="611">
        <v>1007</v>
      </c>
      <c r="CD592" s="611">
        <v>951</v>
      </c>
      <c r="CE592" s="611">
        <v>956</v>
      </c>
      <c r="CF592" s="611">
        <v>1028</v>
      </c>
      <c r="CG592" s="611">
        <v>1034</v>
      </c>
      <c r="CH592" s="611">
        <v>994</v>
      </c>
      <c r="CI592" s="611">
        <v>963</v>
      </c>
      <c r="CJ592" s="611">
        <v>1043</v>
      </c>
      <c r="CK592" s="613">
        <v>994</v>
      </c>
      <c r="CL592" s="614">
        <v>888</v>
      </c>
      <c r="CM592" s="614">
        <v>779</v>
      </c>
      <c r="CN592" s="614">
        <v>726</v>
      </c>
      <c r="CO592" s="614">
        <v>681</v>
      </c>
      <c r="CP592" s="614">
        <v>690</v>
      </c>
      <c r="CQ592" s="614">
        <v>729</v>
      </c>
      <c r="CR592" s="614">
        <v>802</v>
      </c>
      <c r="CS592" s="614">
        <v>824</v>
      </c>
      <c r="CT592" s="614">
        <v>810</v>
      </c>
      <c r="CU592" s="614">
        <v>889</v>
      </c>
      <c r="CV592" s="614">
        <v>868</v>
      </c>
      <c r="CW592" s="614">
        <v>871</v>
      </c>
      <c r="CX592" s="614">
        <v>812</v>
      </c>
      <c r="CY592" s="614">
        <v>705</v>
      </c>
      <c r="CZ592" s="614">
        <v>657</v>
      </c>
      <c r="DA592" s="614">
        <v>599</v>
      </c>
      <c r="DB592" s="614">
        <v>576</v>
      </c>
      <c r="DC592" s="614">
        <v>579</v>
      </c>
      <c r="DD592" s="614">
        <v>638</v>
      </c>
      <c r="DE592" s="614">
        <v>656</v>
      </c>
      <c r="DF592" s="614">
        <v>612</v>
      </c>
      <c r="DG592" s="614">
        <v>626</v>
      </c>
      <c r="DH592" s="614">
        <v>697</v>
      </c>
      <c r="DI592" s="614">
        <v>719</v>
      </c>
      <c r="DJ592" s="614">
        <v>683</v>
      </c>
      <c r="DK592" s="614">
        <v>784</v>
      </c>
      <c r="DL592" s="614">
        <v>848</v>
      </c>
      <c r="DM592" s="614">
        <v>796</v>
      </c>
      <c r="DN592" s="614">
        <v>794</v>
      </c>
      <c r="DO592" s="614">
        <v>816</v>
      </c>
      <c r="DP592" s="614">
        <v>870</v>
      </c>
      <c r="DQ592" s="614">
        <v>918</v>
      </c>
      <c r="DR592" s="614">
        <v>887</v>
      </c>
      <c r="DS592" s="614">
        <v>870</v>
      </c>
      <c r="DT592" s="614">
        <v>958</v>
      </c>
      <c r="DU592" s="614">
        <v>935</v>
      </c>
      <c r="DV592" s="614">
        <v>880</v>
      </c>
    </row>
    <row r="593" spans="1:126" ht="21" thickBot="1">
      <c r="A593" s="244"/>
      <c r="M593" s="1722" t="s">
        <v>1836</v>
      </c>
      <c r="N593" s="1721"/>
      <c r="O593" s="1666"/>
      <c r="P593" s="1667"/>
      <c r="Q593" s="1683"/>
      <c r="R593" s="1666"/>
      <c r="S593" s="1669"/>
      <c r="T593" s="1670"/>
      <c r="U593" s="1671"/>
      <c r="V593" s="1666"/>
      <c r="W593" s="1666"/>
      <c r="X593" s="1666"/>
      <c r="Y593" s="1666"/>
      <c r="Z593" s="1673"/>
      <c r="AA593" s="1674"/>
      <c r="AB593" s="1675"/>
      <c r="AC593" s="1676"/>
      <c r="AD593" s="1674"/>
      <c r="AE593" s="1677"/>
      <c r="AF593" s="1676"/>
      <c r="AG593" s="1678"/>
      <c r="AH593" s="1675"/>
      <c r="AI593" s="1676"/>
      <c r="AJ593" s="1678"/>
      <c r="AK593" s="1677"/>
      <c r="AL593" s="1666"/>
      <c r="AM593" s="1673"/>
      <c r="AN593" s="1674"/>
      <c r="AO593" s="1677"/>
      <c r="AP593" s="1676"/>
      <c r="AQ593" s="1674"/>
      <c r="AR593" s="1675"/>
      <c r="AS593" s="1676"/>
      <c r="AT593" s="1674"/>
      <c r="AU593" s="1675"/>
      <c r="AV593" s="1679"/>
      <c r="AW593" s="1674"/>
      <c r="AX593" s="1677"/>
      <c r="AY593" s="1666"/>
      <c r="AZ593" s="1680"/>
      <c r="BA593" s="1674"/>
      <c r="BB593" s="1675"/>
      <c r="BC593" s="1680"/>
      <c r="BD593" s="1674"/>
      <c r="BE593" s="1675"/>
      <c r="BF593" s="1680"/>
      <c r="BG593" s="1674"/>
      <c r="BH593" s="1675"/>
      <c r="BI593" s="1675"/>
      <c r="BJ593" s="1676"/>
      <c r="BK593" s="1681"/>
      <c r="BL593" s="1681"/>
      <c r="BM593" s="1681"/>
      <c r="BN593" s="1681"/>
      <c r="BO593" s="1681"/>
      <c r="BP593" s="1681"/>
      <c r="BQ593" s="1681"/>
      <c r="BR593" s="1681"/>
      <c r="BS593" s="1681"/>
      <c r="BT593" s="1681"/>
      <c r="BU593" s="1681"/>
      <c r="BV593" s="1681"/>
      <c r="BW593" s="1681"/>
      <c r="BX593" s="1681"/>
      <c r="BY593" s="1682"/>
      <c r="BZ593" s="1682"/>
      <c r="CA593" s="1682"/>
      <c r="CB593" s="1682"/>
      <c r="CC593" s="1682"/>
      <c r="CD593" s="1682"/>
      <c r="CE593" s="1682"/>
      <c r="CF593" s="1682"/>
      <c r="CG593" s="1682"/>
      <c r="CH593" s="1682"/>
      <c r="CI593" s="1682"/>
      <c r="CJ593" s="1682"/>
      <c r="CK593" s="1680"/>
      <c r="CL593" s="1665"/>
      <c r="CM593" s="1665"/>
      <c r="CN593" s="1665"/>
      <c r="CO593" s="1665"/>
      <c r="CP593" s="1665"/>
      <c r="CQ593" s="1665"/>
      <c r="CR593" s="1665"/>
      <c r="CS593" s="1665"/>
      <c r="CT593" s="1665"/>
      <c r="CU593" s="1665"/>
      <c r="CV593" s="1665"/>
      <c r="CW593" s="1665"/>
      <c r="CX593" s="1665"/>
      <c r="CY593" s="1665"/>
      <c r="CZ593" s="1665"/>
      <c r="DA593" s="1665"/>
      <c r="DB593" s="1665"/>
      <c r="DC593" s="1665"/>
      <c r="DD593" s="1665"/>
      <c r="DE593" s="1665"/>
      <c r="DF593" s="1665"/>
      <c r="DG593" s="1665"/>
      <c r="DH593" s="1665"/>
      <c r="DI593" s="1665"/>
      <c r="DJ593" s="1665"/>
      <c r="DK593" s="1665"/>
      <c r="DL593" s="1665"/>
      <c r="DM593" s="1665"/>
      <c r="DN593" s="1665"/>
      <c r="DO593" s="1665"/>
      <c r="DP593" s="1665"/>
      <c r="DQ593" s="1665"/>
      <c r="DR593" s="1665"/>
      <c r="DS593" s="1665"/>
      <c r="DT593" s="1665"/>
      <c r="DU593" s="1665">
        <v>1204</v>
      </c>
      <c r="DV593" s="1665">
        <v>1154</v>
      </c>
    </row>
    <row r="594" spans="1:126" ht="20.25">
      <c r="A594" s="111"/>
      <c r="M594" s="1718" t="s">
        <v>77</v>
      </c>
      <c r="N594" s="820" t="s">
        <v>87</v>
      </c>
      <c r="O594" s="616" t="s">
        <v>88</v>
      </c>
      <c r="P594" s="616" t="s">
        <v>726</v>
      </c>
      <c r="Q594" s="635">
        <v>11121</v>
      </c>
      <c r="R594" s="808" t="s">
        <v>1028</v>
      </c>
      <c r="S594" s="616">
        <v>10891</v>
      </c>
      <c r="T594" s="617">
        <v>10020</v>
      </c>
      <c r="U594" s="725">
        <v>9985</v>
      </c>
      <c r="V594" s="619">
        <v>12794</v>
      </c>
      <c r="W594" s="619">
        <v>13168</v>
      </c>
      <c r="X594" s="619">
        <v>12376</v>
      </c>
      <c r="Y594" s="619">
        <v>13296</v>
      </c>
      <c r="Z594" s="622">
        <v>1592</v>
      </c>
      <c r="AA594" s="623">
        <v>1013</v>
      </c>
      <c r="AB594" s="624">
        <v>910</v>
      </c>
      <c r="AC594" s="625">
        <v>822</v>
      </c>
      <c r="AD594" s="623">
        <v>754</v>
      </c>
      <c r="AE594" s="628">
        <v>775</v>
      </c>
      <c r="AF594" s="625">
        <v>1135</v>
      </c>
      <c r="AG594" s="626">
        <v>1131</v>
      </c>
      <c r="AH594" s="624">
        <v>1283</v>
      </c>
      <c r="AI594" s="625">
        <v>1272</v>
      </c>
      <c r="AJ594" s="626">
        <v>1049</v>
      </c>
      <c r="AK594" s="628">
        <v>1484</v>
      </c>
      <c r="AL594" s="619">
        <v>13220</v>
      </c>
      <c r="AM594" s="622">
        <v>1484</v>
      </c>
      <c r="AN594" s="623">
        <v>947</v>
      </c>
      <c r="AO594" s="628">
        <v>741</v>
      </c>
      <c r="AP594" s="625">
        <v>790</v>
      </c>
      <c r="AQ594" s="623">
        <v>708</v>
      </c>
      <c r="AR594" s="624">
        <v>684</v>
      </c>
      <c r="AS594" s="625">
        <v>1058</v>
      </c>
      <c r="AT594" s="623">
        <v>987</v>
      </c>
      <c r="AU594" s="624">
        <v>1314</v>
      </c>
      <c r="AV594" s="627">
        <v>1154</v>
      </c>
      <c r="AW594" s="623">
        <v>1163</v>
      </c>
      <c r="AX594" s="628">
        <v>1343</v>
      </c>
      <c r="AY594" s="629">
        <v>12373</v>
      </c>
      <c r="AZ594" s="620">
        <v>1352</v>
      </c>
      <c r="BA594" s="623">
        <v>1013</v>
      </c>
      <c r="BB594" s="624">
        <v>848</v>
      </c>
      <c r="BC594" s="620">
        <v>785</v>
      </c>
      <c r="BD594" s="623">
        <v>722</v>
      </c>
      <c r="BE594" s="624">
        <v>731</v>
      </c>
      <c r="BF594" s="620">
        <v>914</v>
      </c>
      <c r="BG594" s="623">
        <v>892</v>
      </c>
      <c r="BH594" s="624">
        <v>1285</v>
      </c>
      <c r="BI594" s="624">
        <v>1147</v>
      </c>
      <c r="BJ594" s="624">
        <v>1025</v>
      </c>
      <c r="BK594" s="624">
        <v>1301</v>
      </c>
      <c r="BL594" s="624">
        <v>1164</v>
      </c>
      <c r="BM594" s="624">
        <v>1032</v>
      </c>
      <c r="BN594" s="624">
        <v>956</v>
      </c>
      <c r="BO594" s="624">
        <v>761</v>
      </c>
      <c r="BP594" s="624">
        <v>667</v>
      </c>
      <c r="BQ594" s="624">
        <v>695</v>
      </c>
      <c r="BR594" s="624">
        <v>796</v>
      </c>
      <c r="BS594" s="624">
        <v>864</v>
      </c>
      <c r="BT594" s="624">
        <v>1063</v>
      </c>
      <c r="BU594" s="624">
        <v>948</v>
      </c>
      <c r="BV594" s="624">
        <v>913</v>
      </c>
      <c r="BW594" s="624">
        <v>1132</v>
      </c>
      <c r="BX594" s="624">
        <v>1040</v>
      </c>
      <c r="BY594" s="628">
        <v>824</v>
      </c>
      <c r="BZ594" s="628">
        <v>856</v>
      </c>
      <c r="CA594" s="628">
        <v>682</v>
      </c>
      <c r="CB594" s="628">
        <v>672</v>
      </c>
      <c r="CC594" s="628">
        <v>743</v>
      </c>
      <c r="CD594" s="628">
        <v>790</v>
      </c>
      <c r="CE594" s="628">
        <v>869</v>
      </c>
      <c r="CF594" s="628">
        <v>965</v>
      </c>
      <c r="CG594" s="628">
        <v>979</v>
      </c>
      <c r="CH594" s="628">
        <v>878</v>
      </c>
      <c r="CI594" s="628">
        <v>943</v>
      </c>
      <c r="CJ594" s="628">
        <v>945</v>
      </c>
      <c r="CK594" s="631">
        <v>642</v>
      </c>
      <c r="CL594" s="632">
        <v>714</v>
      </c>
      <c r="CM594" s="632">
        <v>600</v>
      </c>
      <c r="CN594" s="632">
        <v>615</v>
      </c>
      <c r="CO594" s="632">
        <v>563</v>
      </c>
      <c r="CP594" s="632">
        <v>697</v>
      </c>
      <c r="CQ594" s="632">
        <v>722</v>
      </c>
      <c r="CR594" s="632">
        <v>792</v>
      </c>
      <c r="CS594" s="632">
        <v>829</v>
      </c>
      <c r="CT594" s="632">
        <v>768</v>
      </c>
      <c r="CU594" s="632">
        <v>859</v>
      </c>
      <c r="CV594" s="632">
        <v>807</v>
      </c>
      <c r="CW594" s="632">
        <v>624</v>
      </c>
      <c r="CX594" s="632">
        <v>671</v>
      </c>
      <c r="CY594" s="632">
        <v>555</v>
      </c>
      <c r="CZ594" s="632">
        <v>521</v>
      </c>
      <c r="DA594" s="632">
        <v>486</v>
      </c>
      <c r="DB594" s="632">
        <v>645</v>
      </c>
      <c r="DC594" s="632">
        <v>594</v>
      </c>
      <c r="DD594" s="632">
        <v>700</v>
      </c>
      <c r="DE594" s="632">
        <v>718</v>
      </c>
      <c r="DF594" s="632">
        <v>608</v>
      </c>
      <c r="DG594" s="632">
        <v>693</v>
      </c>
      <c r="DH594" s="632">
        <v>796</v>
      </c>
      <c r="DI594" s="632">
        <v>597</v>
      </c>
      <c r="DJ594" s="632">
        <v>432</v>
      </c>
      <c r="DK594" s="632">
        <v>603</v>
      </c>
      <c r="DL594" s="632">
        <v>590</v>
      </c>
      <c r="DM594" s="632">
        <v>449</v>
      </c>
      <c r="DN594" s="632">
        <v>525</v>
      </c>
      <c r="DO594" s="632">
        <v>462</v>
      </c>
      <c r="DP594" s="632">
        <v>633</v>
      </c>
      <c r="DQ594" s="632">
        <v>640</v>
      </c>
      <c r="DR594" s="632">
        <v>438</v>
      </c>
      <c r="DS594" s="632">
        <v>585</v>
      </c>
      <c r="DT594" s="632">
        <v>613</v>
      </c>
      <c r="DU594" s="632">
        <v>469</v>
      </c>
      <c r="DV594" s="632">
        <v>480</v>
      </c>
    </row>
    <row r="595" spans="1:126" ht="20.25">
      <c r="A595" s="111"/>
      <c r="M595" s="1718" t="s">
        <v>89</v>
      </c>
      <c r="N595" s="637" t="s">
        <v>98</v>
      </c>
      <c r="O595" s="629" t="s">
        <v>99</v>
      </c>
      <c r="P595" s="629" t="s">
        <v>208</v>
      </c>
      <c r="Q595" s="619">
        <v>11955</v>
      </c>
      <c r="R595" s="815" t="s">
        <v>1029</v>
      </c>
      <c r="S595" s="616">
        <v>13359</v>
      </c>
      <c r="T595" s="617">
        <v>11976</v>
      </c>
      <c r="U595" s="850">
        <v>10473</v>
      </c>
      <c r="V595" s="619">
        <v>10579</v>
      </c>
      <c r="W595" s="619">
        <v>12607</v>
      </c>
      <c r="X595" s="619">
        <v>12190</v>
      </c>
      <c r="Y595" s="619">
        <v>12005</v>
      </c>
      <c r="Z595" s="622">
        <v>632</v>
      </c>
      <c r="AA595" s="623">
        <v>843</v>
      </c>
      <c r="AB595" s="624">
        <v>1428</v>
      </c>
      <c r="AC595" s="625">
        <v>1302</v>
      </c>
      <c r="AD595" s="623">
        <v>1305</v>
      </c>
      <c r="AE595" s="628">
        <v>1141</v>
      </c>
      <c r="AF595" s="625">
        <v>1316</v>
      </c>
      <c r="AG595" s="626">
        <v>1122</v>
      </c>
      <c r="AH595" s="624">
        <v>1152</v>
      </c>
      <c r="AI595" s="625">
        <v>1206</v>
      </c>
      <c r="AJ595" s="626">
        <v>755</v>
      </c>
      <c r="AK595" s="628">
        <v>726</v>
      </c>
      <c r="AL595" s="619">
        <v>12928</v>
      </c>
      <c r="AM595" s="622">
        <v>706</v>
      </c>
      <c r="AN595" s="623">
        <v>972</v>
      </c>
      <c r="AO595" s="628">
        <v>1572</v>
      </c>
      <c r="AP595" s="625">
        <v>1340</v>
      </c>
      <c r="AQ595" s="623">
        <v>1290</v>
      </c>
      <c r="AR595" s="624">
        <v>1283</v>
      </c>
      <c r="AS595" s="625">
        <v>1216</v>
      </c>
      <c r="AT595" s="623">
        <v>1067</v>
      </c>
      <c r="AU595" s="624">
        <v>1381</v>
      </c>
      <c r="AV595" s="627">
        <v>1313</v>
      </c>
      <c r="AW595" s="623">
        <v>846</v>
      </c>
      <c r="AX595" s="628">
        <v>801</v>
      </c>
      <c r="AY595" s="629">
        <v>13787</v>
      </c>
      <c r="AZ595" s="620">
        <v>705</v>
      </c>
      <c r="BA595" s="623">
        <v>948</v>
      </c>
      <c r="BB595" s="624">
        <v>1649</v>
      </c>
      <c r="BC595" s="620">
        <v>1439</v>
      </c>
      <c r="BD595" s="623">
        <v>1264</v>
      </c>
      <c r="BE595" s="624">
        <v>1162</v>
      </c>
      <c r="BF595" s="620">
        <v>1151</v>
      </c>
      <c r="BG595" s="623">
        <v>883</v>
      </c>
      <c r="BH595" s="624">
        <v>1227</v>
      </c>
      <c r="BI595" s="624">
        <v>1249</v>
      </c>
      <c r="BJ595" s="624">
        <v>887</v>
      </c>
      <c r="BK595" s="624">
        <v>876</v>
      </c>
      <c r="BL595" s="624">
        <v>697</v>
      </c>
      <c r="BM595" s="624">
        <v>887</v>
      </c>
      <c r="BN595" s="624">
        <v>1546</v>
      </c>
      <c r="BO595" s="624">
        <v>1297</v>
      </c>
      <c r="BP595" s="624">
        <v>1220</v>
      </c>
      <c r="BQ595" s="624">
        <v>1074</v>
      </c>
      <c r="BR595" s="624">
        <v>899</v>
      </c>
      <c r="BS595" s="624">
        <v>938</v>
      </c>
      <c r="BT595" s="624">
        <v>1199</v>
      </c>
      <c r="BU595" s="624">
        <v>1072</v>
      </c>
      <c r="BV595" s="624">
        <v>883</v>
      </c>
      <c r="BW595" s="624">
        <v>757</v>
      </c>
      <c r="BX595" s="624">
        <v>655</v>
      </c>
      <c r="BY595" s="628">
        <v>816</v>
      </c>
      <c r="BZ595" s="628">
        <v>1475</v>
      </c>
      <c r="CA595" s="628">
        <v>1006</v>
      </c>
      <c r="CB595" s="628">
        <v>1017</v>
      </c>
      <c r="CC595" s="628">
        <v>931</v>
      </c>
      <c r="CD595" s="628">
        <v>912</v>
      </c>
      <c r="CE595" s="628">
        <v>874</v>
      </c>
      <c r="CF595" s="628">
        <v>1029</v>
      </c>
      <c r="CG595" s="628">
        <v>1068</v>
      </c>
      <c r="CH595" s="628">
        <v>822</v>
      </c>
      <c r="CI595" s="628">
        <v>686</v>
      </c>
      <c r="CJ595" s="628">
        <v>666</v>
      </c>
      <c r="CK595" s="631">
        <v>691</v>
      </c>
      <c r="CL595" s="632">
        <v>1081</v>
      </c>
      <c r="CM595" s="632">
        <v>964</v>
      </c>
      <c r="CN595" s="632">
        <v>875</v>
      </c>
      <c r="CO595" s="632">
        <v>711</v>
      </c>
      <c r="CP595" s="632">
        <v>684</v>
      </c>
      <c r="CQ595" s="632">
        <v>668</v>
      </c>
      <c r="CR595" s="632">
        <v>856</v>
      </c>
      <c r="CS595" s="632">
        <v>860</v>
      </c>
      <c r="CT595" s="632">
        <v>697</v>
      </c>
      <c r="CU595" s="632">
        <v>544</v>
      </c>
      <c r="CV595" s="632">
        <v>690</v>
      </c>
      <c r="CW595" s="632">
        <v>617</v>
      </c>
      <c r="CX595" s="632">
        <v>999</v>
      </c>
      <c r="CY595" s="632">
        <v>882</v>
      </c>
      <c r="CZ595" s="632">
        <v>695</v>
      </c>
      <c r="DA595" s="632">
        <v>646</v>
      </c>
      <c r="DB595" s="632">
        <v>753</v>
      </c>
      <c r="DC595" s="632">
        <v>708</v>
      </c>
      <c r="DD595" s="632">
        <v>818</v>
      </c>
      <c r="DE595" s="632">
        <v>769</v>
      </c>
      <c r="DF595" s="632">
        <v>627</v>
      </c>
      <c r="DG595" s="632">
        <v>442</v>
      </c>
      <c r="DH595" s="632">
        <v>471</v>
      </c>
      <c r="DI595" s="632">
        <v>516</v>
      </c>
      <c r="DJ595" s="632">
        <v>637</v>
      </c>
      <c r="DK595" s="632">
        <v>190</v>
      </c>
      <c r="DL595" s="632">
        <v>342</v>
      </c>
      <c r="DM595" s="632">
        <v>499</v>
      </c>
      <c r="DN595" s="632">
        <v>518</v>
      </c>
      <c r="DO595" s="632">
        <v>424</v>
      </c>
      <c r="DP595" s="632">
        <v>661</v>
      </c>
      <c r="DQ595" s="632">
        <v>637</v>
      </c>
      <c r="DR595" s="632">
        <v>424</v>
      </c>
      <c r="DS595" s="632">
        <v>412</v>
      </c>
      <c r="DT595" s="632">
        <v>336</v>
      </c>
      <c r="DU595" s="632">
        <v>433</v>
      </c>
      <c r="DV595" s="632">
        <v>715</v>
      </c>
    </row>
    <row r="596" spans="1:126" ht="20.25">
      <c r="A596" s="111"/>
      <c r="M596" s="1718" t="s">
        <v>100</v>
      </c>
      <c r="N596" s="637" t="s">
        <v>109</v>
      </c>
      <c r="O596" s="629" t="s">
        <v>110</v>
      </c>
      <c r="P596" s="629" t="s">
        <v>727</v>
      </c>
      <c r="Q596" s="619">
        <v>1917</v>
      </c>
      <c r="R596" s="815" t="s">
        <v>1030</v>
      </c>
      <c r="S596" s="616">
        <v>2660</v>
      </c>
      <c r="T596" s="617">
        <v>2576</v>
      </c>
      <c r="U596" s="850">
        <v>2452</v>
      </c>
      <c r="V596" s="619">
        <v>2152</v>
      </c>
      <c r="W596" s="619">
        <v>2672</v>
      </c>
      <c r="X596" s="619">
        <v>2057</v>
      </c>
      <c r="Y596" s="619">
        <v>2165</v>
      </c>
      <c r="Z596" s="622">
        <v>84</v>
      </c>
      <c r="AA596" s="623">
        <v>410</v>
      </c>
      <c r="AB596" s="624">
        <v>275</v>
      </c>
      <c r="AC596" s="625">
        <v>227</v>
      </c>
      <c r="AD596" s="623">
        <v>200</v>
      </c>
      <c r="AE596" s="628">
        <v>216</v>
      </c>
      <c r="AF596" s="625">
        <v>263</v>
      </c>
      <c r="AG596" s="626">
        <v>220</v>
      </c>
      <c r="AH596" s="624">
        <v>143</v>
      </c>
      <c r="AI596" s="625">
        <v>101</v>
      </c>
      <c r="AJ596" s="626">
        <v>50</v>
      </c>
      <c r="AK596" s="628">
        <v>15</v>
      </c>
      <c r="AL596" s="619">
        <v>2204</v>
      </c>
      <c r="AM596" s="622">
        <v>121</v>
      </c>
      <c r="AN596" s="623">
        <v>491</v>
      </c>
      <c r="AO596" s="628">
        <v>258</v>
      </c>
      <c r="AP596" s="625">
        <v>279</v>
      </c>
      <c r="AQ596" s="623">
        <v>257</v>
      </c>
      <c r="AR596" s="624">
        <v>184</v>
      </c>
      <c r="AS596" s="625">
        <v>201</v>
      </c>
      <c r="AT596" s="623">
        <v>225</v>
      </c>
      <c r="AU596" s="624">
        <v>221</v>
      </c>
      <c r="AV596" s="627">
        <v>135</v>
      </c>
      <c r="AW596" s="623">
        <v>98</v>
      </c>
      <c r="AX596" s="628">
        <v>60</v>
      </c>
      <c r="AY596" s="629">
        <v>2530</v>
      </c>
      <c r="AZ596" s="620">
        <v>115</v>
      </c>
      <c r="BA596" s="623">
        <v>438</v>
      </c>
      <c r="BB596" s="624">
        <v>339</v>
      </c>
      <c r="BC596" s="620">
        <v>333</v>
      </c>
      <c r="BD596" s="623">
        <v>282</v>
      </c>
      <c r="BE596" s="624">
        <v>255</v>
      </c>
      <c r="BF596" s="620">
        <v>292</v>
      </c>
      <c r="BG596" s="623">
        <v>264</v>
      </c>
      <c r="BH596" s="624">
        <v>300</v>
      </c>
      <c r="BI596" s="624">
        <v>247</v>
      </c>
      <c r="BJ596" s="624">
        <v>92</v>
      </c>
      <c r="BK596" s="624">
        <v>114</v>
      </c>
      <c r="BL596" s="624">
        <v>72</v>
      </c>
      <c r="BM596" s="624">
        <v>556</v>
      </c>
      <c r="BN596" s="624">
        <v>385</v>
      </c>
      <c r="BO596" s="624">
        <v>351</v>
      </c>
      <c r="BP596" s="624">
        <v>400</v>
      </c>
      <c r="BQ596" s="624">
        <v>371</v>
      </c>
      <c r="BR596" s="624">
        <v>301</v>
      </c>
      <c r="BS596" s="624">
        <v>307</v>
      </c>
      <c r="BT596" s="624">
        <v>385</v>
      </c>
      <c r="BU596" s="624">
        <v>312</v>
      </c>
      <c r="BV596" s="624">
        <v>181</v>
      </c>
      <c r="BW596" s="624">
        <v>138</v>
      </c>
      <c r="BX596" s="624">
        <v>203</v>
      </c>
      <c r="BY596" s="628">
        <v>515</v>
      </c>
      <c r="BZ596" s="628">
        <v>346</v>
      </c>
      <c r="CA596" s="628">
        <v>341</v>
      </c>
      <c r="CB596" s="628">
        <v>361</v>
      </c>
      <c r="CC596" s="628">
        <v>301</v>
      </c>
      <c r="CD596" s="628">
        <v>382</v>
      </c>
      <c r="CE596" s="628">
        <v>286</v>
      </c>
      <c r="CF596" s="628">
        <v>302</v>
      </c>
      <c r="CG596" s="628">
        <v>308</v>
      </c>
      <c r="CH596" s="628">
        <v>179</v>
      </c>
      <c r="CI596" s="628">
        <v>108</v>
      </c>
      <c r="CJ596" s="628">
        <v>163</v>
      </c>
      <c r="CK596" s="631">
        <v>379</v>
      </c>
      <c r="CL596" s="632">
        <v>409</v>
      </c>
      <c r="CM596" s="632">
        <v>354</v>
      </c>
      <c r="CN596" s="632">
        <v>367</v>
      </c>
      <c r="CO596" s="632">
        <v>376</v>
      </c>
      <c r="CP596" s="632">
        <v>348</v>
      </c>
      <c r="CQ596" s="632">
        <v>351</v>
      </c>
      <c r="CR596" s="632">
        <v>284</v>
      </c>
      <c r="CS596" s="632">
        <v>308</v>
      </c>
      <c r="CT596" s="632">
        <v>176</v>
      </c>
      <c r="CU596" s="632">
        <v>111</v>
      </c>
      <c r="CV596" s="632">
        <v>191</v>
      </c>
      <c r="CW596" s="632">
        <v>427</v>
      </c>
      <c r="CX596" s="632">
        <v>324</v>
      </c>
      <c r="CY596" s="632">
        <v>291</v>
      </c>
      <c r="CZ596" s="632">
        <v>360</v>
      </c>
      <c r="DA596" s="632">
        <v>239</v>
      </c>
      <c r="DB596" s="632">
        <v>302</v>
      </c>
      <c r="DC596" s="632">
        <v>306</v>
      </c>
      <c r="DD596" s="632">
        <v>391</v>
      </c>
      <c r="DE596" s="632">
        <v>562</v>
      </c>
      <c r="DF596" s="632">
        <v>125</v>
      </c>
      <c r="DG596" s="632">
        <v>135</v>
      </c>
      <c r="DH596" s="632">
        <v>144</v>
      </c>
      <c r="DI596" s="632">
        <v>371</v>
      </c>
      <c r="DJ596" s="632">
        <v>129</v>
      </c>
      <c r="DK596" s="632">
        <v>211</v>
      </c>
      <c r="DL596" s="632">
        <v>321</v>
      </c>
      <c r="DM596" s="632">
        <v>151</v>
      </c>
      <c r="DN596" s="632">
        <v>199</v>
      </c>
      <c r="DO596" s="632">
        <v>252</v>
      </c>
      <c r="DP596" s="632">
        <v>352</v>
      </c>
      <c r="DQ596" s="632">
        <v>215</v>
      </c>
      <c r="DR596" s="632">
        <v>540</v>
      </c>
      <c r="DS596" s="632">
        <v>196</v>
      </c>
      <c r="DT596" s="632">
        <v>350</v>
      </c>
      <c r="DU596" s="632">
        <v>307</v>
      </c>
      <c r="DV596" s="632">
        <v>319</v>
      </c>
    </row>
    <row r="597" spans="1:126" ht="20.25">
      <c r="A597" s="111"/>
      <c r="M597" s="1718" t="s">
        <v>782</v>
      </c>
      <c r="N597" s="637" t="s">
        <v>119</v>
      </c>
      <c r="O597" s="629" t="s">
        <v>120</v>
      </c>
      <c r="P597" s="629" t="s">
        <v>728</v>
      </c>
      <c r="Q597" s="619">
        <v>4991</v>
      </c>
      <c r="R597" s="629" t="s">
        <v>1031</v>
      </c>
      <c r="S597" s="616">
        <v>5274</v>
      </c>
      <c r="T597" s="617">
        <v>4393</v>
      </c>
      <c r="U597" s="850">
        <v>3872</v>
      </c>
      <c r="V597" s="619">
        <v>3977</v>
      </c>
      <c r="W597" s="619">
        <v>4971</v>
      </c>
      <c r="X597" s="619">
        <v>4790</v>
      </c>
      <c r="Y597" s="619">
        <v>4906</v>
      </c>
      <c r="Z597" s="622">
        <v>298</v>
      </c>
      <c r="AA597" s="623">
        <v>376</v>
      </c>
      <c r="AB597" s="624">
        <v>515</v>
      </c>
      <c r="AC597" s="625">
        <v>530</v>
      </c>
      <c r="AD597" s="623">
        <v>683</v>
      </c>
      <c r="AE597" s="628">
        <v>516</v>
      </c>
      <c r="AF597" s="625">
        <v>574</v>
      </c>
      <c r="AG597" s="626">
        <v>452</v>
      </c>
      <c r="AH597" s="624">
        <v>612</v>
      </c>
      <c r="AI597" s="625">
        <v>571</v>
      </c>
      <c r="AJ597" s="626">
        <v>379</v>
      </c>
      <c r="AK597" s="628">
        <v>290</v>
      </c>
      <c r="AL597" s="619">
        <v>5796</v>
      </c>
      <c r="AM597" s="622">
        <v>379</v>
      </c>
      <c r="AN597" s="623">
        <v>427</v>
      </c>
      <c r="AO597" s="628">
        <v>606</v>
      </c>
      <c r="AP597" s="625">
        <v>572</v>
      </c>
      <c r="AQ597" s="623">
        <v>558</v>
      </c>
      <c r="AR597" s="624">
        <v>516</v>
      </c>
      <c r="AS597" s="625">
        <v>498</v>
      </c>
      <c r="AT597" s="623">
        <v>408</v>
      </c>
      <c r="AU597" s="624">
        <v>609</v>
      </c>
      <c r="AV597" s="627">
        <v>576</v>
      </c>
      <c r="AW597" s="623">
        <v>402</v>
      </c>
      <c r="AX597" s="628">
        <v>408</v>
      </c>
      <c r="AY597" s="629">
        <v>5959</v>
      </c>
      <c r="AZ597" s="620">
        <v>336</v>
      </c>
      <c r="BA597" s="623">
        <v>424</v>
      </c>
      <c r="BB597" s="624">
        <v>638</v>
      </c>
      <c r="BC597" s="620">
        <v>623</v>
      </c>
      <c r="BD597" s="623">
        <v>604</v>
      </c>
      <c r="BE597" s="624">
        <v>540</v>
      </c>
      <c r="BF597" s="620">
        <v>510</v>
      </c>
      <c r="BG597" s="623">
        <v>382</v>
      </c>
      <c r="BH597" s="624">
        <v>587</v>
      </c>
      <c r="BI597" s="624">
        <v>554</v>
      </c>
      <c r="BJ597" s="624">
        <v>465</v>
      </c>
      <c r="BK597" s="624">
        <v>470</v>
      </c>
      <c r="BL597" s="624">
        <v>360</v>
      </c>
      <c r="BM597" s="624">
        <v>458</v>
      </c>
      <c r="BN597" s="624">
        <v>650</v>
      </c>
      <c r="BO597" s="624">
        <v>575</v>
      </c>
      <c r="BP597" s="624">
        <v>509</v>
      </c>
      <c r="BQ597" s="624">
        <v>504</v>
      </c>
      <c r="BR597" s="624">
        <v>457</v>
      </c>
      <c r="BS597" s="624">
        <v>417</v>
      </c>
      <c r="BT597" s="624">
        <v>663</v>
      </c>
      <c r="BU597" s="624">
        <v>533</v>
      </c>
      <c r="BV597" s="624">
        <v>432</v>
      </c>
      <c r="BW597" s="624">
        <v>390</v>
      </c>
      <c r="BX597" s="624">
        <v>304</v>
      </c>
      <c r="BY597" s="628">
        <v>400</v>
      </c>
      <c r="BZ597" s="628">
        <v>629</v>
      </c>
      <c r="CA597" s="628">
        <v>429</v>
      </c>
      <c r="CB597" s="628">
        <v>435</v>
      </c>
      <c r="CC597" s="628">
        <v>387</v>
      </c>
      <c r="CD597" s="628">
        <v>403</v>
      </c>
      <c r="CE597" s="628">
        <v>400</v>
      </c>
      <c r="CF597" s="628">
        <v>541</v>
      </c>
      <c r="CG597" s="628">
        <v>462</v>
      </c>
      <c r="CH597" s="628">
        <v>410</v>
      </c>
      <c r="CI597" s="628">
        <v>395</v>
      </c>
      <c r="CJ597" s="628">
        <v>356</v>
      </c>
      <c r="CK597" s="631">
        <v>338</v>
      </c>
      <c r="CL597" s="632">
        <v>419</v>
      </c>
      <c r="CM597" s="632">
        <v>446</v>
      </c>
      <c r="CN597" s="632">
        <v>425</v>
      </c>
      <c r="CO597" s="632">
        <v>289</v>
      </c>
      <c r="CP597" s="632">
        <v>299</v>
      </c>
      <c r="CQ597" s="632">
        <v>258</v>
      </c>
      <c r="CR597" s="632">
        <v>443</v>
      </c>
      <c r="CS597" s="632">
        <v>373</v>
      </c>
      <c r="CT597" s="632">
        <v>339</v>
      </c>
      <c r="CU597" s="632">
        <v>315</v>
      </c>
      <c r="CV597" s="632">
        <v>381</v>
      </c>
      <c r="CW597" s="632">
        <v>289</v>
      </c>
      <c r="CX597" s="632">
        <v>405</v>
      </c>
      <c r="CY597" s="632">
        <v>445</v>
      </c>
      <c r="CZ597" s="632">
        <v>309</v>
      </c>
      <c r="DA597" s="632">
        <v>280</v>
      </c>
      <c r="DB597" s="632">
        <v>304</v>
      </c>
      <c r="DC597" s="632">
        <v>294</v>
      </c>
      <c r="DD597" s="632">
        <v>376</v>
      </c>
      <c r="DE597" s="632">
        <v>320</v>
      </c>
      <c r="DF597" s="632">
        <v>275</v>
      </c>
      <c r="DG597" s="632">
        <v>229</v>
      </c>
      <c r="DH597" s="632">
        <v>251</v>
      </c>
      <c r="DI597" s="632">
        <v>282</v>
      </c>
      <c r="DJ597" s="632">
        <v>278</v>
      </c>
      <c r="DK597" s="632">
        <v>129</v>
      </c>
      <c r="DL597" s="632">
        <v>220</v>
      </c>
      <c r="DM597" s="632">
        <v>354</v>
      </c>
      <c r="DN597" s="632">
        <v>367</v>
      </c>
      <c r="DO597" s="632">
        <v>293</v>
      </c>
      <c r="DP597" s="632">
        <v>461</v>
      </c>
      <c r="DQ597" s="632">
        <v>360</v>
      </c>
      <c r="DR597" s="632">
        <v>309</v>
      </c>
      <c r="DS597" s="632">
        <v>327</v>
      </c>
      <c r="DT597" s="632">
        <v>249</v>
      </c>
      <c r="DU597" s="632">
        <v>303</v>
      </c>
      <c r="DV597" s="632">
        <v>322</v>
      </c>
    </row>
    <row r="598" spans="1:126" ht="20.25">
      <c r="A598" s="111"/>
      <c r="M598" s="1718" t="s">
        <v>121</v>
      </c>
      <c r="N598" s="637" t="s">
        <v>130</v>
      </c>
      <c r="O598" s="629" t="s">
        <v>131</v>
      </c>
      <c r="P598" s="629" t="s">
        <v>499</v>
      </c>
      <c r="Q598" s="619">
        <v>4174</v>
      </c>
      <c r="R598" s="629" t="s">
        <v>1032</v>
      </c>
      <c r="S598" s="616">
        <v>4561</v>
      </c>
      <c r="T598" s="617">
        <v>3631</v>
      </c>
      <c r="U598" s="850">
        <v>2998</v>
      </c>
      <c r="V598" s="619">
        <v>3108</v>
      </c>
      <c r="W598" s="619">
        <v>3653</v>
      </c>
      <c r="X598" s="619">
        <v>4149</v>
      </c>
      <c r="Y598" s="619">
        <v>4009</v>
      </c>
      <c r="Z598" s="622">
        <v>292</v>
      </c>
      <c r="AA598" s="623">
        <v>338</v>
      </c>
      <c r="AB598" s="624">
        <v>425</v>
      </c>
      <c r="AC598" s="625">
        <v>452</v>
      </c>
      <c r="AD598" s="623">
        <v>559</v>
      </c>
      <c r="AE598" s="628">
        <v>406</v>
      </c>
      <c r="AF598" s="625">
        <v>466</v>
      </c>
      <c r="AG598" s="626">
        <v>331</v>
      </c>
      <c r="AH598" s="624">
        <v>545</v>
      </c>
      <c r="AI598" s="625">
        <v>499</v>
      </c>
      <c r="AJ598" s="626">
        <v>342</v>
      </c>
      <c r="AK598" s="628">
        <v>256</v>
      </c>
      <c r="AL598" s="619">
        <v>4911</v>
      </c>
      <c r="AM598" s="622">
        <v>364</v>
      </c>
      <c r="AN598" s="623">
        <v>373</v>
      </c>
      <c r="AO598" s="628">
        <v>513</v>
      </c>
      <c r="AP598" s="625">
        <v>462</v>
      </c>
      <c r="AQ598" s="623">
        <v>442</v>
      </c>
      <c r="AR598" s="624">
        <v>436</v>
      </c>
      <c r="AS598" s="625">
        <v>411</v>
      </c>
      <c r="AT598" s="623">
        <v>346</v>
      </c>
      <c r="AU598" s="624">
        <v>504</v>
      </c>
      <c r="AV598" s="627">
        <v>492</v>
      </c>
      <c r="AW598" s="623">
        <v>329</v>
      </c>
      <c r="AX598" s="628">
        <v>325</v>
      </c>
      <c r="AY598" s="629">
        <v>4997</v>
      </c>
      <c r="AZ598" s="620">
        <v>325</v>
      </c>
      <c r="BA598" s="623">
        <v>399</v>
      </c>
      <c r="BB598" s="624">
        <v>545</v>
      </c>
      <c r="BC598" s="620">
        <v>508</v>
      </c>
      <c r="BD598" s="623">
        <v>491</v>
      </c>
      <c r="BE598" s="624">
        <v>413</v>
      </c>
      <c r="BF598" s="620">
        <v>411</v>
      </c>
      <c r="BG598" s="623">
        <v>330</v>
      </c>
      <c r="BH598" s="624">
        <v>509</v>
      </c>
      <c r="BI598" s="624">
        <v>456</v>
      </c>
      <c r="BJ598" s="624">
        <v>384</v>
      </c>
      <c r="BK598" s="624">
        <v>305</v>
      </c>
      <c r="BL598" s="624">
        <v>344</v>
      </c>
      <c r="BM598" s="624">
        <v>427</v>
      </c>
      <c r="BN598" s="624">
        <v>530</v>
      </c>
      <c r="BO598" s="624">
        <v>399</v>
      </c>
      <c r="BP598" s="624">
        <v>341</v>
      </c>
      <c r="BQ598" s="624">
        <v>362</v>
      </c>
      <c r="BR598" s="624">
        <v>285</v>
      </c>
      <c r="BS598" s="624">
        <v>268</v>
      </c>
      <c r="BT598" s="624">
        <v>518</v>
      </c>
      <c r="BU598" s="624">
        <v>392</v>
      </c>
      <c r="BV598" s="624">
        <v>331</v>
      </c>
      <c r="BW598" s="624">
        <v>271</v>
      </c>
      <c r="BX598" s="624">
        <v>267</v>
      </c>
      <c r="BY598" s="628">
        <v>330</v>
      </c>
      <c r="BZ598" s="628">
        <v>519</v>
      </c>
      <c r="CA598" s="628">
        <v>338</v>
      </c>
      <c r="CB598" s="628">
        <v>334</v>
      </c>
      <c r="CC598" s="628">
        <v>273</v>
      </c>
      <c r="CD598" s="628">
        <v>232</v>
      </c>
      <c r="CE598" s="628">
        <v>249</v>
      </c>
      <c r="CF598" s="628">
        <v>396</v>
      </c>
      <c r="CG598" s="628">
        <v>338</v>
      </c>
      <c r="CH598" s="628">
        <v>298</v>
      </c>
      <c r="CI598" s="628">
        <v>253</v>
      </c>
      <c r="CJ598" s="628">
        <v>330</v>
      </c>
      <c r="CK598" s="631">
        <v>309</v>
      </c>
      <c r="CL598" s="632">
        <v>357</v>
      </c>
      <c r="CM598" s="632">
        <v>360</v>
      </c>
      <c r="CN598" s="632">
        <v>327</v>
      </c>
      <c r="CO598" s="632">
        <v>222</v>
      </c>
      <c r="CP598" s="632">
        <v>202</v>
      </c>
      <c r="CQ598" s="632">
        <v>220</v>
      </c>
      <c r="CR598" s="632">
        <v>383</v>
      </c>
      <c r="CS598" s="632">
        <v>309</v>
      </c>
      <c r="CT598" s="632">
        <v>250</v>
      </c>
      <c r="CU598" s="632">
        <v>194</v>
      </c>
      <c r="CV598" s="632">
        <v>358</v>
      </c>
      <c r="CW598" s="632">
        <v>245</v>
      </c>
      <c r="CX598" s="632">
        <v>320</v>
      </c>
      <c r="CY598" s="632">
        <v>318</v>
      </c>
      <c r="CZ598" s="632">
        <v>217</v>
      </c>
      <c r="DA598" s="632">
        <v>186</v>
      </c>
      <c r="DB598" s="632">
        <v>188</v>
      </c>
      <c r="DC598" s="632">
        <v>213</v>
      </c>
      <c r="DD598" s="632">
        <v>321</v>
      </c>
      <c r="DE598" s="632">
        <v>277</v>
      </c>
      <c r="DF598" s="632">
        <v>238</v>
      </c>
      <c r="DG598" s="632">
        <v>183</v>
      </c>
      <c r="DH598" s="632">
        <v>244</v>
      </c>
      <c r="DI598" s="632">
        <v>260</v>
      </c>
      <c r="DJ598" s="632">
        <v>228</v>
      </c>
      <c r="DK598" s="632">
        <v>113</v>
      </c>
      <c r="DL598" s="632">
        <v>182</v>
      </c>
      <c r="DM598" s="632">
        <v>264</v>
      </c>
      <c r="DN598" s="632">
        <v>302</v>
      </c>
      <c r="DO598" s="632">
        <v>256</v>
      </c>
      <c r="DP598" s="632">
        <v>393</v>
      </c>
      <c r="DQ598" s="632">
        <v>299</v>
      </c>
      <c r="DR598" s="632">
        <v>247</v>
      </c>
      <c r="DS598" s="632">
        <v>223</v>
      </c>
      <c r="DT598" s="632">
        <v>235</v>
      </c>
      <c r="DU598" s="632">
        <v>295</v>
      </c>
      <c r="DV598" s="632">
        <v>288</v>
      </c>
    </row>
    <row r="599" spans="1:126" ht="20.25">
      <c r="A599" s="111"/>
      <c r="M599" s="1718" t="s">
        <v>151</v>
      </c>
      <c r="N599" s="637" t="s">
        <v>166</v>
      </c>
      <c r="O599" s="629" t="s">
        <v>167</v>
      </c>
      <c r="P599" s="629" t="s">
        <v>729</v>
      </c>
      <c r="Q599" s="619">
        <v>378</v>
      </c>
      <c r="R599" s="629" t="s">
        <v>1033</v>
      </c>
      <c r="S599" s="616">
        <v>238</v>
      </c>
      <c r="T599" s="617">
        <v>247</v>
      </c>
      <c r="U599" s="850">
        <v>241</v>
      </c>
      <c r="V599" s="619">
        <v>172</v>
      </c>
      <c r="W599" s="619">
        <v>193</v>
      </c>
      <c r="X599" s="619">
        <v>164</v>
      </c>
      <c r="Y599" s="619">
        <v>170</v>
      </c>
      <c r="Z599" s="622">
        <v>1</v>
      </c>
      <c r="AA599" s="623">
        <v>15</v>
      </c>
      <c r="AB599" s="624">
        <v>26</v>
      </c>
      <c r="AC599" s="625">
        <v>15</v>
      </c>
      <c r="AD599" s="623">
        <v>34</v>
      </c>
      <c r="AE599" s="628">
        <v>34</v>
      </c>
      <c r="AF599" s="625">
        <v>26</v>
      </c>
      <c r="AG599" s="626">
        <v>46</v>
      </c>
      <c r="AH599" s="624">
        <v>29</v>
      </c>
      <c r="AI599" s="625">
        <v>7</v>
      </c>
      <c r="AJ599" s="626">
        <v>2</v>
      </c>
      <c r="AK599" s="628">
        <v>1</v>
      </c>
      <c r="AL599" s="619">
        <v>236</v>
      </c>
      <c r="AM599" s="622">
        <v>3</v>
      </c>
      <c r="AN599" s="623">
        <v>30</v>
      </c>
      <c r="AO599" s="628">
        <v>34</v>
      </c>
      <c r="AP599" s="625">
        <v>22</v>
      </c>
      <c r="AQ599" s="623">
        <v>18</v>
      </c>
      <c r="AR599" s="624">
        <v>16</v>
      </c>
      <c r="AS599" s="625">
        <v>6</v>
      </c>
      <c r="AT599" s="623">
        <v>4</v>
      </c>
      <c r="AU599" s="624">
        <v>7</v>
      </c>
      <c r="AV599" s="627">
        <v>2</v>
      </c>
      <c r="AW599" s="623">
        <v>1</v>
      </c>
      <c r="AX599" s="628">
        <v>0</v>
      </c>
      <c r="AY599" s="629">
        <v>143</v>
      </c>
      <c r="AZ599" s="620">
        <v>1</v>
      </c>
      <c r="BA599" s="623">
        <v>7</v>
      </c>
      <c r="BB599" s="624">
        <v>30</v>
      </c>
      <c r="BC599" s="620">
        <v>22</v>
      </c>
      <c r="BD599" s="623">
        <v>19</v>
      </c>
      <c r="BE599" s="624">
        <v>22</v>
      </c>
      <c r="BF599" s="620">
        <v>29</v>
      </c>
      <c r="BG599" s="623">
        <v>12</v>
      </c>
      <c r="BH599" s="624">
        <v>20</v>
      </c>
      <c r="BI599" s="624">
        <v>24</v>
      </c>
      <c r="BJ599" s="624">
        <v>16</v>
      </c>
      <c r="BK599" s="624">
        <v>6</v>
      </c>
      <c r="BL599" s="624">
        <v>1</v>
      </c>
      <c r="BM599" s="624">
        <v>2</v>
      </c>
      <c r="BN599" s="624">
        <v>17</v>
      </c>
      <c r="BO599" s="624">
        <v>23</v>
      </c>
      <c r="BP599" s="624">
        <v>14</v>
      </c>
      <c r="BQ599" s="624">
        <v>11</v>
      </c>
      <c r="BR599" s="624">
        <v>9</v>
      </c>
      <c r="BS599" s="624">
        <v>16</v>
      </c>
      <c r="BT599" s="624">
        <v>5</v>
      </c>
      <c r="BU599" s="624">
        <v>7</v>
      </c>
      <c r="BV599" s="624">
        <v>9</v>
      </c>
      <c r="BW599" s="624">
        <v>1</v>
      </c>
      <c r="BX599" s="624">
        <v>0</v>
      </c>
      <c r="BY599" s="628">
        <v>1</v>
      </c>
      <c r="BZ599" s="628">
        <v>25</v>
      </c>
      <c r="CA599" s="628">
        <v>20</v>
      </c>
      <c r="CB599" s="628">
        <v>8</v>
      </c>
      <c r="CC599" s="628">
        <v>14</v>
      </c>
      <c r="CD599" s="628">
        <v>18</v>
      </c>
      <c r="CE599" s="628">
        <v>10</v>
      </c>
      <c r="CF599" s="628">
        <v>10</v>
      </c>
      <c r="CG599" s="628">
        <v>4</v>
      </c>
      <c r="CH599" s="628">
        <v>9</v>
      </c>
      <c r="CI599" s="628">
        <v>0</v>
      </c>
      <c r="CJ599" s="628">
        <v>3</v>
      </c>
      <c r="CK599" s="631">
        <v>5</v>
      </c>
      <c r="CL599" s="632">
        <v>30</v>
      </c>
      <c r="CM599" s="632">
        <v>19</v>
      </c>
      <c r="CN599" s="632">
        <v>10</v>
      </c>
      <c r="CO599" s="632">
        <v>14</v>
      </c>
      <c r="CP599" s="632">
        <v>16</v>
      </c>
      <c r="CQ599" s="632">
        <v>5</v>
      </c>
      <c r="CR599" s="632">
        <v>11</v>
      </c>
      <c r="CS599" s="632">
        <v>9</v>
      </c>
      <c r="CT599" s="632">
        <v>11</v>
      </c>
      <c r="CU599" s="632">
        <v>1</v>
      </c>
      <c r="CV599" s="632">
        <v>0</v>
      </c>
      <c r="CW599" s="632">
        <v>20</v>
      </c>
      <c r="CX599" s="632">
        <v>31</v>
      </c>
      <c r="CY599" s="632">
        <v>17</v>
      </c>
      <c r="CZ599" s="632">
        <v>19</v>
      </c>
      <c r="DA599" s="632">
        <v>13</v>
      </c>
      <c r="DB599" s="632">
        <v>16</v>
      </c>
      <c r="DC599" s="632">
        <v>18</v>
      </c>
      <c r="DD599" s="632">
        <v>16</v>
      </c>
      <c r="DE599" s="632">
        <v>19</v>
      </c>
      <c r="DF599" s="632">
        <v>10</v>
      </c>
      <c r="DG599" s="632">
        <v>0</v>
      </c>
      <c r="DH599" s="632">
        <v>2</v>
      </c>
      <c r="DI599" s="632">
        <v>5</v>
      </c>
      <c r="DJ599" s="632">
        <v>14</v>
      </c>
      <c r="DK599" s="632">
        <v>5</v>
      </c>
      <c r="DL599" s="632">
        <v>6</v>
      </c>
      <c r="DM599" s="632">
        <v>6</v>
      </c>
      <c r="DN599" s="632">
        <v>4</v>
      </c>
      <c r="DO599" s="632">
        <v>13</v>
      </c>
      <c r="DP599" s="632">
        <v>15</v>
      </c>
      <c r="DQ599" s="632">
        <v>11</v>
      </c>
      <c r="DR599" s="632">
        <v>2</v>
      </c>
      <c r="DS599" s="632">
        <v>0</v>
      </c>
      <c r="DT599" s="632">
        <v>0</v>
      </c>
      <c r="DU599" s="632">
        <v>3</v>
      </c>
      <c r="DV599" s="632">
        <v>14</v>
      </c>
    </row>
    <row r="600" spans="1:126" ht="20.25">
      <c r="A600" s="111"/>
      <c r="M600" s="1718" t="s">
        <v>174</v>
      </c>
      <c r="N600" s="637" t="s">
        <v>176</v>
      </c>
      <c r="O600" s="629" t="s">
        <v>182</v>
      </c>
      <c r="P600" s="629" t="s">
        <v>327</v>
      </c>
      <c r="Q600" s="619">
        <v>321</v>
      </c>
      <c r="R600" s="629" t="s">
        <v>458</v>
      </c>
      <c r="S600" s="616">
        <v>265</v>
      </c>
      <c r="T600" s="617">
        <v>202</v>
      </c>
      <c r="U600" s="850">
        <v>169</v>
      </c>
      <c r="V600" s="619">
        <v>182</v>
      </c>
      <c r="W600" s="619">
        <v>346</v>
      </c>
      <c r="X600" s="619">
        <v>101</v>
      </c>
      <c r="Y600" s="619">
        <v>219</v>
      </c>
      <c r="Z600" s="622">
        <v>0</v>
      </c>
      <c r="AA600" s="623">
        <v>12</v>
      </c>
      <c r="AB600" s="624">
        <v>9</v>
      </c>
      <c r="AC600" s="625">
        <v>6</v>
      </c>
      <c r="AD600" s="623">
        <v>40</v>
      </c>
      <c r="AE600" s="628">
        <v>8</v>
      </c>
      <c r="AF600" s="625">
        <v>16</v>
      </c>
      <c r="AG600" s="626">
        <v>31</v>
      </c>
      <c r="AH600" s="624">
        <v>3</v>
      </c>
      <c r="AI600" s="625">
        <v>3</v>
      </c>
      <c r="AJ600" s="626">
        <v>0</v>
      </c>
      <c r="AK600" s="628">
        <v>0</v>
      </c>
      <c r="AL600" s="619">
        <v>128</v>
      </c>
      <c r="AM600" s="622">
        <v>0</v>
      </c>
      <c r="AN600" s="623">
        <v>3</v>
      </c>
      <c r="AO600" s="628">
        <v>6</v>
      </c>
      <c r="AP600" s="625">
        <v>21</v>
      </c>
      <c r="AQ600" s="623">
        <v>17</v>
      </c>
      <c r="AR600" s="624">
        <v>11</v>
      </c>
      <c r="AS600" s="625">
        <v>4</v>
      </c>
      <c r="AT600" s="623">
        <v>1</v>
      </c>
      <c r="AU600" s="624">
        <v>48</v>
      </c>
      <c r="AV600" s="627">
        <v>2</v>
      </c>
      <c r="AW600" s="623">
        <v>0</v>
      </c>
      <c r="AX600" s="628">
        <v>0</v>
      </c>
      <c r="AY600" s="629">
        <v>113</v>
      </c>
      <c r="AZ600" s="620">
        <v>0</v>
      </c>
      <c r="BA600" s="623">
        <v>3</v>
      </c>
      <c r="BB600" s="624">
        <v>9</v>
      </c>
      <c r="BC600" s="620">
        <v>18</v>
      </c>
      <c r="BD600" s="623">
        <v>13</v>
      </c>
      <c r="BE600" s="624">
        <v>27</v>
      </c>
      <c r="BF600" s="620">
        <v>10</v>
      </c>
      <c r="BG600" s="623">
        <v>2</v>
      </c>
      <c r="BH600" s="624">
        <v>3</v>
      </c>
      <c r="BI600" s="624">
        <v>1</v>
      </c>
      <c r="BJ600" s="624">
        <v>0</v>
      </c>
      <c r="BK600" s="624">
        <v>0</v>
      </c>
      <c r="BL600" s="624">
        <v>0</v>
      </c>
      <c r="BM600" s="624">
        <v>0</v>
      </c>
      <c r="BN600" s="624">
        <v>4</v>
      </c>
      <c r="BO600" s="624">
        <v>15</v>
      </c>
      <c r="BP600" s="624">
        <v>31</v>
      </c>
      <c r="BQ600" s="624">
        <v>5</v>
      </c>
      <c r="BR600" s="624">
        <v>28</v>
      </c>
      <c r="BS600" s="624">
        <v>1</v>
      </c>
      <c r="BT600" s="624">
        <v>6</v>
      </c>
      <c r="BU600" s="624">
        <v>23</v>
      </c>
      <c r="BV600" s="624">
        <v>8</v>
      </c>
      <c r="BW600" s="624">
        <v>0</v>
      </c>
      <c r="BX600" s="624">
        <v>1</v>
      </c>
      <c r="BY600" s="628">
        <v>0</v>
      </c>
      <c r="BZ600" s="628">
        <v>6</v>
      </c>
      <c r="CA600" s="628">
        <v>17</v>
      </c>
      <c r="CB600" s="628">
        <v>20</v>
      </c>
      <c r="CC600" s="628">
        <v>7</v>
      </c>
      <c r="CD600" s="628">
        <v>16</v>
      </c>
      <c r="CE600" s="628">
        <v>3</v>
      </c>
      <c r="CF600" s="628">
        <v>10</v>
      </c>
      <c r="CG600" s="628">
        <v>0</v>
      </c>
      <c r="CH600" s="628">
        <v>0</v>
      </c>
      <c r="CI600" s="628">
        <v>0</v>
      </c>
      <c r="CJ600" s="628">
        <v>0</v>
      </c>
      <c r="CK600" s="631">
        <v>3</v>
      </c>
      <c r="CL600" s="632">
        <v>5</v>
      </c>
      <c r="CM600" s="632">
        <v>14</v>
      </c>
      <c r="CN600" s="632">
        <v>18</v>
      </c>
      <c r="CO600" s="632">
        <v>6</v>
      </c>
      <c r="CP600" s="632">
        <v>14</v>
      </c>
      <c r="CQ600" s="632">
        <v>2</v>
      </c>
      <c r="CR600" s="632">
        <v>3</v>
      </c>
      <c r="CS600" s="632">
        <v>0</v>
      </c>
      <c r="CT600" s="632">
        <v>0</v>
      </c>
      <c r="CU600" s="632">
        <v>0</v>
      </c>
      <c r="CV600" s="632">
        <v>0</v>
      </c>
      <c r="CW600" s="632">
        <v>0</v>
      </c>
      <c r="CX600" s="632">
        <v>8</v>
      </c>
      <c r="CY600" s="632">
        <v>8</v>
      </c>
      <c r="CZ600" s="632">
        <v>17</v>
      </c>
      <c r="DA600" s="632">
        <v>12</v>
      </c>
      <c r="DB600" s="632">
        <v>14</v>
      </c>
      <c r="DC600" s="632">
        <v>20</v>
      </c>
      <c r="DD600" s="632">
        <v>1</v>
      </c>
      <c r="DE600" s="632">
        <v>1</v>
      </c>
      <c r="DF600" s="632">
        <v>0</v>
      </c>
      <c r="DG600" s="632">
        <v>0</v>
      </c>
      <c r="DH600" s="632">
        <v>0</v>
      </c>
      <c r="DI600" s="632">
        <v>0</v>
      </c>
      <c r="DJ600" s="632">
        <v>0</v>
      </c>
      <c r="DK600" s="632">
        <v>4</v>
      </c>
      <c r="DL600" s="632">
        <v>3</v>
      </c>
      <c r="DM600" s="632">
        <v>15</v>
      </c>
      <c r="DN600" s="632">
        <v>13</v>
      </c>
      <c r="DO600" s="632">
        <v>3</v>
      </c>
      <c r="DP600" s="632">
        <v>0</v>
      </c>
      <c r="DQ600" s="632">
        <v>2</v>
      </c>
      <c r="DR600" s="632">
        <v>1</v>
      </c>
      <c r="DS600" s="632">
        <v>0</v>
      </c>
      <c r="DT600" s="632">
        <v>0</v>
      </c>
      <c r="DU600" s="632">
        <v>0</v>
      </c>
      <c r="DV600" s="632">
        <v>0</v>
      </c>
    </row>
    <row r="601" spans="1:126" ht="20.25">
      <c r="A601" s="111"/>
      <c r="M601" s="1718" t="s">
        <v>780</v>
      </c>
      <c r="N601" s="637" t="s">
        <v>55</v>
      </c>
      <c r="O601" s="629" t="s">
        <v>55</v>
      </c>
      <c r="P601" s="629" t="s">
        <v>55</v>
      </c>
      <c r="Q601" s="629" t="s">
        <v>55</v>
      </c>
      <c r="R601" s="629" t="s">
        <v>1034</v>
      </c>
      <c r="S601" s="616">
        <v>106</v>
      </c>
      <c r="T601" s="617">
        <v>141</v>
      </c>
      <c r="U601" s="850">
        <v>245</v>
      </c>
      <c r="V601" s="619">
        <v>281</v>
      </c>
      <c r="W601" s="619">
        <v>415</v>
      </c>
      <c r="X601" s="619">
        <v>151</v>
      </c>
      <c r="Y601" s="619">
        <v>271</v>
      </c>
      <c r="Z601" s="622">
        <v>2</v>
      </c>
      <c r="AA601" s="623">
        <v>6</v>
      </c>
      <c r="AB601" s="624">
        <v>36</v>
      </c>
      <c r="AC601" s="625">
        <v>33</v>
      </c>
      <c r="AD601" s="623">
        <v>38</v>
      </c>
      <c r="AE601" s="628">
        <v>39</v>
      </c>
      <c r="AF601" s="625">
        <v>44</v>
      </c>
      <c r="AG601" s="626">
        <v>24</v>
      </c>
      <c r="AH601" s="624">
        <v>17</v>
      </c>
      <c r="AI601" s="625">
        <v>48</v>
      </c>
      <c r="AJ601" s="626">
        <v>10</v>
      </c>
      <c r="AK601" s="628">
        <v>29</v>
      </c>
      <c r="AL601" s="619">
        <v>326</v>
      </c>
      <c r="AM601" s="622">
        <v>0</v>
      </c>
      <c r="AN601" s="623">
        <v>11</v>
      </c>
      <c r="AO601" s="628">
        <v>38</v>
      </c>
      <c r="AP601" s="625">
        <v>45</v>
      </c>
      <c r="AQ601" s="623">
        <v>31</v>
      </c>
      <c r="AR601" s="624">
        <v>24</v>
      </c>
      <c r="AS601" s="625">
        <v>40</v>
      </c>
      <c r="AT601" s="623">
        <v>23</v>
      </c>
      <c r="AU601" s="624">
        <v>19</v>
      </c>
      <c r="AV601" s="627">
        <v>39</v>
      </c>
      <c r="AW601" s="623">
        <v>25</v>
      </c>
      <c r="AX601" s="628">
        <v>53</v>
      </c>
      <c r="AY601" s="629">
        <v>348</v>
      </c>
      <c r="AZ601" s="620">
        <v>0</v>
      </c>
      <c r="BA601" s="623">
        <v>0</v>
      </c>
      <c r="BB601" s="624">
        <v>19</v>
      </c>
      <c r="BC601" s="620">
        <v>34</v>
      </c>
      <c r="BD601" s="623">
        <v>37</v>
      </c>
      <c r="BE601" s="624">
        <v>30</v>
      </c>
      <c r="BF601" s="620">
        <v>30</v>
      </c>
      <c r="BG601" s="623">
        <v>16</v>
      </c>
      <c r="BH601" s="624">
        <v>25</v>
      </c>
      <c r="BI601" s="624">
        <v>38</v>
      </c>
      <c r="BJ601" s="624">
        <v>36</v>
      </c>
      <c r="BK601" s="624">
        <v>76</v>
      </c>
      <c r="BL601" s="624">
        <v>3</v>
      </c>
      <c r="BM601" s="624">
        <v>0</v>
      </c>
      <c r="BN601" s="624">
        <v>23</v>
      </c>
      <c r="BO601" s="624">
        <v>32</v>
      </c>
      <c r="BP601" s="624">
        <v>32</v>
      </c>
      <c r="BQ601" s="624">
        <v>38</v>
      </c>
      <c r="BR601" s="624">
        <v>41</v>
      </c>
      <c r="BS601" s="624">
        <v>40</v>
      </c>
      <c r="BT601" s="624">
        <v>33</v>
      </c>
      <c r="BU601" s="624">
        <v>29</v>
      </c>
      <c r="BV601" s="624">
        <v>33</v>
      </c>
      <c r="BW601" s="624">
        <v>54</v>
      </c>
      <c r="BX601" s="624">
        <v>0</v>
      </c>
      <c r="BY601" s="628">
        <v>0</v>
      </c>
      <c r="BZ601" s="628">
        <v>1</v>
      </c>
      <c r="CA601" s="628">
        <v>11</v>
      </c>
      <c r="CB601" s="628">
        <v>33</v>
      </c>
      <c r="CC601" s="628">
        <v>29</v>
      </c>
      <c r="CD601" s="628">
        <v>37</v>
      </c>
      <c r="CE601" s="628">
        <v>28</v>
      </c>
      <c r="CF601" s="628">
        <v>43</v>
      </c>
      <c r="CG601" s="628">
        <v>41</v>
      </c>
      <c r="CH601" s="628">
        <v>32</v>
      </c>
      <c r="CI601" s="628">
        <v>90</v>
      </c>
      <c r="CJ601" s="628">
        <v>0</v>
      </c>
      <c r="CK601" s="631">
        <v>0</v>
      </c>
      <c r="CL601" s="632">
        <v>1</v>
      </c>
      <c r="CM601" s="632">
        <v>25</v>
      </c>
      <c r="CN601" s="632">
        <v>46</v>
      </c>
      <c r="CO601" s="632">
        <v>28</v>
      </c>
      <c r="CP601" s="632">
        <v>33</v>
      </c>
      <c r="CQ601" s="632">
        <v>11</v>
      </c>
      <c r="CR601" s="632">
        <v>23</v>
      </c>
      <c r="CS601" s="632">
        <v>34</v>
      </c>
      <c r="CT601" s="632">
        <v>42</v>
      </c>
      <c r="CU601" s="632">
        <v>67</v>
      </c>
      <c r="CV601" s="632">
        <v>0</v>
      </c>
      <c r="CW601" s="632">
        <v>1</v>
      </c>
      <c r="CX601" s="632">
        <v>20</v>
      </c>
      <c r="CY601" s="632">
        <v>51</v>
      </c>
      <c r="CZ601" s="632">
        <v>30</v>
      </c>
      <c r="DA601" s="632">
        <v>29</v>
      </c>
      <c r="DB601" s="632">
        <v>44</v>
      </c>
      <c r="DC601" s="632">
        <v>21</v>
      </c>
      <c r="DD601" s="632">
        <v>17</v>
      </c>
      <c r="DE601" s="632">
        <v>9</v>
      </c>
      <c r="DF601" s="632">
        <v>18</v>
      </c>
      <c r="DG601" s="632">
        <v>32</v>
      </c>
      <c r="DH601" s="632">
        <v>0</v>
      </c>
      <c r="DI601" s="632">
        <v>0</v>
      </c>
      <c r="DJ601" s="632">
        <v>2</v>
      </c>
      <c r="DK601" s="632">
        <v>0</v>
      </c>
      <c r="DL601" s="632">
        <v>22</v>
      </c>
      <c r="DM601" s="632">
        <v>38</v>
      </c>
      <c r="DN601" s="632">
        <v>28</v>
      </c>
      <c r="DO601" s="632">
        <v>14</v>
      </c>
      <c r="DP601" s="632">
        <v>35</v>
      </c>
      <c r="DQ601" s="632">
        <v>20</v>
      </c>
      <c r="DR601" s="632">
        <v>24</v>
      </c>
      <c r="DS601" s="632">
        <v>68</v>
      </c>
      <c r="DT601" s="632">
        <v>0</v>
      </c>
      <c r="DU601" s="632">
        <v>0</v>
      </c>
      <c r="DV601" s="632">
        <v>4</v>
      </c>
    </row>
    <row r="602" spans="1:126" ht="60.75">
      <c r="A602" s="111"/>
      <c r="M602" s="1719" t="s">
        <v>781</v>
      </c>
      <c r="N602" s="637" t="s">
        <v>55</v>
      </c>
      <c r="O602" s="629" t="s">
        <v>55</v>
      </c>
      <c r="P602" s="629" t="s">
        <v>55</v>
      </c>
      <c r="Q602" s="629" t="s">
        <v>55</v>
      </c>
      <c r="R602" s="629" t="s">
        <v>140</v>
      </c>
      <c r="S602" s="616">
        <v>62</v>
      </c>
      <c r="T602" s="615">
        <v>133</v>
      </c>
      <c r="U602" s="852">
        <v>157</v>
      </c>
      <c r="V602" s="619">
        <v>197</v>
      </c>
      <c r="W602" s="619">
        <v>340</v>
      </c>
      <c r="X602" s="619">
        <v>179</v>
      </c>
      <c r="Y602" s="619">
        <v>204</v>
      </c>
      <c r="Z602" s="622">
        <v>3</v>
      </c>
      <c r="AA602" s="623">
        <v>4</v>
      </c>
      <c r="AB602" s="624">
        <v>17</v>
      </c>
      <c r="AC602" s="625">
        <v>22</v>
      </c>
      <c r="AD602" s="623">
        <v>11</v>
      </c>
      <c r="AE602" s="628">
        <v>28</v>
      </c>
      <c r="AF602" s="625">
        <v>18</v>
      </c>
      <c r="AG602" s="626">
        <v>17</v>
      </c>
      <c r="AH602" s="624">
        <v>15</v>
      </c>
      <c r="AI602" s="625">
        <v>14</v>
      </c>
      <c r="AJ602" s="626">
        <v>25</v>
      </c>
      <c r="AK602" s="628">
        <v>4</v>
      </c>
      <c r="AL602" s="619">
        <v>178</v>
      </c>
      <c r="AM602" s="622">
        <v>10</v>
      </c>
      <c r="AN602" s="623">
        <v>7</v>
      </c>
      <c r="AO602" s="628">
        <v>14</v>
      </c>
      <c r="AP602" s="625">
        <v>21</v>
      </c>
      <c r="AQ602" s="623">
        <v>49</v>
      </c>
      <c r="AR602" s="624">
        <v>29</v>
      </c>
      <c r="AS602" s="625">
        <v>36</v>
      </c>
      <c r="AT602" s="623">
        <v>25</v>
      </c>
      <c r="AU602" s="624">
        <v>18</v>
      </c>
      <c r="AV602" s="627">
        <v>29</v>
      </c>
      <c r="AW602" s="623">
        <v>41</v>
      </c>
      <c r="AX602" s="628">
        <v>29</v>
      </c>
      <c r="AY602" s="629">
        <v>308</v>
      </c>
      <c r="AZ602" s="620">
        <v>6</v>
      </c>
      <c r="BA602" s="623">
        <v>9</v>
      </c>
      <c r="BB602" s="624">
        <v>20</v>
      </c>
      <c r="BC602" s="620">
        <v>30</v>
      </c>
      <c r="BD602" s="623">
        <v>29</v>
      </c>
      <c r="BE602" s="624">
        <v>32</v>
      </c>
      <c r="BF602" s="620">
        <v>19</v>
      </c>
      <c r="BG602" s="623">
        <v>7</v>
      </c>
      <c r="BH602" s="624">
        <v>14</v>
      </c>
      <c r="BI602" s="624">
        <v>20</v>
      </c>
      <c r="BJ602" s="624">
        <v>19</v>
      </c>
      <c r="BK602" s="624">
        <v>72</v>
      </c>
      <c r="BL602" s="624">
        <v>7</v>
      </c>
      <c r="BM602" s="624">
        <v>8</v>
      </c>
      <c r="BN602" s="624">
        <v>15</v>
      </c>
      <c r="BO602" s="624">
        <v>23</v>
      </c>
      <c r="BP602" s="624">
        <v>25</v>
      </c>
      <c r="BQ602" s="624">
        <v>32</v>
      </c>
      <c r="BR602" s="624">
        <v>21</v>
      </c>
      <c r="BS602" s="624">
        <v>22</v>
      </c>
      <c r="BT602" s="624">
        <v>20</v>
      </c>
      <c r="BU602" s="624">
        <v>29</v>
      </c>
      <c r="BV602" s="624">
        <v>16</v>
      </c>
      <c r="BW602" s="624">
        <v>22</v>
      </c>
      <c r="BX602" s="624">
        <v>8</v>
      </c>
      <c r="BY602" s="628">
        <v>12</v>
      </c>
      <c r="BZ602" s="628">
        <v>15</v>
      </c>
      <c r="CA602" s="628">
        <v>15</v>
      </c>
      <c r="CB602" s="628">
        <v>21</v>
      </c>
      <c r="CC602" s="628">
        <v>32</v>
      </c>
      <c r="CD602" s="628">
        <v>21</v>
      </c>
      <c r="CE602" s="628">
        <v>21</v>
      </c>
      <c r="CF602" s="628">
        <v>21</v>
      </c>
      <c r="CG602" s="628">
        <v>20</v>
      </c>
      <c r="CH602" s="628">
        <v>30</v>
      </c>
      <c r="CI602" s="628">
        <v>40</v>
      </c>
      <c r="CJ602" s="628">
        <v>10</v>
      </c>
      <c r="CK602" s="631">
        <v>9</v>
      </c>
      <c r="CL602" s="632">
        <v>11</v>
      </c>
      <c r="CM602" s="632">
        <v>8</v>
      </c>
      <c r="CN602" s="632">
        <v>15</v>
      </c>
      <c r="CO602" s="632">
        <v>12</v>
      </c>
      <c r="CP602" s="632">
        <v>19</v>
      </c>
      <c r="CQ602" s="632">
        <v>10</v>
      </c>
      <c r="CR602" s="632">
        <v>14</v>
      </c>
      <c r="CS602" s="632">
        <v>14</v>
      </c>
      <c r="CT602" s="632">
        <v>17</v>
      </c>
      <c r="CU602" s="632">
        <v>29</v>
      </c>
      <c r="CV602" s="632">
        <v>6</v>
      </c>
      <c r="CW602" s="632">
        <v>0</v>
      </c>
      <c r="CX602" s="632">
        <v>7</v>
      </c>
      <c r="CY602" s="632">
        <v>28</v>
      </c>
      <c r="CZ602" s="632">
        <v>16</v>
      </c>
      <c r="DA602" s="632">
        <v>24</v>
      </c>
      <c r="DB602" s="632">
        <v>29</v>
      </c>
      <c r="DC602" s="632">
        <v>16</v>
      </c>
      <c r="DD602" s="632">
        <v>17</v>
      </c>
      <c r="DE602" s="632">
        <v>12</v>
      </c>
      <c r="DF602" s="632">
        <v>7</v>
      </c>
      <c r="DG602" s="632">
        <v>13</v>
      </c>
      <c r="DH602" s="632">
        <v>5</v>
      </c>
      <c r="DI602" s="632">
        <v>1</v>
      </c>
      <c r="DJ602" s="632">
        <v>2</v>
      </c>
      <c r="DK602" s="632">
        <v>3</v>
      </c>
      <c r="DL602" s="632">
        <v>4</v>
      </c>
      <c r="DM602" s="632">
        <v>28</v>
      </c>
      <c r="DN602" s="632">
        <v>19</v>
      </c>
      <c r="DO602" s="632">
        <v>5</v>
      </c>
      <c r="DP602" s="632">
        <v>10</v>
      </c>
      <c r="DQ602" s="632">
        <v>26</v>
      </c>
      <c r="DR602" s="632">
        <v>27</v>
      </c>
      <c r="DS602" s="632">
        <v>20</v>
      </c>
      <c r="DT602" s="632">
        <v>2</v>
      </c>
      <c r="DU602" s="632">
        <v>5</v>
      </c>
      <c r="DV602" s="632">
        <v>9</v>
      </c>
    </row>
    <row r="603" spans="1:126" ht="20.25">
      <c r="A603" s="111"/>
      <c r="M603" s="1718" t="s">
        <v>783</v>
      </c>
      <c r="N603" s="637" t="s">
        <v>192</v>
      </c>
      <c r="O603" s="629" t="s">
        <v>152</v>
      </c>
      <c r="P603" s="629" t="s">
        <v>365</v>
      </c>
      <c r="Q603" s="619">
        <v>325</v>
      </c>
      <c r="R603" s="629" t="s">
        <v>177</v>
      </c>
      <c r="S603" s="616">
        <v>418</v>
      </c>
      <c r="T603" s="617">
        <v>359</v>
      </c>
      <c r="U603" s="850">
        <v>259</v>
      </c>
      <c r="V603" s="635">
        <v>282</v>
      </c>
      <c r="W603" s="635">
        <v>364</v>
      </c>
      <c r="X603" s="635">
        <v>334</v>
      </c>
      <c r="Y603" s="635">
        <v>344</v>
      </c>
      <c r="Z603" s="622">
        <v>0</v>
      </c>
      <c r="AA603" s="623">
        <v>9</v>
      </c>
      <c r="AB603" s="624">
        <v>5</v>
      </c>
      <c r="AC603" s="625">
        <v>6</v>
      </c>
      <c r="AD603" s="623">
        <v>34</v>
      </c>
      <c r="AE603" s="628">
        <v>39</v>
      </c>
      <c r="AF603" s="625">
        <v>40</v>
      </c>
      <c r="AG603" s="626">
        <v>15</v>
      </c>
      <c r="AH603" s="624">
        <v>7</v>
      </c>
      <c r="AI603" s="625">
        <v>18</v>
      </c>
      <c r="AJ603" s="626">
        <v>22</v>
      </c>
      <c r="AK603" s="628">
        <v>8</v>
      </c>
      <c r="AL603" s="635">
        <v>203</v>
      </c>
      <c r="AM603" s="622">
        <v>0</v>
      </c>
      <c r="AN603" s="623">
        <v>1</v>
      </c>
      <c r="AO603" s="628">
        <v>10</v>
      </c>
      <c r="AP603" s="625">
        <v>3</v>
      </c>
      <c r="AQ603" s="623">
        <v>12</v>
      </c>
      <c r="AR603" s="624">
        <v>23</v>
      </c>
      <c r="AS603" s="625">
        <v>8</v>
      </c>
      <c r="AT603" s="623">
        <v>2</v>
      </c>
      <c r="AU603" s="624">
        <v>5</v>
      </c>
      <c r="AV603" s="627">
        <v>13</v>
      </c>
      <c r="AW603" s="623">
        <v>20</v>
      </c>
      <c r="AX603" s="628">
        <v>6</v>
      </c>
      <c r="AY603" s="616">
        <v>103</v>
      </c>
      <c r="AZ603" s="636">
        <v>0</v>
      </c>
      <c r="BA603" s="623">
        <v>6</v>
      </c>
      <c r="BB603" s="624">
        <v>14</v>
      </c>
      <c r="BC603" s="636">
        <v>32</v>
      </c>
      <c r="BD603" s="623">
        <v>9</v>
      </c>
      <c r="BE603" s="624">
        <v>6</v>
      </c>
      <c r="BF603" s="636">
        <v>26</v>
      </c>
      <c r="BG603" s="623">
        <v>36</v>
      </c>
      <c r="BH603" s="624">
        <v>22</v>
      </c>
      <c r="BI603" s="624">
        <v>51</v>
      </c>
      <c r="BJ603" s="624">
        <v>11</v>
      </c>
      <c r="BK603" s="624">
        <v>67</v>
      </c>
      <c r="BL603" s="624">
        <v>0</v>
      </c>
      <c r="BM603" s="624">
        <v>5</v>
      </c>
      <c r="BN603" s="624">
        <v>14</v>
      </c>
      <c r="BO603" s="624">
        <v>45</v>
      </c>
      <c r="BP603" s="624">
        <v>53</v>
      </c>
      <c r="BQ603" s="624">
        <v>11</v>
      </c>
      <c r="BR603" s="624">
        <v>3</v>
      </c>
      <c r="BS603" s="624">
        <v>1</v>
      </c>
      <c r="BT603" s="624">
        <v>1</v>
      </c>
      <c r="BU603" s="624">
        <v>16</v>
      </c>
      <c r="BV603" s="624">
        <v>35</v>
      </c>
      <c r="BW603" s="624">
        <v>15</v>
      </c>
      <c r="BX603" s="624">
        <v>0</v>
      </c>
      <c r="BY603" s="628">
        <v>0</v>
      </c>
      <c r="BZ603" s="628">
        <v>2</v>
      </c>
      <c r="CA603" s="628">
        <v>64</v>
      </c>
      <c r="CB603" s="628">
        <v>49</v>
      </c>
      <c r="CC603" s="628">
        <v>64</v>
      </c>
      <c r="CD603" s="628">
        <v>27</v>
      </c>
      <c r="CE603" s="628">
        <v>39</v>
      </c>
      <c r="CF603" s="628">
        <v>28</v>
      </c>
      <c r="CG603" s="628">
        <v>35</v>
      </c>
      <c r="CH603" s="628">
        <v>84</v>
      </c>
      <c r="CI603" s="628">
        <v>30</v>
      </c>
      <c r="CJ603" s="628">
        <v>0</v>
      </c>
      <c r="CK603" s="631">
        <v>1</v>
      </c>
      <c r="CL603" s="632">
        <v>22</v>
      </c>
      <c r="CM603" s="632">
        <v>53</v>
      </c>
      <c r="CN603" s="632">
        <v>40</v>
      </c>
      <c r="CO603" s="632">
        <v>33</v>
      </c>
      <c r="CP603" s="632">
        <v>46</v>
      </c>
      <c r="CQ603" s="632">
        <v>16</v>
      </c>
      <c r="CR603" s="632">
        <v>26</v>
      </c>
      <c r="CS603" s="632">
        <v>50</v>
      </c>
      <c r="CT603" s="632">
        <v>39</v>
      </c>
      <c r="CU603" s="632">
        <v>9</v>
      </c>
      <c r="CV603" s="632">
        <v>0</v>
      </c>
      <c r="CW603" s="632">
        <v>1</v>
      </c>
      <c r="CX603" s="632">
        <v>37</v>
      </c>
      <c r="CY603" s="632">
        <v>63</v>
      </c>
      <c r="CZ603" s="632">
        <v>44</v>
      </c>
      <c r="DA603" s="632">
        <v>48</v>
      </c>
      <c r="DB603" s="632">
        <v>34</v>
      </c>
      <c r="DC603" s="632">
        <v>25</v>
      </c>
      <c r="DD603" s="632">
        <v>4</v>
      </c>
      <c r="DE603" s="632">
        <v>22</v>
      </c>
      <c r="DF603" s="632">
        <v>47</v>
      </c>
      <c r="DG603" s="632">
        <v>5</v>
      </c>
      <c r="DH603" s="632">
        <v>0</v>
      </c>
      <c r="DI603" s="632">
        <v>0</v>
      </c>
      <c r="DJ603" s="632">
        <v>0</v>
      </c>
      <c r="DK603" s="632">
        <v>0</v>
      </c>
      <c r="DL603" s="632">
        <v>0</v>
      </c>
      <c r="DM603" s="632">
        <v>3</v>
      </c>
      <c r="DN603" s="632">
        <v>0</v>
      </c>
      <c r="DO603" s="632">
        <v>0</v>
      </c>
      <c r="DP603" s="632">
        <v>0</v>
      </c>
      <c r="DQ603" s="632">
        <v>0</v>
      </c>
      <c r="DR603" s="632">
        <v>3</v>
      </c>
      <c r="DS603" s="632">
        <v>0</v>
      </c>
      <c r="DT603" s="632">
        <v>0</v>
      </c>
      <c r="DU603" s="632">
        <v>0</v>
      </c>
      <c r="DV603" s="632">
        <v>0</v>
      </c>
    </row>
    <row r="604" spans="1:126" ht="20.25">
      <c r="A604" s="111"/>
      <c r="M604" s="1718" t="s">
        <v>784</v>
      </c>
      <c r="N604" s="637" t="s">
        <v>149</v>
      </c>
      <c r="O604" s="629" t="s">
        <v>150</v>
      </c>
      <c r="P604" s="629" t="s">
        <v>162</v>
      </c>
      <c r="Q604" s="619">
        <v>544</v>
      </c>
      <c r="R604" s="629" t="s">
        <v>1035</v>
      </c>
      <c r="S604" s="616">
        <v>649</v>
      </c>
      <c r="T604" s="617">
        <v>796</v>
      </c>
      <c r="U604" s="850">
        <v>865</v>
      </c>
      <c r="V604" s="619">
        <v>1085</v>
      </c>
      <c r="W604" s="619">
        <v>1407</v>
      </c>
      <c r="X604" s="619">
        <v>865</v>
      </c>
      <c r="Y604" s="619">
        <v>1177</v>
      </c>
      <c r="Z604" s="622">
        <v>9</v>
      </c>
      <c r="AA604" s="623">
        <v>150</v>
      </c>
      <c r="AB604" s="624">
        <v>272</v>
      </c>
      <c r="AC604" s="625">
        <v>210</v>
      </c>
      <c r="AD604" s="623">
        <v>76</v>
      </c>
      <c r="AE604" s="628">
        <v>102</v>
      </c>
      <c r="AF604" s="625">
        <v>106</v>
      </c>
      <c r="AG604" s="626">
        <v>96</v>
      </c>
      <c r="AH604" s="624">
        <v>55</v>
      </c>
      <c r="AI604" s="625">
        <v>0</v>
      </c>
      <c r="AJ604" s="626">
        <v>2</v>
      </c>
      <c r="AK604" s="628">
        <v>0</v>
      </c>
      <c r="AL604" s="619">
        <v>1078</v>
      </c>
      <c r="AM604" s="622">
        <v>16</v>
      </c>
      <c r="AN604" s="623">
        <v>196</v>
      </c>
      <c r="AO604" s="628">
        <v>165</v>
      </c>
      <c r="AP604" s="625">
        <v>180</v>
      </c>
      <c r="AQ604" s="623">
        <v>135</v>
      </c>
      <c r="AR604" s="624">
        <v>104</v>
      </c>
      <c r="AS604" s="625">
        <v>101</v>
      </c>
      <c r="AT604" s="623">
        <v>85</v>
      </c>
      <c r="AU604" s="624">
        <v>112</v>
      </c>
      <c r="AV604" s="627">
        <v>100</v>
      </c>
      <c r="AW604" s="623">
        <v>5</v>
      </c>
      <c r="AX604" s="628">
        <v>1</v>
      </c>
      <c r="AY604" s="629">
        <v>1200</v>
      </c>
      <c r="AZ604" s="620">
        <v>2</v>
      </c>
      <c r="BA604" s="623">
        <v>119</v>
      </c>
      <c r="BB604" s="624">
        <v>180</v>
      </c>
      <c r="BC604" s="620">
        <v>184</v>
      </c>
      <c r="BD604" s="623">
        <v>140</v>
      </c>
      <c r="BE604" s="624">
        <v>108</v>
      </c>
      <c r="BF604" s="620">
        <v>106</v>
      </c>
      <c r="BG604" s="623">
        <v>87</v>
      </c>
      <c r="BH604" s="624">
        <v>167</v>
      </c>
      <c r="BI604" s="624">
        <v>123</v>
      </c>
      <c r="BJ604" s="624">
        <v>55</v>
      </c>
      <c r="BK604" s="624">
        <v>1</v>
      </c>
      <c r="BL604" s="624">
        <v>2</v>
      </c>
      <c r="BM604" s="624">
        <v>68</v>
      </c>
      <c r="BN604" s="624">
        <v>145</v>
      </c>
      <c r="BO604" s="624">
        <v>174</v>
      </c>
      <c r="BP604" s="624">
        <v>130</v>
      </c>
      <c r="BQ604" s="624">
        <v>107</v>
      </c>
      <c r="BR604" s="624">
        <v>78</v>
      </c>
      <c r="BS604" s="624">
        <v>73</v>
      </c>
      <c r="BT604" s="624">
        <v>97</v>
      </c>
      <c r="BU604" s="624">
        <v>102</v>
      </c>
      <c r="BV604" s="624">
        <v>45</v>
      </c>
      <c r="BW604" s="624">
        <v>24</v>
      </c>
      <c r="BX604" s="624">
        <v>6</v>
      </c>
      <c r="BY604" s="628">
        <v>69</v>
      </c>
      <c r="BZ604" s="628">
        <v>126</v>
      </c>
      <c r="CA604" s="628">
        <v>114</v>
      </c>
      <c r="CB604" s="628">
        <v>91</v>
      </c>
      <c r="CC604" s="628">
        <v>87</v>
      </c>
      <c r="CD604" s="628">
        <v>102</v>
      </c>
      <c r="CE604" s="628">
        <v>63</v>
      </c>
      <c r="CF604" s="628">
        <v>89</v>
      </c>
      <c r="CG604" s="628">
        <v>60</v>
      </c>
      <c r="CH604" s="628">
        <v>52</v>
      </c>
      <c r="CI604" s="628">
        <v>9</v>
      </c>
      <c r="CJ604" s="628">
        <v>0</v>
      </c>
      <c r="CK604" s="631">
        <v>54</v>
      </c>
      <c r="CL604" s="632">
        <v>129</v>
      </c>
      <c r="CM604" s="632">
        <v>104</v>
      </c>
      <c r="CN604" s="632">
        <v>73</v>
      </c>
      <c r="CO604" s="632">
        <v>78</v>
      </c>
      <c r="CP604" s="632">
        <v>71</v>
      </c>
      <c r="CQ604" s="632">
        <v>78</v>
      </c>
      <c r="CR604" s="632">
        <v>71</v>
      </c>
      <c r="CS604" s="632">
        <v>62</v>
      </c>
      <c r="CT604" s="632">
        <v>51</v>
      </c>
      <c r="CU604" s="632">
        <v>1</v>
      </c>
      <c r="CV604" s="632">
        <v>1</v>
      </c>
      <c r="CW604" s="632">
        <v>60</v>
      </c>
      <c r="CX604" s="632">
        <v>81</v>
      </c>
      <c r="CY604" s="632">
        <v>78</v>
      </c>
      <c r="CZ604" s="632">
        <v>74</v>
      </c>
      <c r="DA604" s="632">
        <v>65</v>
      </c>
      <c r="DB604" s="632">
        <v>67</v>
      </c>
      <c r="DC604" s="632">
        <v>54</v>
      </c>
      <c r="DD604" s="632">
        <v>83</v>
      </c>
      <c r="DE604" s="632">
        <v>97</v>
      </c>
      <c r="DF604" s="632">
        <v>53</v>
      </c>
      <c r="DG604" s="632">
        <v>19</v>
      </c>
      <c r="DH604" s="632">
        <v>3</v>
      </c>
      <c r="DI604" s="632">
        <v>28</v>
      </c>
      <c r="DJ604" s="632">
        <v>58</v>
      </c>
      <c r="DK604" s="632">
        <v>4</v>
      </c>
      <c r="DL604" s="632">
        <v>44</v>
      </c>
      <c r="DM604" s="632">
        <v>40</v>
      </c>
      <c r="DN604" s="632">
        <v>20</v>
      </c>
      <c r="DO604" s="632">
        <v>36</v>
      </c>
      <c r="DP604" s="632">
        <v>67</v>
      </c>
      <c r="DQ604" s="632">
        <v>92</v>
      </c>
      <c r="DR604" s="632">
        <v>19</v>
      </c>
      <c r="DS604" s="632">
        <v>7</v>
      </c>
      <c r="DT604" s="632">
        <v>1</v>
      </c>
      <c r="DU604" s="632">
        <v>3</v>
      </c>
      <c r="DV604" s="632">
        <v>73</v>
      </c>
    </row>
    <row r="605" spans="1:126" ht="20.25">
      <c r="A605" s="111"/>
      <c r="M605" s="1718" t="s">
        <v>785</v>
      </c>
      <c r="N605" s="637" t="s">
        <v>55</v>
      </c>
      <c r="O605" s="629" t="s">
        <v>55</v>
      </c>
      <c r="P605" s="629" t="s">
        <v>55</v>
      </c>
      <c r="Q605" s="629" t="s">
        <v>55</v>
      </c>
      <c r="R605" s="629" t="s">
        <v>890</v>
      </c>
      <c r="S605" s="629">
        <v>199</v>
      </c>
      <c r="T605" s="615">
        <v>180</v>
      </c>
      <c r="U605" s="852">
        <v>272</v>
      </c>
      <c r="V605" s="619">
        <v>64</v>
      </c>
      <c r="W605" s="619">
        <v>0</v>
      </c>
      <c r="X605" s="619">
        <v>0</v>
      </c>
      <c r="Y605" s="619">
        <v>0</v>
      </c>
      <c r="Z605" s="622">
        <v>0</v>
      </c>
      <c r="AA605" s="623">
        <v>0</v>
      </c>
      <c r="AB605" s="624">
        <v>0</v>
      </c>
      <c r="AC605" s="625">
        <v>0</v>
      </c>
      <c r="AD605" s="623">
        <v>0</v>
      </c>
      <c r="AE605" s="628">
        <v>0</v>
      </c>
      <c r="AF605" s="625">
        <v>0</v>
      </c>
      <c r="AG605" s="626">
        <v>0</v>
      </c>
      <c r="AH605" s="624">
        <v>0</v>
      </c>
      <c r="AI605" s="625">
        <v>0</v>
      </c>
      <c r="AJ605" s="626">
        <v>0</v>
      </c>
      <c r="AK605" s="628">
        <v>0</v>
      </c>
      <c r="AL605" s="619">
        <v>0</v>
      </c>
      <c r="AM605" s="622">
        <v>0</v>
      </c>
      <c r="AN605" s="623">
        <v>0</v>
      </c>
      <c r="AO605" s="628">
        <v>0</v>
      </c>
      <c r="AP605" s="625">
        <v>0</v>
      </c>
      <c r="AQ605" s="623">
        <v>0</v>
      </c>
      <c r="AR605" s="624">
        <v>0</v>
      </c>
      <c r="AS605" s="625">
        <v>0</v>
      </c>
      <c r="AT605" s="623">
        <v>0</v>
      </c>
      <c r="AU605" s="624">
        <v>0</v>
      </c>
      <c r="AV605" s="627">
        <v>0</v>
      </c>
      <c r="AW605" s="623">
        <v>0</v>
      </c>
      <c r="AX605" s="628">
        <v>0</v>
      </c>
      <c r="AY605" s="629">
        <v>0</v>
      </c>
      <c r="AZ605" s="620">
        <v>0</v>
      </c>
      <c r="BA605" s="623">
        <v>0</v>
      </c>
      <c r="BB605" s="624">
        <v>0</v>
      </c>
      <c r="BC605" s="620">
        <v>0</v>
      </c>
      <c r="BD605" s="623">
        <v>0</v>
      </c>
      <c r="BE605" s="624">
        <v>0</v>
      </c>
      <c r="BF605" s="620">
        <v>0</v>
      </c>
      <c r="BG605" s="623">
        <v>0</v>
      </c>
      <c r="BH605" s="624">
        <v>0</v>
      </c>
      <c r="BI605" s="624">
        <v>0</v>
      </c>
      <c r="BJ605" s="624">
        <v>0</v>
      </c>
      <c r="BK605" s="624">
        <v>0</v>
      </c>
      <c r="BL605" s="624">
        <v>0</v>
      </c>
      <c r="BM605" s="624">
        <v>0</v>
      </c>
      <c r="BN605" s="624">
        <v>0</v>
      </c>
      <c r="BO605" s="624">
        <v>0</v>
      </c>
      <c r="BP605" s="624">
        <v>0</v>
      </c>
      <c r="BQ605" s="624">
        <v>0</v>
      </c>
      <c r="BR605" s="624">
        <v>0</v>
      </c>
      <c r="BS605" s="624">
        <v>0</v>
      </c>
      <c r="BT605" s="624">
        <v>0</v>
      </c>
      <c r="BU605" s="624">
        <v>0</v>
      </c>
      <c r="BV605" s="624">
        <v>0</v>
      </c>
      <c r="BW605" s="624">
        <v>0</v>
      </c>
      <c r="BX605" s="624">
        <v>0</v>
      </c>
      <c r="BY605" s="628">
        <v>0</v>
      </c>
      <c r="BZ605" s="628">
        <v>0</v>
      </c>
      <c r="CA605" s="628">
        <v>0</v>
      </c>
      <c r="CB605" s="628">
        <v>0</v>
      </c>
      <c r="CC605" s="628">
        <v>0</v>
      </c>
      <c r="CD605" s="628">
        <v>0</v>
      </c>
      <c r="CE605" s="628">
        <v>0</v>
      </c>
      <c r="CF605" s="628">
        <v>0</v>
      </c>
      <c r="CG605" s="628">
        <v>0</v>
      </c>
      <c r="CH605" s="628">
        <v>0</v>
      </c>
      <c r="CI605" s="628">
        <v>0</v>
      </c>
      <c r="CJ605" s="628">
        <v>0</v>
      </c>
      <c r="CK605" s="631">
        <v>0</v>
      </c>
      <c r="CL605" s="632">
        <v>0</v>
      </c>
      <c r="CM605" s="632">
        <v>0</v>
      </c>
      <c r="CN605" s="632">
        <v>0</v>
      </c>
      <c r="CO605" s="632">
        <v>0</v>
      </c>
      <c r="CP605" s="632">
        <v>0</v>
      </c>
      <c r="CQ605" s="632">
        <v>0</v>
      </c>
      <c r="CR605" s="632">
        <v>0</v>
      </c>
      <c r="CS605" s="632">
        <v>0</v>
      </c>
      <c r="CT605" s="632">
        <v>0</v>
      </c>
      <c r="CU605" s="632">
        <v>0</v>
      </c>
      <c r="CV605" s="632">
        <v>0</v>
      </c>
      <c r="CW605" s="632">
        <v>0</v>
      </c>
      <c r="CX605" s="632">
        <v>0</v>
      </c>
      <c r="CY605" s="632">
        <v>0</v>
      </c>
      <c r="CZ605" s="632">
        <v>0</v>
      </c>
      <c r="DA605" s="632">
        <v>0</v>
      </c>
      <c r="DB605" s="632">
        <v>0</v>
      </c>
      <c r="DC605" s="632">
        <v>0</v>
      </c>
      <c r="DD605" s="632">
        <v>0</v>
      </c>
      <c r="DE605" s="632">
        <v>0</v>
      </c>
      <c r="DF605" s="632">
        <v>0</v>
      </c>
      <c r="DG605" s="632">
        <v>0</v>
      </c>
      <c r="DH605" s="632">
        <v>0</v>
      </c>
      <c r="DI605" s="632">
        <v>0</v>
      </c>
      <c r="DJ605" s="632">
        <v>0</v>
      </c>
      <c r="DK605" s="632">
        <v>0</v>
      </c>
      <c r="DL605" s="632">
        <v>0</v>
      </c>
      <c r="DM605" s="632">
        <v>0</v>
      </c>
      <c r="DN605" s="632">
        <v>0</v>
      </c>
      <c r="DO605" s="632">
        <v>0</v>
      </c>
      <c r="DP605" s="632">
        <v>0</v>
      </c>
      <c r="DQ605" s="632">
        <v>0</v>
      </c>
      <c r="DR605" s="632">
        <v>0</v>
      </c>
      <c r="DS605" s="632">
        <v>0</v>
      </c>
      <c r="DT605" s="632">
        <v>0</v>
      </c>
      <c r="DU605" s="632">
        <v>0</v>
      </c>
      <c r="DV605" s="632">
        <v>0</v>
      </c>
    </row>
    <row r="606" spans="1:126" ht="21" thickBot="1">
      <c r="A606" s="111"/>
      <c r="M606" s="1720" t="s">
        <v>884</v>
      </c>
      <c r="N606" s="638"/>
      <c r="O606" s="638"/>
      <c r="P606" s="638"/>
      <c r="Q606" s="638"/>
      <c r="R606" s="639" t="s">
        <v>55</v>
      </c>
      <c r="S606" s="639">
        <v>256</v>
      </c>
      <c r="T606" s="640">
        <v>202</v>
      </c>
      <c r="U606" s="854">
        <v>208</v>
      </c>
      <c r="V606" s="642">
        <v>233</v>
      </c>
      <c r="W606" s="642">
        <v>286</v>
      </c>
      <c r="X606" s="642">
        <v>265</v>
      </c>
      <c r="Y606" s="642">
        <v>329</v>
      </c>
      <c r="Z606" s="645">
        <v>0</v>
      </c>
      <c r="AA606" s="646">
        <v>0</v>
      </c>
      <c r="AB606" s="647">
        <v>250</v>
      </c>
      <c r="AC606" s="648">
        <v>36</v>
      </c>
      <c r="AD606" s="646">
        <v>11</v>
      </c>
      <c r="AE606" s="651">
        <v>4</v>
      </c>
      <c r="AF606" s="648">
        <v>8</v>
      </c>
      <c r="AG606" s="649">
        <v>8</v>
      </c>
      <c r="AH606" s="647">
        <v>12</v>
      </c>
      <c r="AI606" s="648">
        <v>4</v>
      </c>
      <c r="AJ606" s="649">
        <v>1</v>
      </c>
      <c r="AK606" s="651">
        <v>1</v>
      </c>
      <c r="AL606" s="642">
        <v>335</v>
      </c>
      <c r="AM606" s="645">
        <v>0</v>
      </c>
      <c r="AN606" s="646">
        <v>0</v>
      </c>
      <c r="AO606" s="651">
        <v>295</v>
      </c>
      <c r="AP606" s="648">
        <v>34</v>
      </c>
      <c r="AQ606" s="646">
        <v>8</v>
      </c>
      <c r="AR606" s="647">
        <v>19</v>
      </c>
      <c r="AS606" s="648">
        <v>13</v>
      </c>
      <c r="AT606" s="646">
        <v>6</v>
      </c>
      <c r="AU606" s="647">
        <v>13</v>
      </c>
      <c r="AV606" s="650">
        <v>7</v>
      </c>
      <c r="AW606" s="646">
        <v>3</v>
      </c>
      <c r="AX606" s="651">
        <v>0</v>
      </c>
      <c r="AY606" s="639">
        <v>398</v>
      </c>
      <c r="AZ606" s="643">
        <v>0</v>
      </c>
      <c r="BA606" s="646">
        <v>0</v>
      </c>
      <c r="BB606" s="647">
        <v>288</v>
      </c>
      <c r="BC606" s="643">
        <v>35</v>
      </c>
      <c r="BD606" s="646">
        <v>5</v>
      </c>
      <c r="BE606" s="647">
        <v>8</v>
      </c>
      <c r="BF606" s="643">
        <v>17</v>
      </c>
      <c r="BG606" s="646">
        <v>7</v>
      </c>
      <c r="BH606" s="647">
        <v>10</v>
      </c>
      <c r="BI606" s="647">
        <v>47</v>
      </c>
      <c r="BJ606" s="647">
        <v>8</v>
      </c>
      <c r="BK606" s="647">
        <v>1</v>
      </c>
      <c r="BL606" s="647">
        <v>0</v>
      </c>
      <c r="BM606" s="647">
        <v>0</v>
      </c>
      <c r="BN606" s="647">
        <v>301</v>
      </c>
      <c r="BO606" s="647">
        <v>38</v>
      </c>
      <c r="BP606" s="647">
        <v>6</v>
      </c>
      <c r="BQ606" s="647">
        <v>12</v>
      </c>
      <c r="BR606" s="647">
        <v>3</v>
      </c>
      <c r="BS606" s="647">
        <v>9</v>
      </c>
      <c r="BT606" s="647">
        <v>5</v>
      </c>
      <c r="BU606" s="647">
        <v>11</v>
      </c>
      <c r="BV606" s="647">
        <v>14</v>
      </c>
      <c r="BW606" s="647">
        <v>1</v>
      </c>
      <c r="BX606" s="647">
        <v>0</v>
      </c>
      <c r="BY606" s="651">
        <v>0</v>
      </c>
      <c r="BZ606" s="651">
        <v>292</v>
      </c>
      <c r="CA606" s="651">
        <v>29</v>
      </c>
      <c r="CB606" s="651">
        <v>18</v>
      </c>
      <c r="CC606" s="651">
        <v>11</v>
      </c>
      <c r="CD606" s="651">
        <v>7</v>
      </c>
      <c r="CE606" s="651">
        <v>8</v>
      </c>
      <c r="CF606" s="651">
        <v>16</v>
      </c>
      <c r="CG606" s="651">
        <v>17</v>
      </c>
      <c r="CH606" s="651">
        <v>5</v>
      </c>
      <c r="CI606" s="651">
        <v>2</v>
      </c>
      <c r="CJ606" s="651">
        <v>0</v>
      </c>
      <c r="CK606" s="653">
        <v>0</v>
      </c>
      <c r="CL606" s="654">
        <v>166</v>
      </c>
      <c r="CM606" s="654">
        <v>16</v>
      </c>
      <c r="CN606" s="654">
        <v>9</v>
      </c>
      <c r="CO606" s="654">
        <v>5</v>
      </c>
      <c r="CP606" s="654">
        <v>3</v>
      </c>
      <c r="CQ606" s="654">
        <v>2</v>
      </c>
      <c r="CR606" s="654">
        <v>4</v>
      </c>
      <c r="CS606" s="654">
        <v>6</v>
      </c>
      <c r="CT606" s="654">
        <v>1</v>
      </c>
      <c r="CU606" s="654">
        <v>0</v>
      </c>
      <c r="CV606" s="654">
        <v>0</v>
      </c>
      <c r="CW606" s="654">
        <v>0</v>
      </c>
      <c r="CX606" s="654">
        <v>151</v>
      </c>
      <c r="CY606" s="654">
        <v>16</v>
      </c>
      <c r="CZ606" s="654">
        <v>5</v>
      </c>
      <c r="DA606" s="654">
        <v>5</v>
      </c>
      <c r="DB606" s="654">
        <v>7</v>
      </c>
      <c r="DC606" s="654">
        <v>6</v>
      </c>
      <c r="DD606" s="654">
        <v>2</v>
      </c>
      <c r="DE606" s="654">
        <v>4</v>
      </c>
      <c r="DF606" s="654">
        <v>2</v>
      </c>
      <c r="DG606" s="654">
        <v>0</v>
      </c>
      <c r="DH606" s="654">
        <v>0</v>
      </c>
      <c r="DI606" s="654">
        <v>0</v>
      </c>
      <c r="DJ606" s="654">
        <v>136</v>
      </c>
      <c r="DK606" s="654">
        <v>12</v>
      </c>
      <c r="DL606" s="654">
        <v>4</v>
      </c>
      <c r="DM606" s="654">
        <v>3</v>
      </c>
      <c r="DN606" s="654">
        <v>15</v>
      </c>
      <c r="DO606" s="654">
        <v>6</v>
      </c>
      <c r="DP606" s="654">
        <v>1</v>
      </c>
      <c r="DQ606" s="654">
        <v>5</v>
      </c>
      <c r="DR606" s="654">
        <v>2</v>
      </c>
      <c r="DS606" s="654">
        <v>1</v>
      </c>
      <c r="DT606" s="654">
        <v>0</v>
      </c>
      <c r="DU606" s="654">
        <v>0</v>
      </c>
      <c r="DV606" s="654">
        <v>133</v>
      </c>
    </row>
    <row r="607" spans="1:126" ht="21" hidden="1" customHeight="1" thickBot="1">
      <c r="A607" s="249" t="str">
        <f>DV585</f>
        <v>tarnowski</v>
      </c>
      <c r="B607" s="250">
        <f>SUM(BL607:DV607)</f>
        <v>2</v>
      </c>
      <c r="C607" s="250">
        <f>SUM(BL608:DV608)</f>
        <v>99</v>
      </c>
      <c r="D607" s="250">
        <f>SUM(BL609:DV609)</f>
        <v>8</v>
      </c>
      <c r="E607" s="250">
        <f>SUM(BL610:DV610)</f>
        <v>271</v>
      </c>
      <c r="F607" s="250">
        <f>SUM(BL611:DV611)</f>
        <v>6</v>
      </c>
      <c r="G607" s="250">
        <f>SUM(BL612:DV612)</f>
        <v>97</v>
      </c>
      <c r="H607" s="250">
        <f>SUM(BL613:DV613)</f>
        <v>0</v>
      </c>
      <c r="I607" s="250">
        <f>SUM(BL614:DV614)</f>
        <v>0</v>
      </c>
      <c r="J607" s="250"/>
      <c r="K607" s="250"/>
      <c r="L607" s="250"/>
      <c r="M607" s="738" t="s">
        <v>1724</v>
      </c>
      <c r="N607" s="656"/>
      <c r="O607" s="656"/>
      <c r="P607" s="656"/>
      <c r="Q607" s="656"/>
      <c r="R607" s="656"/>
      <c r="S607" s="656"/>
      <c r="T607" s="657"/>
      <c r="U607" s="656"/>
      <c r="V607" s="658"/>
      <c r="W607" s="659"/>
      <c r="X607" s="660"/>
      <c r="Y607" s="661"/>
      <c r="Z607" s="660"/>
      <c r="AA607" s="662"/>
      <c r="AB607" s="663"/>
      <c r="AC607" s="664"/>
      <c r="AD607" s="662"/>
      <c r="AE607" s="663"/>
      <c r="AF607" s="664"/>
      <c r="AG607" s="660"/>
      <c r="AH607" s="663"/>
      <c r="AI607" s="665"/>
      <c r="AJ607" s="662"/>
      <c r="AK607" s="666"/>
      <c r="AL607" s="661"/>
      <c r="AM607" s="660"/>
      <c r="AN607" s="662"/>
      <c r="AO607" s="663"/>
      <c r="AP607" s="664"/>
      <c r="AQ607" s="662"/>
      <c r="AR607" s="663"/>
      <c r="AS607" s="664"/>
      <c r="AT607" s="660"/>
      <c r="AU607" s="663"/>
      <c r="AV607" s="665"/>
      <c r="AW607" s="662"/>
      <c r="AX607" s="666"/>
      <c r="AY607" s="658"/>
      <c r="AZ607" s="667"/>
      <c r="BA607" s="662"/>
      <c r="BB607" s="663"/>
      <c r="BC607" s="667"/>
      <c r="BD607" s="662"/>
      <c r="BE607" s="663"/>
      <c r="BF607" s="667"/>
      <c r="BG607" s="668"/>
      <c r="BH607" s="668"/>
      <c r="BI607" s="668"/>
      <c r="BJ607" s="668"/>
      <c r="BK607" s="668"/>
      <c r="BL607" s="668"/>
      <c r="BM607" s="668"/>
      <c r="BN607" s="655">
        <v>0</v>
      </c>
      <c r="BO607" s="655">
        <v>0</v>
      </c>
      <c r="BP607" s="655">
        <v>0</v>
      </c>
      <c r="BQ607" s="655">
        <v>0</v>
      </c>
      <c r="BR607" s="655">
        <v>0</v>
      </c>
      <c r="BS607" s="655">
        <v>0</v>
      </c>
      <c r="BT607" s="655">
        <v>0</v>
      </c>
      <c r="BU607" s="655">
        <v>0</v>
      </c>
      <c r="BV607" s="655">
        <v>0</v>
      </c>
      <c r="BW607" s="655">
        <v>0</v>
      </c>
      <c r="BX607" s="655">
        <v>0</v>
      </c>
      <c r="BY607" s="655">
        <v>0</v>
      </c>
      <c r="BZ607" s="655">
        <v>0</v>
      </c>
      <c r="CA607" s="655">
        <v>0</v>
      </c>
      <c r="CB607" s="655">
        <v>0</v>
      </c>
      <c r="CC607" s="655">
        <v>0</v>
      </c>
      <c r="CD607" s="655">
        <v>0</v>
      </c>
      <c r="CE607" s="655">
        <v>0</v>
      </c>
      <c r="CF607" s="655">
        <v>0</v>
      </c>
      <c r="CG607" s="655">
        <v>0</v>
      </c>
      <c r="CH607" s="655">
        <v>0</v>
      </c>
      <c r="CI607" s="655">
        <v>0</v>
      </c>
      <c r="CJ607" s="655">
        <v>0</v>
      </c>
      <c r="CK607" s="669">
        <v>0</v>
      </c>
      <c r="CL607" s="670">
        <v>0</v>
      </c>
      <c r="CM607" s="670">
        <v>0</v>
      </c>
      <c r="CN607" s="670">
        <v>0</v>
      </c>
      <c r="CO607" s="670">
        <v>0</v>
      </c>
      <c r="CP607" s="670">
        <v>0</v>
      </c>
      <c r="CQ607" s="670">
        <v>0</v>
      </c>
      <c r="CR607" s="670">
        <v>0</v>
      </c>
      <c r="CS607" s="670">
        <v>0</v>
      </c>
      <c r="CT607" s="670">
        <v>0</v>
      </c>
      <c r="CU607" s="670">
        <v>0</v>
      </c>
      <c r="CV607" s="670">
        <v>0</v>
      </c>
      <c r="CW607" s="670">
        <v>0</v>
      </c>
      <c r="CX607" s="670">
        <v>0</v>
      </c>
      <c r="CY607" s="670">
        <v>0</v>
      </c>
      <c r="CZ607" s="670">
        <v>0</v>
      </c>
      <c r="DA607" s="670">
        <v>0</v>
      </c>
      <c r="DB607" s="670">
        <v>0</v>
      </c>
      <c r="DC607" s="670">
        <v>0</v>
      </c>
      <c r="DD607" s="670">
        <v>0</v>
      </c>
      <c r="DE607" s="670">
        <v>0</v>
      </c>
      <c r="DF607" s="670">
        <v>0</v>
      </c>
      <c r="DG607" s="670">
        <v>0</v>
      </c>
      <c r="DH607" s="670">
        <v>0</v>
      </c>
      <c r="DI607" s="670">
        <v>0</v>
      </c>
      <c r="DJ607" s="670">
        <v>0</v>
      </c>
      <c r="DK607" s="670">
        <v>1</v>
      </c>
      <c r="DL607" s="670">
        <v>0</v>
      </c>
      <c r="DM607" s="670">
        <v>0</v>
      </c>
      <c r="DN607" s="670">
        <v>0</v>
      </c>
      <c r="DO607" s="670">
        <v>1</v>
      </c>
      <c r="DP607" s="670">
        <v>0</v>
      </c>
      <c r="DQ607" s="670">
        <v>0</v>
      </c>
      <c r="DR607" s="670">
        <v>0</v>
      </c>
      <c r="DS607" s="670">
        <v>0</v>
      </c>
      <c r="DT607" s="670">
        <v>0</v>
      </c>
      <c r="DU607" s="670">
        <v>0</v>
      </c>
      <c r="DV607" s="670">
        <v>0</v>
      </c>
    </row>
    <row r="608" spans="1:126" ht="21" hidden="1" customHeight="1" thickBot="1">
      <c r="A608" s="111"/>
      <c r="M608" s="655" t="s">
        <v>1725</v>
      </c>
      <c r="N608" s="656"/>
      <c r="O608" s="656"/>
      <c r="P608" s="656"/>
      <c r="Q608" s="656"/>
      <c r="R608" s="656"/>
      <c r="S608" s="656"/>
      <c r="T608" s="657"/>
      <c r="U608" s="656"/>
      <c r="V608" s="658"/>
      <c r="W608" s="659"/>
      <c r="X608" s="660"/>
      <c r="Y608" s="661"/>
      <c r="Z608" s="660"/>
      <c r="AA608" s="662"/>
      <c r="AB608" s="663"/>
      <c r="AC608" s="664"/>
      <c r="AD608" s="662"/>
      <c r="AE608" s="663"/>
      <c r="AF608" s="664"/>
      <c r="AG608" s="660"/>
      <c r="AH608" s="663"/>
      <c r="AI608" s="665"/>
      <c r="AJ608" s="662"/>
      <c r="AK608" s="666"/>
      <c r="AL608" s="661"/>
      <c r="AM608" s="660"/>
      <c r="AN608" s="662"/>
      <c r="AO608" s="663"/>
      <c r="AP608" s="664"/>
      <c r="AQ608" s="662"/>
      <c r="AR608" s="663"/>
      <c r="AS608" s="664"/>
      <c r="AT608" s="660"/>
      <c r="AU608" s="663"/>
      <c r="AV608" s="665"/>
      <c r="AW608" s="662"/>
      <c r="AX608" s="666"/>
      <c r="AY608" s="658"/>
      <c r="AZ608" s="667"/>
      <c r="BA608" s="662"/>
      <c r="BB608" s="663"/>
      <c r="BC608" s="667"/>
      <c r="BD608" s="662"/>
      <c r="BE608" s="663"/>
      <c r="BF608" s="667"/>
      <c r="BG608" s="668"/>
      <c r="BH608" s="668"/>
      <c r="BI608" s="668"/>
      <c r="BJ608" s="668"/>
      <c r="BK608" s="668"/>
      <c r="BL608" s="668"/>
      <c r="BM608" s="668"/>
      <c r="BN608" s="655">
        <v>0</v>
      </c>
      <c r="BO608" s="655">
        <v>0</v>
      </c>
      <c r="BP608" s="655">
        <v>0</v>
      </c>
      <c r="BQ608" s="655">
        <v>0</v>
      </c>
      <c r="BR608" s="655">
        <v>0</v>
      </c>
      <c r="BS608" s="655">
        <v>0</v>
      </c>
      <c r="BT608" s="655">
        <v>0</v>
      </c>
      <c r="BU608" s="655">
        <v>0</v>
      </c>
      <c r="BV608" s="655">
        <v>0</v>
      </c>
      <c r="BW608" s="655">
        <v>0</v>
      </c>
      <c r="BX608" s="655">
        <v>0</v>
      </c>
      <c r="BY608" s="655">
        <v>0</v>
      </c>
      <c r="BZ608" s="655">
        <v>0</v>
      </c>
      <c r="CA608" s="655">
        <v>0</v>
      </c>
      <c r="CB608" s="655">
        <v>0</v>
      </c>
      <c r="CC608" s="655">
        <v>0</v>
      </c>
      <c r="CD608" s="655">
        <v>0</v>
      </c>
      <c r="CE608" s="655">
        <v>0</v>
      </c>
      <c r="CF608" s="655">
        <v>0</v>
      </c>
      <c r="CG608" s="655">
        <v>0</v>
      </c>
      <c r="CH608" s="655">
        <v>0</v>
      </c>
      <c r="CI608" s="655">
        <v>0</v>
      </c>
      <c r="CJ608" s="655">
        <v>0</v>
      </c>
      <c r="CK608" s="669">
        <v>0</v>
      </c>
      <c r="CL608" s="671">
        <v>0</v>
      </c>
      <c r="CM608" s="671">
        <v>0</v>
      </c>
      <c r="CN608" s="671">
        <v>0</v>
      </c>
      <c r="CO608" s="671">
        <v>0</v>
      </c>
      <c r="CP608" s="671">
        <v>0</v>
      </c>
      <c r="CQ608" s="671">
        <v>0</v>
      </c>
      <c r="CR608" s="671">
        <v>0</v>
      </c>
      <c r="CS608" s="671">
        <v>0</v>
      </c>
      <c r="CT608" s="671">
        <v>0</v>
      </c>
      <c r="CU608" s="671">
        <v>0</v>
      </c>
      <c r="CV608" s="671">
        <v>0</v>
      </c>
      <c r="CW608" s="671">
        <v>0</v>
      </c>
      <c r="CX608" s="671">
        <v>0</v>
      </c>
      <c r="CY608" s="671">
        <v>0</v>
      </c>
      <c r="CZ608" s="671">
        <v>0</v>
      </c>
      <c r="DA608" s="671">
        <v>0</v>
      </c>
      <c r="DB608" s="671">
        <v>0</v>
      </c>
      <c r="DC608" s="671">
        <v>0</v>
      </c>
      <c r="DD608" s="671">
        <v>0</v>
      </c>
      <c r="DE608" s="671">
        <v>0</v>
      </c>
      <c r="DF608" s="671">
        <v>0</v>
      </c>
      <c r="DG608" s="671">
        <v>0</v>
      </c>
      <c r="DH608" s="671">
        <v>0</v>
      </c>
      <c r="DI608" s="671">
        <v>0</v>
      </c>
      <c r="DJ608" s="671">
        <v>0</v>
      </c>
      <c r="DK608" s="671">
        <v>97</v>
      </c>
      <c r="DL608" s="671">
        <v>0</v>
      </c>
      <c r="DM608" s="671">
        <v>0</v>
      </c>
      <c r="DN608" s="671">
        <v>0</v>
      </c>
      <c r="DO608" s="671">
        <v>2</v>
      </c>
      <c r="DP608" s="671">
        <v>0</v>
      </c>
      <c r="DQ608" s="671">
        <v>0</v>
      </c>
      <c r="DR608" s="671">
        <v>0</v>
      </c>
      <c r="DS608" s="671">
        <v>0</v>
      </c>
      <c r="DT608" s="671">
        <v>0</v>
      </c>
      <c r="DU608" s="671">
        <v>0</v>
      </c>
      <c r="DV608" s="671">
        <v>0</v>
      </c>
    </row>
    <row r="609" spans="1:126" ht="21" hidden="1" customHeight="1" thickBot="1">
      <c r="A609" s="111"/>
      <c r="M609" s="672" t="s">
        <v>1726</v>
      </c>
      <c r="N609" s="656"/>
      <c r="O609" s="656"/>
      <c r="P609" s="656"/>
      <c r="Q609" s="656"/>
      <c r="R609" s="656"/>
      <c r="S609" s="656"/>
      <c r="T609" s="657"/>
      <c r="U609" s="656"/>
      <c r="V609" s="658"/>
      <c r="W609" s="659"/>
      <c r="X609" s="660"/>
      <c r="Y609" s="661"/>
      <c r="Z609" s="660"/>
      <c r="AA609" s="662"/>
      <c r="AB609" s="663"/>
      <c r="AC609" s="664"/>
      <c r="AD609" s="662"/>
      <c r="AE609" s="663"/>
      <c r="AF609" s="664"/>
      <c r="AG609" s="660"/>
      <c r="AH609" s="663"/>
      <c r="AI609" s="665"/>
      <c r="AJ609" s="662"/>
      <c r="AK609" s="666"/>
      <c r="AL609" s="661"/>
      <c r="AM609" s="660"/>
      <c r="AN609" s="662"/>
      <c r="AO609" s="663"/>
      <c r="AP609" s="664"/>
      <c r="AQ609" s="662"/>
      <c r="AR609" s="663"/>
      <c r="AS609" s="664"/>
      <c r="AT609" s="660"/>
      <c r="AU609" s="663"/>
      <c r="AV609" s="665"/>
      <c r="AW609" s="662"/>
      <c r="AX609" s="666"/>
      <c r="AY609" s="658"/>
      <c r="AZ609" s="667"/>
      <c r="BA609" s="662"/>
      <c r="BB609" s="663"/>
      <c r="BC609" s="667"/>
      <c r="BD609" s="662"/>
      <c r="BE609" s="663"/>
      <c r="BF609" s="667"/>
      <c r="BG609" s="668"/>
      <c r="BH609" s="668"/>
      <c r="BI609" s="668"/>
      <c r="BJ609" s="668"/>
      <c r="BK609" s="668"/>
      <c r="BL609" s="668"/>
      <c r="BM609" s="668"/>
      <c r="BN609" s="672">
        <v>0</v>
      </c>
      <c r="BO609" s="672">
        <v>0</v>
      </c>
      <c r="BP609" s="672">
        <v>0</v>
      </c>
      <c r="BQ609" s="672">
        <v>0</v>
      </c>
      <c r="BR609" s="672">
        <v>0</v>
      </c>
      <c r="BS609" s="672">
        <v>0</v>
      </c>
      <c r="BT609" s="672">
        <v>0</v>
      </c>
      <c r="BU609" s="672">
        <v>0</v>
      </c>
      <c r="BV609" s="672">
        <v>0</v>
      </c>
      <c r="BW609" s="672">
        <v>0</v>
      </c>
      <c r="BX609" s="672">
        <v>0</v>
      </c>
      <c r="BY609" s="672">
        <v>0</v>
      </c>
      <c r="BZ609" s="672">
        <v>0</v>
      </c>
      <c r="CA609" s="672">
        <v>0</v>
      </c>
      <c r="CB609" s="672">
        <v>0</v>
      </c>
      <c r="CC609" s="672">
        <v>0</v>
      </c>
      <c r="CD609" s="672">
        <v>0</v>
      </c>
      <c r="CE609" s="672">
        <v>0</v>
      </c>
      <c r="CF609" s="672">
        <v>0</v>
      </c>
      <c r="CG609" s="672">
        <v>0</v>
      </c>
      <c r="CH609" s="672">
        <v>0</v>
      </c>
      <c r="CI609" s="672">
        <v>0</v>
      </c>
      <c r="CJ609" s="672">
        <v>0</v>
      </c>
      <c r="CK609" s="673">
        <v>0</v>
      </c>
      <c r="CL609" s="674">
        <v>0</v>
      </c>
      <c r="CM609" s="674">
        <v>0</v>
      </c>
      <c r="CN609" s="674">
        <v>0</v>
      </c>
      <c r="CO609" s="674">
        <v>0</v>
      </c>
      <c r="CP609" s="674">
        <v>0</v>
      </c>
      <c r="CQ609" s="674">
        <v>0</v>
      </c>
      <c r="CR609" s="674">
        <v>0</v>
      </c>
      <c r="CS609" s="674">
        <v>0</v>
      </c>
      <c r="CT609" s="674">
        <v>0</v>
      </c>
      <c r="CU609" s="674">
        <v>0</v>
      </c>
      <c r="CV609" s="674">
        <v>0</v>
      </c>
      <c r="CW609" s="674">
        <v>0</v>
      </c>
      <c r="CX609" s="674">
        <v>0</v>
      </c>
      <c r="CY609" s="674">
        <v>0</v>
      </c>
      <c r="CZ609" s="674">
        <v>0</v>
      </c>
      <c r="DA609" s="674">
        <v>0</v>
      </c>
      <c r="DB609" s="674">
        <v>0</v>
      </c>
      <c r="DC609" s="674">
        <v>0</v>
      </c>
      <c r="DD609" s="674">
        <v>0</v>
      </c>
      <c r="DE609" s="674">
        <v>0</v>
      </c>
      <c r="DF609" s="674">
        <v>0</v>
      </c>
      <c r="DG609" s="674">
        <v>0</v>
      </c>
      <c r="DH609" s="674">
        <v>0</v>
      </c>
      <c r="DI609" s="674">
        <v>0</v>
      </c>
      <c r="DJ609" s="674">
        <v>0</v>
      </c>
      <c r="DK609" s="674">
        <v>1</v>
      </c>
      <c r="DL609" s="674">
        <v>1</v>
      </c>
      <c r="DM609" s="674">
        <v>1</v>
      </c>
      <c r="DN609" s="674">
        <v>1</v>
      </c>
      <c r="DO609" s="674">
        <v>1</v>
      </c>
      <c r="DP609" s="674">
        <v>1</v>
      </c>
      <c r="DQ609" s="674">
        <v>1</v>
      </c>
      <c r="DR609" s="674">
        <v>1</v>
      </c>
      <c r="DS609" s="674">
        <v>0</v>
      </c>
      <c r="DT609" s="674">
        <v>0</v>
      </c>
      <c r="DU609" s="674">
        <v>0</v>
      </c>
      <c r="DV609" s="674">
        <v>0</v>
      </c>
    </row>
    <row r="610" spans="1:126" ht="21" hidden="1" customHeight="1" thickBot="1">
      <c r="A610" s="111"/>
      <c r="M610" s="672" t="s">
        <v>1727</v>
      </c>
      <c r="N610" s="656"/>
      <c r="O610" s="656"/>
      <c r="P610" s="656"/>
      <c r="Q610" s="656"/>
      <c r="R610" s="656"/>
      <c r="S610" s="656"/>
      <c r="T610" s="657"/>
      <c r="U610" s="656"/>
      <c r="V610" s="658"/>
      <c r="W610" s="659"/>
      <c r="X610" s="660"/>
      <c r="Y610" s="661"/>
      <c r="Z610" s="660"/>
      <c r="AA610" s="662"/>
      <c r="AB610" s="663"/>
      <c r="AC610" s="664"/>
      <c r="AD610" s="662"/>
      <c r="AE610" s="663"/>
      <c r="AF610" s="664"/>
      <c r="AG610" s="660"/>
      <c r="AH610" s="663"/>
      <c r="AI610" s="665"/>
      <c r="AJ610" s="662"/>
      <c r="AK610" s="666"/>
      <c r="AL610" s="661"/>
      <c r="AM610" s="660"/>
      <c r="AN610" s="662"/>
      <c r="AO610" s="663"/>
      <c r="AP610" s="664"/>
      <c r="AQ610" s="662"/>
      <c r="AR610" s="663"/>
      <c r="AS610" s="664"/>
      <c r="AT610" s="660"/>
      <c r="AU610" s="663"/>
      <c r="AV610" s="665"/>
      <c r="AW610" s="662"/>
      <c r="AX610" s="666"/>
      <c r="AY610" s="658"/>
      <c r="AZ610" s="667"/>
      <c r="BA610" s="662"/>
      <c r="BB610" s="663"/>
      <c r="BC610" s="667"/>
      <c r="BD610" s="662"/>
      <c r="BE610" s="663"/>
      <c r="BF610" s="667"/>
      <c r="BG610" s="668"/>
      <c r="BH610" s="668"/>
      <c r="BI610" s="668"/>
      <c r="BJ610" s="668"/>
      <c r="BK610" s="668"/>
      <c r="BL610" s="668"/>
      <c r="BM610" s="668"/>
      <c r="BN610" s="672">
        <v>0</v>
      </c>
      <c r="BO610" s="672">
        <v>0</v>
      </c>
      <c r="BP610" s="672">
        <v>0</v>
      </c>
      <c r="BQ610" s="672">
        <v>0</v>
      </c>
      <c r="BR610" s="672">
        <v>0</v>
      </c>
      <c r="BS610" s="672">
        <v>0</v>
      </c>
      <c r="BT610" s="672">
        <v>0</v>
      </c>
      <c r="BU610" s="672">
        <v>0</v>
      </c>
      <c r="BV610" s="672">
        <v>0</v>
      </c>
      <c r="BW610" s="672">
        <v>0</v>
      </c>
      <c r="BX610" s="672">
        <v>0</v>
      </c>
      <c r="BY610" s="672">
        <v>0</v>
      </c>
      <c r="BZ610" s="672">
        <v>0</v>
      </c>
      <c r="CA610" s="672">
        <v>0</v>
      </c>
      <c r="CB610" s="672">
        <v>0</v>
      </c>
      <c r="CC610" s="672">
        <v>0</v>
      </c>
      <c r="CD610" s="672">
        <v>0</v>
      </c>
      <c r="CE610" s="672">
        <v>0</v>
      </c>
      <c r="CF610" s="672">
        <v>0</v>
      </c>
      <c r="CG610" s="672">
        <v>0</v>
      </c>
      <c r="CH610" s="672">
        <v>0</v>
      </c>
      <c r="CI610" s="672">
        <v>0</v>
      </c>
      <c r="CJ610" s="672">
        <v>0</v>
      </c>
      <c r="CK610" s="673">
        <v>0</v>
      </c>
      <c r="CL610" s="674">
        <v>0</v>
      </c>
      <c r="CM610" s="674">
        <v>0</v>
      </c>
      <c r="CN610" s="674">
        <v>0</v>
      </c>
      <c r="CO610" s="674">
        <v>0</v>
      </c>
      <c r="CP610" s="674">
        <v>0</v>
      </c>
      <c r="CQ610" s="674">
        <v>0</v>
      </c>
      <c r="CR610" s="674">
        <v>0</v>
      </c>
      <c r="CS610" s="674">
        <v>0</v>
      </c>
      <c r="CT610" s="674">
        <v>0</v>
      </c>
      <c r="CU610" s="674">
        <v>0</v>
      </c>
      <c r="CV610" s="674">
        <v>0</v>
      </c>
      <c r="CW610" s="674">
        <v>0</v>
      </c>
      <c r="CX610" s="674">
        <v>0</v>
      </c>
      <c r="CY610" s="674">
        <v>0</v>
      </c>
      <c r="CZ610" s="674">
        <v>0</v>
      </c>
      <c r="DA610" s="674">
        <v>0</v>
      </c>
      <c r="DB610" s="674">
        <v>0</v>
      </c>
      <c r="DC610" s="674">
        <v>0</v>
      </c>
      <c r="DD610" s="674">
        <v>0</v>
      </c>
      <c r="DE610" s="674">
        <v>0</v>
      </c>
      <c r="DF610" s="674">
        <v>0</v>
      </c>
      <c r="DG610" s="674">
        <v>0</v>
      </c>
      <c r="DH610" s="674">
        <v>0</v>
      </c>
      <c r="DI610" s="674">
        <v>0</v>
      </c>
      <c r="DJ610" s="674">
        <v>0</v>
      </c>
      <c r="DK610" s="674">
        <v>97</v>
      </c>
      <c r="DL610" s="674">
        <v>50</v>
      </c>
      <c r="DM610" s="674">
        <v>50</v>
      </c>
      <c r="DN610" s="674">
        <v>32</v>
      </c>
      <c r="DO610" s="674">
        <v>31</v>
      </c>
      <c r="DP610" s="674">
        <v>4</v>
      </c>
      <c r="DQ610" s="674">
        <v>4</v>
      </c>
      <c r="DR610" s="674">
        <v>3</v>
      </c>
      <c r="DS610" s="674">
        <v>0</v>
      </c>
      <c r="DT610" s="674">
        <v>0</v>
      </c>
      <c r="DU610" s="674">
        <v>0</v>
      </c>
      <c r="DV610" s="674">
        <v>0</v>
      </c>
    </row>
    <row r="611" spans="1:126" ht="21" hidden="1" customHeight="1" thickBot="1">
      <c r="A611" s="249"/>
      <c r="M611" s="675" t="s">
        <v>1397</v>
      </c>
      <c r="N611" s="656"/>
      <c r="O611" s="656"/>
      <c r="P611" s="656"/>
      <c r="Q611" s="656"/>
      <c r="R611" s="656"/>
      <c r="S611" s="656"/>
      <c r="T611" s="657"/>
      <c r="U611" s="656"/>
      <c r="V611" s="658"/>
      <c r="W611" s="659"/>
      <c r="X611" s="660"/>
      <c r="Y611" s="661"/>
      <c r="Z611" s="660"/>
      <c r="AA611" s="662"/>
      <c r="AB611" s="663"/>
      <c r="AC611" s="664"/>
      <c r="AD611" s="662"/>
      <c r="AE611" s="663"/>
      <c r="AF611" s="664"/>
      <c r="AG611" s="660"/>
      <c r="AH611" s="663"/>
      <c r="AI611" s="665"/>
      <c r="AJ611" s="662"/>
      <c r="AK611" s="666"/>
      <c r="AL611" s="661"/>
      <c r="AM611" s="660"/>
      <c r="AN611" s="662"/>
      <c r="AO611" s="663"/>
      <c r="AP611" s="664"/>
      <c r="AQ611" s="662"/>
      <c r="AR611" s="663"/>
      <c r="AS611" s="664"/>
      <c r="AT611" s="660"/>
      <c r="AU611" s="663"/>
      <c r="AV611" s="665"/>
      <c r="AW611" s="662"/>
      <c r="AX611" s="666"/>
      <c r="AY611" s="658"/>
      <c r="AZ611" s="667"/>
      <c r="BA611" s="662"/>
      <c r="BB611" s="663"/>
      <c r="BC611" s="667"/>
      <c r="BD611" s="662"/>
      <c r="BE611" s="663"/>
      <c r="BF611" s="667"/>
      <c r="BG611" s="668"/>
      <c r="BH611" s="668"/>
      <c r="BI611" s="668"/>
      <c r="BJ611" s="668"/>
      <c r="BK611" s="668"/>
      <c r="BL611" s="668"/>
      <c r="BM611" s="668"/>
      <c r="BN611" s="675">
        <v>0</v>
      </c>
      <c r="BO611" s="675">
        <v>0</v>
      </c>
      <c r="BP611" s="675">
        <v>0</v>
      </c>
      <c r="BQ611" s="675">
        <v>0</v>
      </c>
      <c r="BR611" s="675">
        <v>0</v>
      </c>
      <c r="BS611" s="675">
        <v>0</v>
      </c>
      <c r="BT611" s="675">
        <v>0</v>
      </c>
      <c r="BU611" s="675">
        <v>0</v>
      </c>
      <c r="BV611" s="675">
        <v>0</v>
      </c>
      <c r="BW611" s="675">
        <v>0</v>
      </c>
      <c r="BX611" s="675">
        <v>0</v>
      </c>
      <c r="BY611" s="675">
        <v>0</v>
      </c>
      <c r="BZ611" s="675">
        <v>0</v>
      </c>
      <c r="CA611" s="675">
        <v>0</v>
      </c>
      <c r="CB611" s="675">
        <v>0</v>
      </c>
      <c r="CC611" s="675">
        <v>0</v>
      </c>
      <c r="CD611" s="675">
        <v>0</v>
      </c>
      <c r="CE611" s="675">
        <v>0</v>
      </c>
      <c r="CF611" s="675">
        <v>0</v>
      </c>
      <c r="CG611" s="675">
        <v>0</v>
      </c>
      <c r="CH611" s="675">
        <v>0</v>
      </c>
      <c r="CI611" s="675">
        <v>0</v>
      </c>
      <c r="CJ611" s="675">
        <v>0</v>
      </c>
      <c r="CK611" s="676">
        <v>0</v>
      </c>
      <c r="CL611" s="677">
        <v>0</v>
      </c>
      <c r="CM611" s="677">
        <v>0</v>
      </c>
      <c r="CN611" s="677">
        <v>0</v>
      </c>
      <c r="CO611" s="677">
        <v>0</v>
      </c>
      <c r="CP611" s="677">
        <v>0</v>
      </c>
      <c r="CQ611" s="677">
        <v>0</v>
      </c>
      <c r="CR611" s="677">
        <v>0</v>
      </c>
      <c r="CS611" s="677">
        <v>0</v>
      </c>
      <c r="CT611" s="677">
        <v>0</v>
      </c>
      <c r="CU611" s="677">
        <v>0</v>
      </c>
      <c r="CV611" s="677">
        <v>0</v>
      </c>
      <c r="CW611" s="677">
        <v>0</v>
      </c>
      <c r="CX611" s="677">
        <v>0</v>
      </c>
      <c r="CY611" s="677">
        <v>0</v>
      </c>
      <c r="CZ611" s="677">
        <v>0</v>
      </c>
      <c r="DA611" s="677">
        <v>0</v>
      </c>
      <c r="DB611" s="677">
        <v>0</v>
      </c>
      <c r="DC611" s="677">
        <v>0</v>
      </c>
      <c r="DD611" s="677">
        <v>0</v>
      </c>
      <c r="DE611" s="677">
        <v>0</v>
      </c>
      <c r="DF611" s="677">
        <v>0</v>
      </c>
      <c r="DG611" s="677">
        <v>0</v>
      </c>
      <c r="DH611" s="677">
        <v>0</v>
      </c>
      <c r="DI611" s="677">
        <v>0</v>
      </c>
      <c r="DJ611" s="677">
        <v>0</v>
      </c>
      <c r="DK611" s="677">
        <v>0</v>
      </c>
      <c r="DL611" s="677">
        <v>1</v>
      </c>
      <c r="DM611" s="677">
        <v>0</v>
      </c>
      <c r="DN611" s="677">
        <v>1</v>
      </c>
      <c r="DO611" s="677">
        <v>1</v>
      </c>
      <c r="DP611" s="677">
        <v>1</v>
      </c>
      <c r="DQ611" s="677">
        <v>0</v>
      </c>
      <c r="DR611" s="677">
        <v>1</v>
      </c>
      <c r="DS611" s="677">
        <v>1</v>
      </c>
      <c r="DT611" s="677">
        <v>0</v>
      </c>
      <c r="DU611" s="677">
        <v>0</v>
      </c>
      <c r="DV611" s="677">
        <v>0</v>
      </c>
    </row>
    <row r="612" spans="1:126" ht="21" hidden="1" customHeight="1" thickBot="1">
      <c r="A612" s="249"/>
      <c r="M612" s="675" t="s">
        <v>1398</v>
      </c>
      <c r="N612" s="656"/>
      <c r="O612" s="656"/>
      <c r="P612" s="656"/>
      <c r="Q612" s="656"/>
      <c r="R612" s="656"/>
      <c r="S612" s="656"/>
      <c r="T612" s="657"/>
      <c r="U612" s="656"/>
      <c r="V612" s="658"/>
      <c r="W612" s="659"/>
      <c r="X612" s="660"/>
      <c r="Y612" s="661"/>
      <c r="Z612" s="660"/>
      <c r="AA612" s="662"/>
      <c r="AB612" s="663"/>
      <c r="AC612" s="664"/>
      <c r="AD612" s="662"/>
      <c r="AE612" s="663"/>
      <c r="AF612" s="664"/>
      <c r="AG612" s="660"/>
      <c r="AH612" s="663"/>
      <c r="AI612" s="665"/>
      <c r="AJ612" s="662"/>
      <c r="AK612" s="666"/>
      <c r="AL612" s="661"/>
      <c r="AM612" s="660"/>
      <c r="AN612" s="662"/>
      <c r="AO612" s="663"/>
      <c r="AP612" s="664"/>
      <c r="AQ612" s="662"/>
      <c r="AR612" s="663"/>
      <c r="AS612" s="664"/>
      <c r="AT612" s="660"/>
      <c r="AU612" s="663"/>
      <c r="AV612" s="665"/>
      <c r="AW612" s="662"/>
      <c r="AX612" s="666"/>
      <c r="AY612" s="658"/>
      <c r="AZ612" s="667"/>
      <c r="BA612" s="662"/>
      <c r="BB612" s="663"/>
      <c r="BC612" s="667"/>
      <c r="BD612" s="662"/>
      <c r="BE612" s="663"/>
      <c r="BF612" s="667"/>
      <c r="BG612" s="668"/>
      <c r="BH612" s="668"/>
      <c r="BI612" s="668"/>
      <c r="BJ612" s="668"/>
      <c r="BK612" s="668"/>
      <c r="BL612" s="668"/>
      <c r="BM612" s="668"/>
      <c r="BN612" s="675">
        <v>0</v>
      </c>
      <c r="BO612" s="675">
        <v>0</v>
      </c>
      <c r="BP612" s="675">
        <v>0</v>
      </c>
      <c r="BQ612" s="675">
        <v>0</v>
      </c>
      <c r="BR612" s="675">
        <v>0</v>
      </c>
      <c r="BS612" s="675">
        <v>0</v>
      </c>
      <c r="BT612" s="675">
        <v>0</v>
      </c>
      <c r="BU612" s="675">
        <v>0</v>
      </c>
      <c r="BV612" s="675">
        <v>0</v>
      </c>
      <c r="BW612" s="675">
        <v>0</v>
      </c>
      <c r="BX612" s="675">
        <v>0</v>
      </c>
      <c r="BY612" s="675">
        <v>0</v>
      </c>
      <c r="BZ612" s="675">
        <v>0</v>
      </c>
      <c r="CA612" s="675">
        <v>0</v>
      </c>
      <c r="CB612" s="675">
        <v>0</v>
      </c>
      <c r="CC612" s="675">
        <v>0</v>
      </c>
      <c r="CD612" s="675">
        <v>0</v>
      </c>
      <c r="CE612" s="675">
        <v>0</v>
      </c>
      <c r="CF612" s="675">
        <v>0</v>
      </c>
      <c r="CG612" s="675">
        <v>0</v>
      </c>
      <c r="CH612" s="675">
        <v>0</v>
      </c>
      <c r="CI612" s="675">
        <v>0</v>
      </c>
      <c r="CJ612" s="675">
        <v>0</v>
      </c>
      <c r="CK612" s="676">
        <v>0</v>
      </c>
      <c r="CL612" s="677">
        <v>0</v>
      </c>
      <c r="CM612" s="677">
        <v>0</v>
      </c>
      <c r="CN612" s="677">
        <v>0</v>
      </c>
      <c r="CO612" s="677">
        <v>0</v>
      </c>
      <c r="CP612" s="677">
        <v>0</v>
      </c>
      <c r="CQ612" s="677">
        <v>0</v>
      </c>
      <c r="CR612" s="677">
        <v>0</v>
      </c>
      <c r="CS612" s="677">
        <v>0</v>
      </c>
      <c r="CT612" s="677">
        <v>0</v>
      </c>
      <c r="CU612" s="677">
        <v>0</v>
      </c>
      <c r="CV612" s="677">
        <v>0</v>
      </c>
      <c r="CW612" s="677">
        <v>0</v>
      </c>
      <c r="CX612" s="677">
        <v>0</v>
      </c>
      <c r="CY612" s="677">
        <v>0</v>
      </c>
      <c r="CZ612" s="677">
        <v>0</v>
      </c>
      <c r="DA612" s="677">
        <v>0</v>
      </c>
      <c r="DB612" s="677">
        <v>0</v>
      </c>
      <c r="DC612" s="677">
        <v>0</v>
      </c>
      <c r="DD612" s="677">
        <v>0</v>
      </c>
      <c r="DE612" s="677">
        <v>0</v>
      </c>
      <c r="DF612" s="677">
        <v>0</v>
      </c>
      <c r="DG612" s="677">
        <v>0</v>
      </c>
      <c r="DH612" s="677">
        <v>0</v>
      </c>
      <c r="DI612" s="677">
        <v>0</v>
      </c>
      <c r="DJ612" s="677">
        <v>0</v>
      </c>
      <c r="DK612" s="677">
        <v>0</v>
      </c>
      <c r="DL612" s="677">
        <v>47</v>
      </c>
      <c r="DM612" s="677">
        <v>0</v>
      </c>
      <c r="DN612" s="677">
        <v>18</v>
      </c>
      <c r="DO612" s="677">
        <v>3</v>
      </c>
      <c r="DP612" s="677">
        <v>27</v>
      </c>
      <c r="DQ612" s="677">
        <v>0</v>
      </c>
      <c r="DR612" s="677">
        <v>1</v>
      </c>
      <c r="DS612" s="677">
        <v>1</v>
      </c>
      <c r="DT612" s="677">
        <v>0</v>
      </c>
      <c r="DU612" s="677">
        <v>0</v>
      </c>
      <c r="DV612" s="677">
        <v>0</v>
      </c>
    </row>
    <row r="613" spans="1:126" ht="21" hidden="1" customHeight="1" thickBot="1">
      <c r="A613" s="249"/>
      <c r="M613" s="678" t="s">
        <v>1399</v>
      </c>
      <c r="N613" s="656"/>
      <c r="O613" s="656"/>
      <c r="P613" s="656"/>
      <c r="Q613" s="656"/>
      <c r="R613" s="656"/>
      <c r="S613" s="656"/>
      <c r="T613" s="657"/>
      <c r="U613" s="656"/>
      <c r="V613" s="658"/>
      <c r="W613" s="659"/>
      <c r="X613" s="660"/>
      <c r="Y613" s="661"/>
      <c r="Z613" s="660"/>
      <c r="AA613" s="662"/>
      <c r="AB613" s="663"/>
      <c r="AC613" s="664"/>
      <c r="AD613" s="662"/>
      <c r="AE613" s="663"/>
      <c r="AF613" s="664"/>
      <c r="AG613" s="660"/>
      <c r="AH613" s="663"/>
      <c r="AI613" s="665"/>
      <c r="AJ613" s="662"/>
      <c r="AK613" s="666"/>
      <c r="AL613" s="661"/>
      <c r="AM613" s="660"/>
      <c r="AN613" s="662"/>
      <c r="AO613" s="663"/>
      <c r="AP613" s="664"/>
      <c r="AQ613" s="662"/>
      <c r="AR613" s="663"/>
      <c r="AS613" s="664"/>
      <c r="AT613" s="660"/>
      <c r="AU613" s="663"/>
      <c r="AV613" s="665"/>
      <c r="AW613" s="662"/>
      <c r="AX613" s="666"/>
      <c r="AY613" s="658"/>
      <c r="AZ613" s="667"/>
      <c r="BA613" s="662"/>
      <c r="BB613" s="663"/>
      <c r="BC613" s="667"/>
      <c r="BD613" s="662"/>
      <c r="BE613" s="663"/>
      <c r="BF613" s="667"/>
      <c r="BG613" s="668"/>
      <c r="BH613" s="668"/>
      <c r="BI613" s="668"/>
      <c r="BJ613" s="668"/>
      <c r="BK613" s="668"/>
      <c r="BL613" s="668"/>
      <c r="BM613" s="668"/>
      <c r="BN613" s="678">
        <v>0</v>
      </c>
      <c r="BO613" s="678">
        <v>0</v>
      </c>
      <c r="BP613" s="678">
        <v>0</v>
      </c>
      <c r="BQ613" s="678">
        <v>0</v>
      </c>
      <c r="BR613" s="678">
        <v>0</v>
      </c>
      <c r="BS613" s="678">
        <v>0</v>
      </c>
      <c r="BT613" s="678">
        <v>0</v>
      </c>
      <c r="BU613" s="678">
        <v>0</v>
      </c>
      <c r="BV613" s="678">
        <v>0</v>
      </c>
      <c r="BW613" s="678">
        <v>0</v>
      </c>
      <c r="BX613" s="678">
        <v>0</v>
      </c>
      <c r="BY613" s="678">
        <v>0</v>
      </c>
      <c r="BZ613" s="678">
        <v>0</v>
      </c>
      <c r="CA613" s="678">
        <v>0</v>
      </c>
      <c r="CB613" s="678">
        <v>0</v>
      </c>
      <c r="CC613" s="678">
        <v>0</v>
      </c>
      <c r="CD613" s="678">
        <v>0</v>
      </c>
      <c r="CE613" s="678">
        <v>0</v>
      </c>
      <c r="CF613" s="678">
        <v>0</v>
      </c>
      <c r="CG613" s="678">
        <v>0</v>
      </c>
      <c r="CH613" s="678">
        <v>0</v>
      </c>
      <c r="CI613" s="678">
        <v>0</v>
      </c>
      <c r="CJ613" s="678">
        <v>0</v>
      </c>
      <c r="CK613" s="679">
        <v>0</v>
      </c>
      <c r="CL613" s="680">
        <v>0</v>
      </c>
      <c r="CM613" s="680">
        <v>0</v>
      </c>
      <c r="CN613" s="680">
        <v>0</v>
      </c>
      <c r="CO613" s="680">
        <v>0</v>
      </c>
      <c r="CP613" s="680">
        <v>0</v>
      </c>
      <c r="CQ613" s="680">
        <v>0</v>
      </c>
      <c r="CR613" s="680">
        <v>0</v>
      </c>
      <c r="CS613" s="680">
        <v>0</v>
      </c>
      <c r="CT613" s="680">
        <v>0</v>
      </c>
      <c r="CU613" s="680">
        <v>0</v>
      </c>
      <c r="CV613" s="680">
        <v>0</v>
      </c>
      <c r="CW613" s="680">
        <v>0</v>
      </c>
      <c r="CX613" s="680">
        <v>0</v>
      </c>
      <c r="CY613" s="680">
        <v>0</v>
      </c>
      <c r="CZ613" s="680">
        <v>0</v>
      </c>
      <c r="DA613" s="680">
        <v>0</v>
      </c>
      <c r="DB613" s="680">
        <v>0</v>
      </c>
      <c r="DC613" s="680">
        <v>0</v>
      </c>
      <c r="DD613" s="680">
        <v>0</v>
      </c>
      <c r="DE613" s="680">
        <v>0</v>
      </c>
      <c r="DF613" s="680">
        <v>0</v>
      </c>
      <c r="DG613" s="680">
        <v>0</v>
      </c>
      <c r="DH613" s="680">
        <v>0</v>
      </c>
      <c r="DI613" s="680">
        <v>0</v>
      </c>
      <c r="DJ613" s="680">
        <v>0</v>
      </c>
      <c r="DK613" s="680">
        <v>0</v>
      </c>
      <c r="DL613" s="680">
        <v>0</v>
      </c>
      <c r="DM613" s="680">
        <v>0</v>
      </c>
      <c r="DN613" s="680">
        <v>0</v>
      </c>
      <c r="DO613" s="680">
        <v>0</v>
      </c>
      <c r="DP613" s="680">
        <v>0</v>
      </c>
      <c r="DQ613" s="680">
        <v>0</v>
      </c>
      <c r="DR613" s="680">
        <v>0</v>
      </c>
      <c r="DS613" s="680">
        <v>0</v>
      </c>
      <c r="DT613" s="680">
        <v>0</v>
      </c>
      <c r="DU613" s="680">
        <v>0</v>
      </c>
      <c r="DV613" s="680">
        <v>0</v>
      </c>
    </row>
    <row r="614" spans="1:126" ht="21" hidden="1" customHeight="1" thickBot="1">
      <c r="A614" s="249"/>
      <c r="M614" s="678" t="s">
        <v>1400</v>
      </c>
      <c r="N614" s="656"/>
      <c r="O614" s="656"/>
      <c r="P614" s="656"/>
      <c r="Q614" s="656"/>
      <c r="R614" s="656"/>
      <c r="S614" s="656"/>
      <c r="T614" s="657"/>
      <c r="U614" s="656"/>
      <c r="V614" s="658"/>
      <c r="W614" s="659"/>
      <c r="X614" s="660"/>
      <c r="Y614" s="661"/>
      <c r="Z614" s="660"/>
      <c r="AA614" s="662"/>
      <c r="AB614" s="663"/>
      <c r="AC614" s="664"/>
      <c r="AD614" s="662"/>
      <c r="AE614" s="663"/>
      <c r="AF614" s="664"/>
      <c r="AG614" s="660"/>
      <c r="AH614" s="663"/>
      <c r="AI614" s="665"/>
      <c r="AJ614" s="662"/>
      <c r="AK614" s="666"/>
      <c r="AL614" s="661"/>
      <c r="AM614" s="660"/>
      <c r="AN614" s="662"/>
      <c r="AO614" s="663"/>
      <c r="AP614" s="664"/>
      <c r="AQ614" s="662"/>
      <c r="AR614" s="663"/>
      <c r="AS614" s="664"/>
      <c r="AT614" s="660"/>
      <c r="AU614" s="663"/>
      <c r="AV614" s="665"/>
      <c r="AW614" s="662"/>
      <c r="AX614" s="666"/>
      <c r="AY614" s="658"/>
      <c r="AZ614" s="667"/>
      <c r="BA614" s="662"/>
      <c r="BB614" s="663"/>
      <c r="BC614" s="667"/>
      <c r="BD614" s="662"/>
      <c r="BE614" s="663"/>
      <c r="BF614" s="667"/>
      <c r="BG614" s="668"/>
      <c r="BH614" s="668"/>
      <c r="BI614" s="668"/>
      <c r="BJ614" s="668"/>
      <c r="BK614" s="668"/>
      <c r="BL614" s="668"/>
      <c r="BM614" s="668"/>
      <c r="BN614" s="678">
        <v>0</v>
      </c>
      <c r="BO614" s="678">
        <v>0</v>
      </c>
      <c r="BP614" s="678">
        <v>0</v>
      </c>
      <c r="BQ614" s="678">
        <v>0</v>
      </c>
      <c r="BR614" s="678">
        <v>0</v>
      </c>
      <c r="BS614" s="678">
        <v>0</v>
      </c>
      <c r="BT614" s="678">
        <v>0</v>
      </c>
      <c r="BU614" s="678">
        <v>0</v>
      </c>
      <c r="BV614" s="678">
        <v>0</v>
      </c>
      <c r="BW614" s="678">
        <v>0</v>
      </c>
      <c r="BX614" s="678">
        <v>0</v>
      </c>
      <c r="BY614" s="678">
        <v>0</v>
      </c>
      <c r="BZ614" s="678">
        <v>0</v>
      </c>
      <c r="CA614" s="678">
        <v>0</v>
      </c>
      <c r="CB614" s="678">
        <v>0</v>
      </c>
      <c r="CC614" s="678">
        <v>0</v>
      </c>
      <c r="CD614" s="678">
        <v>0</v>
      </c>
      <c r="CE614" s="678">
        <v>0</v>
      </c>
      <c r="CF614" s="678">
        <v>0</v>
      </c>
      <c r="CG614" s="678">
        <v>0</v>
      </c>
      <c r="CH614" s="678">
        <v>0</v>
      </c>
      <c r="CI614" s="678">
        <v>0</v>
      </c>
      <c r="CJ614" s="678">
        <v>0</v>
      </c>
      <c r="CK614" s="679">
        <v>0</v>
      </c>
      <c r="CL614" s="681">
        <v>0</v>
      </c>
      <c r="CM614" s="681">
        <v>0</v>
      </c>
      <c r="CN614" s="681">
        <v>0</v>
      </c>
      <c r="CO614" s="681">
        <v>0</v>
      </c>
      <c r="CP614" s="681">
        <v>0</v>
      </c>
      <c r="CQ614" s="681">
        <v>0</v>
      </c>
      <c r="CR614" s="681">
        <v>0</v>
      </c>
      <c r="CS614" s="681">
        <v>0</v>
      </c>
      <c r="CT614" s="681">
        <v>0</v>
      </c>
      <c r="CU614" s="681">
        <v>0</v>
      </c>
      <c r="CV614" s="681">
        <v>0</v>
      </c>
      <c r="CW614" s="681">
        <v>0</v>
      </c>
      <c r="CX614" s="681">
        <v>0</v>
      </c>
      <c r="CY614" s="681">
        <v>0</v>
      </c>
      <c r="CZ614" s="681">
        <v>0</v>
      </c>
      <c r="DA614" s="681">
        <v>0</v>
      </c>
      <c r="DB614" s="681">
        <v>0</v>
      </c>
      <c r="DC614" s="681">
        <v>0</v>
      </c>
      <c r="DD614" s="681">
        <v>0</v>
      </c>
      <c r="DE614" s="681">
        <v>0</v>
      </c>
      <c r="DF614" s="681">
        <v>0</v>
      </c>
      <c r="DG614" s="681">
        <v>0</v>
      </c>
      <c r="DH614" s="681">
        <v>0</v>
      </c>
      <c r="DI614" s="681">
        <v>0</v>
      </c>
      <c r="DJ614" s="681">
        <v>0</v>
      </c>
      <c r="DK614" s="681">
        <v>0</v>
      </c>
      <c r="DL614" s="681">
        <v>0</v>
      </c>
      <c r="DM614" s="681">
        <v>0</v>
      </c>
      <c r="DN614" s="681">
        <v>0</v>
      </c>
      <c r="DO614" s="681">
        <v>0</v>
      </c>
      <c r="DP614" s="681">
        <v>0</v>
      </c>
      <c r="DQ614" s="681">
        <v>0</v>
      </c>
      <c r="DR614" s="681">
        <v>0</v>
      </c>
      <c r="DS614" s="681">
        <v>0</v>
      </c>
      <c r="DT614" s="681">
        <v>0</v>
      </c>
      <c r="DU614" s="681">
        <v>0</v>
      </c>
      <c r="DV614" s="681"/>
    </row>
    <row r="615" spans="1:126" ht="21" thickBot="1">
      <c r="A615" s="249"/>
      <c r="M615" s="1739" t="s">
        <v>204</v>
      </c>
      <c r="N615" s="696"/>
      <c r="O615" s="696"/>
      <c r="P615" s="696"/>
      <c r="Q615" s="696"/>
      <c r="R615" s="696"/>
      <c r="S615" s="696"/>
      <c r="T615" s="740"/>
      <c r="U615" s="696"/>
      <c r="V615" s="659"/>
      <c r="W615" s="659"/>
      <c r="X615" s="659"/>
      <c r="Y615" s="659"/>
      <c r="Z615" s="662"/>
      <c r="AA615" s="540"/>
      <c r="AB615" s="541"/>
      <c r="AC615" s="542"/>
      <c r="AD615" s="540"/>
      <c r="AE615" s="541"/>
      <c r="AF615" s="542"/>
      <c r="AG615" s="540"/>
      <c r="AH615" s="541"/>
      <c r="AI615" s="542"/>
      <c r="AJ615" s="540"/>
      <c r="AK615" s="541"/>
      <c r="AL615" s="659"/>
      <c r="AM615" s="540"/>
      <c r="AN615" s="540"/>
      <c r="AO615" s="541"/>
      <c r="AP615" s="542"/>
      <c r="AQ615" s="540"/>
      <c r="AR615" s="541"/>
      <c r="AS615" s="542"/>
      <c r="AT615" s="540"/>
      <c r="AU615" s="541"/>
      <c r="AV615" s="542"/>
      <c r="AW615" s="540"/>
      <c r="AX615" s="541"/>
      <c r="AY615" s="659"/>
      <c r="AZ615" s="543"/>
      <c r="BA615" s="540"/>
      <c r="BB615" s="541"/>
      <c r="BC615" s="543"/>
      <c r="BD615" s="540"/>
      <c r="BE615" s="541"/>
      <c r="BF615" s="543"/>
      <c r="BG615" s="954"/>
      <c r="BH615" s="954"/>
      <c r="BI615" s="954"/>
      <c r="BJ615" s="954"/>
      <c r="BK615" s="954"/>
      <c r="BL615" s="954"/>
      <c r="BM615" s="954"/>
      <c r="BN615" s="544" t="s">
        <v>1390</v>
      </c>
      <c r="BO615" s="544" t="s">
        <v>1390</v>
      </c>
      <c r="BP615" s="544" t="s">
        <v>1390</v>
      </c>
      <c r="BQ615" s="544" t="s">
        <v>1390</v>
      </c>
      <c r="BR615" s="544" t="s">
        <v>1390</v>
      </c>
      <c r="BS615" s="544" t="s">
        <v>1390</v>
      </c>
      <c r="BT615" s="544" t="s">
        <v>1390</v>
      </c>
      <c r="BU615" s="544" t="s">
        <v>1390</v>
      </c>
      <c r="BV615" s="544" t="s">
        <v>1390</v>
      </c>
      <c r="BW615" s="544" t="s">
        <v>1390</v>
      </c>
      <c r="BX615" s="544" t="s">
        <v>1390</v>
      </c>
      <c r="BY615" s="545" t="s">
        <v>1390</v>
      </c>
      <c r="BZ615" s="545" t="s">
        <v>1390</v>
      </c>
      <c r="CA615" s="545" t="s">
        <v>1390</v>
      </c>
      <c r="CB615" s="545" t="s">
        <v>1390</v>
      </c>
      <c r="CC615" s="545" t="s">
        <v>1390</v>
      </c>
      <c r="CD615" s="545" t="s">
        <v>1390</v>
      </c>
      <c r="CE615" s="545" t="s">
        <v>1390</v>
      </c>
      <c r="CF615" s="545" t="s">
        <v>1390</v>
      </c>
      <c r="CG615" s="545" t="s">
        <v>1390</v>
      </c>
      <c r="CH615" s="545" t="s">
        <v>1390</v>
      </c>
      <c r="CI615" s="545" t="s">
        <v>1390</v>
      </c>
      <c r="CJ615" s="545" t="s">
        <v>1390</v>
      </c>
      <c r="CK615" s="545" t="s">
        <v>1390</v>
      </c>
      <c r="CL615" s="545" t="s">
        <v>1390</v>
      </c>
      <c r="CM615" s="545" t="s">
        <v>1390</v>
      </c>
      <c r="CN615" s="545" t="s">
        <v>1390</v>
      </c>
      <c r="CO615" s="545" t="s">
        <v>1390</v>
      </c>
      <c r="CP615" s="545" t="s">
        <v>1390</v>
      </c>
      <c r="CQ615" s="545" t="s">
        <v>1390</v>
      </c>
      <c r="CR615" s="545" t="s">
        <v>1390</v>
      </c>
      <c r="CS615" s="545" t="s">
        <v>1390</v>
      </c>
      <c r="CT615" s="545" t="s">
        <v>1390</v>
      </c>
      <c r="CU615" s="545" t="s">
        <v>1390</v>
      </c>
      <c r="CV615" s="545" t="s">
        <v>1390</v>
      </c>
      <c r="CW615" s="545" t="s">
        <v>1390</v>
      </c>
      <c r="CX615" s="545" t="s">
        <v>1390</v>
      </c>
      <c r="CY615" s="545" t="s">
        <v>1390</v>
      </c>
      <c r="CZ615" s="545" t="s">
        <v>1390</v>
      </c>
      <c r="DA615" s="545" t="s">
        <v>1390</v>
      </c>
      <c r="DB615" s="545" t="s">
        <v>1390</v>
      </c>
      <c r="DC615" s="545" t="s">
        <v>1390</v>
      </c>
      <c r="DD615" s="545" t="s">
        <v>1390</v>
      </c>
      <c r="DE615" s="545" t="s">
        <v>1390</v>
      </c>
      <c r="DF615" s="545" t="s">
        <v>1390</v>
      </c>
      <c r="DG615" s="545" t="s">
        <v>1390</v>
      </c>
      <c r="DH615" s="545" t="s">
        <v>1390</v>
      </c>
      <c r="DI615" s="545" t="s">
        <v>1390</v>
      </c>
      <c r="DJ615" s="545" t="s">
        <v>1390</v>
      </c>
      <c r="DK615" s="545" t="s">
        <v>1390</v>
      </c>
      <c r="DL615" s="545" t="s">
        <v>1390</v>
      </c>
      <c r="DM615" s="545" t="s">
        <v>1390</v>
      </c>
      <c r="DN615" s="545" t="s">
        <v>1390</v>
      </c>
      <c r="DO615" s="545" t="s">
        <v>1390</v>
      </c>
      <c r="DP615" s="545" t="s">
        <v>1390</v>
      </c>
      <c r="DQ615" s="545" t="s">
        <v>1390</v>
      </c>
      <c r="DR615" s="545" t="s">
        <v>1390</v>
      </c>
      <c r="DS615" s="545" t="s">
        <v>1390</v>
      </c>
      <c r="DT615" s="545" t="s">
        <v>1390</v>
      </c>
      <c r="DU615" s="545" t="s">
        <v>1390</v>
      </c>
      <c r="DV615" s="545" t="s">
        <v>1390</v>
      </c>
    </row>
    <row r="616" spans="1:126" ht="21" thickBot="1">
      <c r="A616" s="249"/>
      <c r="B616" s="111" t="str">
        <f>M615</f>
        <v>18.PUP WADOWICE</v>
      </c>
      <c r="C616" s="244">
        <f>DV618</f>
        <v>6.7</v>
      </c>
      <c r="D616" s="111"/>
      <c r="E616" s="249">
        <f>DV616</f>
        <v>4079</v>
      </c>
      <c r="F616" s="249">
        <f>DV619</f>
        <v>2250</v>
      </c>
      <c r="G616" s="249">
        <f>DV624</f>
        <v>344</v>
      </c>
      <c r="H616" s="249">
        <f>DV626</f>
        <v>244</v>
      </c>
      <c r="I616" s="111"/>
      <c r="J616" s="1759">
        <f>DV621</f>
        <v>1117</v>
      </c>
      <c r="K616" s="1759">
        <f>DV623</f>
        <v>1069</v>
      </c>
      <c r="L616" s="1760">
        <f>DV625</f>
        <v>560</v>
      </c>
      <c r="M616" s="1714" t="s">
        <v>74</v>
      </c>
      <c r="N616" s="860">
        <v>10880</v>
      </c>
      <c r="O616" s="546">
        <v>10325</v>
      </c>
      <c r="P616" s="546">
        <v>10186</v>
      </c>
      <c r="Q616" s="546">
        <v>8959</v>
      </c>
      <c r="R616" s="546">
        <v>8866</v>
      </c>
      <c r="S616" s="547">
        <v>7441</v>
      </c>
      <c r="T616" s="548">
        <v>5120</v>
      </c>
      <c r="U616" s="549">
        <v>4689</v>
      </c>
      <c r="V616" s="546">
        <v>6664</v>
      </c>
      <c r="W616" s="546">
        <v>6897</v>
      </c>
      <c r="X616" s="546">
        <v>7148</v>
      </c>
      <c r="Y616" s="546">
        <v>7901</v>
      </c>
      <c r="Z616" s="551">
        <v>8568</v>
      </c>
      <c r="AA616" s="552">
        <v>8772</v>
      </c>
      <c r="AB616" s="553">
        <v>8630</v>
      </c>
      <c r="AC616" s="554">
        <v>8333</v>
      </c>
      <c r="AD616" s="552">
        <v>7969</v>
      </c>
      <c r="AE616" s="557">
        <v>7762</v>
      </c>
      <c r="AF616" s="554">
        <v>7640</v>
      </c>
      <c r="AG616" s="555">
        <v>7544</v>
      </c>
      <c r="AH616" s="553">
        <v>7423</v>
      </c>
      <c r="AI616" s="554">
        <v>7417</v>
      </c>
      <c r="AJ616" s="555">
        <v>7595</v>
      </c>
      <c r="AK616" s="557">
        <v>7731</v>
      </c>
      <c r="AL616" s="546">
        <v>7731</v>
      </c>
      <c r="AM616" s="551">
        <v>8160</v>
      </c>
      <c r="AN616" s="552">
        <v>7946</v>
      </c>
      <c r="AO616" s="557">
        <v>7616</v>
      </c>
      <c r="AP616" s="554">
        <v>7124</v>
      </c>
      <c r="AQ616" s="552">
        <v>6740</v>
      </c>
      <c r="AR616" s="553">
        <v>6576</v>
      </c>
      <c r="AS616" s="554">
        <v>6575</v>
      </c>
      <c r="AT616" s="552">
        <v>6486</v>
      </c>
      <c r="AU616" s="553">
        <v>6348</v>
      </c>
      <c r="AV616" s="556">
        <v>6186</v>
      </c>
      <c r="AW616" s="552">
        <v>6288</v>
      </c>
      <c r="AX616" s="557">
        <v>6429</v>
      </c>
      <c r="AY616" s="547">
        <v>6429</v>
      </c>
      <c r="AZ616" s="550">
        <v>6776</v>
      </c>
      <c r="BA616" s="552">
        <v>6807</v>
      </c>
      <c r="BB616" s="553">
        <v>6682</v>
      </c>
      <c r="BC616" s="550">
        <v>6327</v>
      </c>
      <c r="BD616" s="552">
        <v>5866</v>
      </c>
      <c r="BE616" s="553">
        <v>5490</v>
      </c>
      <c r="BF616" s="550">
        <v>5308</v>
      </c>
      <c r="BG616" s="552">
        <v>5169</v>
      </c>
      <c r="BH616" s="553">
        <v>5086</v>
      </c>
      <c r="BI616" s="553">
        <v>4973</v>
      </c>
      <c r="BJ616" s="554">
        <v>5043</v>
      </c>
      <c r="BK616" s="682">
        <v>5102</v>
      </c>
      <c r="BL616" s="682">
        <v>5356</v>
      </c>
      <c r="BM616" s="682">
        <v>5391</v>
      </c>
      <c r="BN616" s="682">
        <v>5217</v>
      </c>
      <c r="BO616" s="682">
        <v>4858</v>
      </c>
      <c r="BP616" s="682">
        <v>4552</v>
      </c>
      <c r="BQ616" s="682">
        <v>4073</v>
      </c>
      <c r="BR616" s="682">
        <v>3819</v>
      </c>
      <c r="BS616" s="682">
        <v>3517</v>
      </c>
      <c r="BT616" s="682">
        <v>3516</v>
      </c>
      <c r="BU616" s="682">
        <v>3421</v>
      </c>
      <c r="BV616" s="682">
        <v>3472</v>
      </c>
      <c r="BW616" s="682">
        <v>3544</v>
      </c>
      <c r="BX616" s="682">
        <v>3756</v>
      </c>
      <c r="BY616" s="730">
        <v>3781</v>
      </c>
      <c r="BZ616" s="730">
        <v>3617</v>
      </c>
      <c r="CA616" s="730">
        <v>3322</v>
      </c>
      <c r="CB616" s="730">
        <v>3280</v>
      </c>
      <c r="CC616" s="730">
        <v>3282</v>
      </c>
      <c r="CD616" s="730">
        <v>3309</v>
      </c>
      <c r="CE616" s="730">
        <v>3393</v>
      </c>
      <c r="CF616" s="730">
        <v>3386</v>
      </c>
      <c r="CG616" s="730">
        <v>3203</v>
      </c>
      <c r="CH616" s="730">
        <v>3236</v>
      </c>
      <c r="CI616" s="730">
        <v>3329</v>
      </c>
      <c r="CJ616" s="730">
        <v>3483</v>
      </c>
      <c r="CK616" s="550">
        <v>3578</v>
      </c>
      <c r="CL616" s="560">
        <v>3476</v>
      </c>
      <c r="CM616" s="560">
        <v>3278</v>
      </c>
      <c r="CN616" s="560">
        <v>3093</v>
      </c>
      <c r="CO616" s="560">
        <v>3152</v>
      </c>
      <c r="CP616" s="560">
        <v>3120</v>
      </c>
      <c r="CQ616" s="560">
        <v>3087</v>
      </c>
      <c r="CR616" s="560">
        <v>3039</v>
      </c>
      <c r="CS616" s="560">
        <v>3021</v>
      </c>
      <c r="CT616" s="560">
        <v>3093</v>
      </c>
      <c r="CU616" s="560">
        <v>3160</v>
      </c>
      <c r="CV616" s="560">
        <v>3397</v>
      </c>
      <c r="CW616" s="560">
        <v>3445</v>
      </c>
      <c r="CX616" s="560">
        <v>3285</v>
      </c>
      <c r="CY616" s="560">
        <v>3065</v>
      </c>
      <c r="CZ616" s="560">
        <v>2949</v>
      </c>
      <c r="DA616" s="560">
        <v>2908</v>
      </c>
      <c r="DB616" s="560">
        <v>2928</v>
      </c>
      <c r="DC616" s="560">
        <v>2817</v>
      </c>
      <c r="DD616" s="560">
        <v>2743</v>
      </c>
      <c r="DE616" s="560">
        <v>2738</v>
      </c>
      <c r="DF616" s="560">
        <v>2802</v>
      </c>
      <c r="DG616" s="560">
        <v>2913</v>
      </c>
      <c r="DH616" s="560">
        <v>3173</v>
      </c>
      <c r="DI616" s="560">
        <v>3269</v>
      </c>
      <c r="DJ616" s="560">
        <v>3486</v>
      </c>
      <c r="DK616" s="560">
        <v>4060</v>
      </c>
      <c r="DL616" s="560">
        <v>4253</v>
      </c>
      <c r="DM616" s="560">
        <v>4361</v>
      </c>
      <c r="DN616" s="560">
        <v>4274</v>
      </c>
      <c r="DO616" s="560">
        <v>4260</v>
      </c>
      <c r="DP616" s="560">
        <v>4297</v>
      </c>
      <c r="DQ616" s="560">
        <v>4221</v>
      </c>
      <c r="DR616" s="560">
        <v>4215</v>
      </c>
      <c r="DS616" s="560">
        <v>4203</v>
      </c>
      <c r="DT616" s="560">
        <v>4301</v>
      </c>
      <c r="DU616" s="560">
        <v>4295</v>
      </c>
      <c r="DV616" s="560">
        <v>4079</v>
      </c>
    </row>
    <row r="617" spans="1:126" ht="20.25">
      <c r="A617" s="249"/>
      <c r="I617" s="111" t="s">
        <v>1362</v>
      </c>
      <c r="J617" s="111"/>
      <c r="K617" s="111"/>
      <c r="L617" s="111"/>
      <c r="M617" s="1715" t="s">
        <v>18</v>
      </c>
      <c r="N617" s="761">
        <v>102.3</v>
      </c>
      <c r="O617" s="561">
        <v>102.46104991564951</v>
      </c>
      <c r="P617" s="561">
        <v>104.6435175672899</v>
      </c>
      <c r="Q617" s="561">
        <v>87.954054584724133</v>
      </c>
      <c r="R617" s="561">
        <v>104.76190476190477</v>
      </c>
      <c r="S617" s="562">
        <v>100.16152914254948</v>
      </c>
      <c r="T617" s="563">
        <v>102.5846523742737</v>
      </c>
      <c r="U617" s="564">
        <v>106.5439672801636</v>
      </c>
      <c r="V617" s="561">
        <v>106.82911189483808</v>
      </c>
      <c r="W617" s="561">
        <v>105.26556776556777</v>
      </c>
      <c r="X617" s="561">
        <v>105.55227406969875</v>
      </c>
      <c r="Y617" s="561">
        <v>103.7421218487395</v>
      </c>
      <c r="Z617" s="566">
        <f t="shared" ref="Z617:AK617" si="204">(Z616/Y616)*100</f>
        <v>108.44196937096571</v>
      </c>
      <c r="AA617" s="567">
        <f t="shared" si="204"/>
        <v>102.38095238095238</v>
      </c>
      <c r="AB617" s="703">
        <f t="shared" si="204"/>
        <v>98.381212950296387</v>
      </c>
      <c r="AC617" s="569">
        <f t="shared" si="204"/>
        <v>96.558516801853997</v>
      </c>
      <c r="AD617" s="567">
        <f t="shared" si="204"/>
        <v>95.631825273010918</v>
      </c>
      <c r="AE617" s="568">
        <f t="shared" si="204"/>
        <v>97.402434433429548</v>
      </c>
      <c r="AF617" s="569">
        <f t="shared" si="204"/>
        <v>98.428240144292715</v>
      </c>
      <c r="AG617" s="567">
        <f t="shared" si="204"/>
        <v>98.7434554973822</v>
      </c>
      <c r="AH617" s="568">
        <f t="shared" si="204"/>
        <v>98.39607635206788</v>
      </c>
      <c r="AI617" s="569">
        <f t="shared" si="204"/>
        <v>99.919170146840898</v>
      </c>
      <c r="AJ617" s="567">
        <f t="shared" si="204"/>
        <v>102.39989213967911</v>
      </c>
      <c r="AK617" s="568">
        <f t="shared" si="204"/>
        <v>101.79065174456881</v>
      </c>
      <c r="AL617" s="561">
        <v>101.79065174456881</v>
      </c>
      <c r="AM617" s="566">
        <f t="shared" ref="AM617:BD617" si="205">(AM616/AL616)*100</f>
        <v>105.54908808692278</v>
      </c>
      <c r="AN617" s="567">
        <f t="shared" si="205"/>
        <v>97.377450980392155</v>
      </c>
      <c r="AO617" s="568">
        <f t="shared" si="205"/>
        <v>95.846967027435198</v>
      </c>
      <c r="AP617" s="569">
        <f t="shared" si="205"/>
        <v>93.539915966386559</v>
      </c>
      <c r="AQ617" s="567">
        <f t="shared" si="205"/>
        <v>94.609769792251541</v>
      </c>
      <c r="AR617" s="568">
        <f t="shared" si="205"/>
        <v>97.566765578635014</v>
      </c>
      <c r="AS617" s="569">
        <f t="shared" si="205"/>
        <v>99.984793187347933</v>
      </c>
      <c r="AT617" s="567">
        <f t="shared" si="205"/>
        <v>98.646387832699617</v>
      </c>
      <c r="AU617" s="568">
        <f t="shared" si="205"/>
        <v>97.872340425531917</v>
      </c>
      <c r="AV617" s="569">
        <f t="shared" si="205"/>
        <v>97.448015122873343</v>
      </c>
      <c r="AW617" s="567">
        <f t="shared" si="205"/>
        <v>101.64888457807952</v>
      </c>
      <c r="AX617" s="568">
        <f t="shared" si="205"/>
        <v>102.24236641221374</v>
      </c>
      <c r="AY617" s="562">
        <v>102.24236641221374</v>
      </c>
      <c r="AZ617" s="565">
        <f>(AZ616/AX616)*100</f>
        <v>105.39741794991444</v>
      </c>
      <c r="BA617" s="567">
        <f t="shared" si="205"/>
        <v>100.45749704840614</v>
      </c>
      <c r="BB617" s="568">
        <f t="shared" si="205"/>
        <v>98.163655060966647</v>
      </c>
      <c r="BC617" s="565">
        <f t="shared" si="205"/>
        <v>94.687219395390599</v>
      </c>
      <c r="BD617" s="567">
        <f t="shared" si="205"/>
        <v>92.713766397976926</v>
      </c>
      <c r="BE617" s="568">
        <f t="shared" ref="BE617:BP617" si="206">(BE616/BD616)*100</f>
        <v>93.590180702352541</v>
      </c>
      <c r="BF617" s="565">
        <f t="shared" si="206"/>
        <v>96.684881602914388</v>
      </c>
      <c r="BG617" s="567">
        <f>(BG616/BF616)*100</f>
        <v>97.381311228334582</v>
      </c>
      <c r="BH617" s="568">
        <f t="shared" si="206"/>
        <v>98.394273553878904</v>
      </c>
      <c r="BI617" s="568">
        <f t="shared" si="206"/>
        <v>97.778214707038941</v>
      </c>
      <c r="BJ617" s="568">
        <f t="shared" si="206"/>
        <v>101.4076010456465</v>
      </c>
      <c r="BK617" s="568">
        <f t="shared" si="206"/>
        <v>101.16993852865357</v>
      </c>
      <c r="BL617" s="568">
        <f t="shared" si="206"/>
        <v>104.97843982751863</v>
      </c>
      <c r="BM617" s="568">
        <f t="shared" si="206"/>
        <v>100.65347274085138</v>
      </c>
      <c r="BN617" s="568">
        <f t="shared" si="206"/>
        <v>96.772398441847528</v>
      </c>
      <c r="BO617" s="568">
        <f t="shared" si="206"/>
        <v>93.118650565459077</v>
      </c>
      <c r="BP617" s="568">
        <f t="shared" si="206"/>
        <v>93.701111568546722</v>
      </c>
      <c r="BQ617" s="568">
        <f t="shared" ref="BQ617:CE617" si="207">(BQ616/BP616)*100</f>
        <v>89.477152899824247</v>
      </c>
      <c r="BR617" s="568">
        <f t="shared" si="207"/>
        <v>93.763810459121046</v>
      </c>
      <c r="BS617" s="568">
        <f t="shared" si="207"/>
        <v>92.09217072532077</v>
      </c>
      <c r="BT617" s="568">
        <f t="shared" si="207"/>
        <v>99.971566676144448</v>
      </c>
      <c r="BU617" s="568">
        <f t="shared" si="207"/>
        <v>97.298065984072807</v>
      </c>
      <c r="BV617" s="568">
        <f t="shared" si="207"/>
        <v>101.49079216603332</v>
      </c>
      <c r="BW617" s="568">
        <f t="shared" si="207"/>
        <v>102.07373271889402</v>
      </c>
      <c r="BX617" s="568">
        <f t="shared" si="207"/>
        <v>105.98194130925509</v>
      </c>
      <c r="BY617" s="568">
        <f t="shared" si="207"/>
        <v>100.66560170394037</v>
      </c>
      <c r="BZ617" s="568">
        <f t="shared" si="207"/>
        <v>95.662523142025918</v>
      </c>
      <c r="CA617" s="568">
        <f t="shared" si="207"/>
        <v>91.844069670998067</v>
      </c>
      <c r="CB617" s="568">
        <f t="shared" si="207"/>
        <v>98.735701384708008</v>
      </c>
      <c r="CC617" s="568">
        <f t="shared" si="207"/>
        <v>100.06097560975608</v>
      </c>
      <c r="CD617" s="568">
        <f t="shared" si="207"/>
        <v>100.82266910420475</v>
      </c>
      <c r="CE617" s="568">
        <f t="shared" si="207"/>
        <v>102.53853127833182</v>
      </c>
      <c r="CF617" s="568">
        <f t="shared" ref="CF617:CP617" si="208">(CF616/CE616)*100</f>
        <v>99.79369289714117</v>
      </c>
      <c r="CG617" s="568">
        <f t="shared" si="208"/>
        <v>94.595392793857059</v>
      </c>
      <c r="CH617" s="568">
        <f t="shared" si="208"/>
        <v>101.03028410864813</v>
      </c>
      <c r="CI617" s="568">
        <f t="shared" si="208"/>
        <v>102.87391841779976</v>
      </c>
      <c r="CJ617" s="568">
        <f t="shared" si="208"/>
        <v>104.62601381796335</v>
      </c>
      <c r="CK617" s="570">
        <f t="shared" si="208"/>
        <v>102.72753373528568</v>
      </c>
      <c r="CL617" s="571">
        <f t="shared" si="208"/>
        <v>97.149245388485184</v>
      </c>
      <c r="CM617" s="571">
        <f t="shared" si="208"/>
        <v>94.303797468354432</v>
      </c>
      <c r="CN617" s="571">
        <f t="shared" si="208"/>
        <v>94.35631482611349</v>
      </c>
      <c r="CO617" s="571">
        <f t="shared" si="208"/>
        <v>101.90753313934691</v>
      </c>
      <c r="CP617" s="571">
        <f t="shared" si="208"/>
        <v>98.984771573604064</v>
      </c>
      <c r="CQ617" s="571">
        <f t="shared" ref="CQ617:DV617" si="209">(CQ616/CP616)*100</f>
        <v>98.942307692307693</v>
      </c>
      <c r="CR617" s="571">
        <f t="shared" si="209"/>
        <v>98.445092322643347</v>
      </c>
      <c r="CS617" s="571">
        <f t="shared" si="209"/>
        <v>99.407699901283323</v>
      </c>
      <c r="CT617" s="571">
        <f t="shared" si="209"/>
        <v>102.38331678252234</v>
      </c>
      <c r="CU617" s="571">
        <f t="shared" si="209"/>
        <v>102.16618170061429</v>
      </c>
      <c r="CV617" s="571">
        <f t="shared" si="209"/>
        <v>107.5</v>
      </c>
      <c r="CW617" s="571">
        <f t="shared" si="209"/>
        <v>101.41301148071828</v>
      </c>
      <c r="CX617" s="571">
        <f t="shared" si="209"/>
        <v>95.355587808417994</v>
      </c>
      <c r="CY617" s="571">
        <f t="shared" si="209"/>
        <v>93.302891933028917</v>
      </c>
      <c r="CZ617" s="571">
        <f t="shared" si="209"/>
        <v>96.215334420880922</v>
      </c>
      <c r="DA617" s="571">
        <f t="shared" si="209"/>
        <v>98.609698202780606</v>
      </c>
      <c r="DB617" s="571">
        <f t="shared" si="209"/>
        <v>100.68775790921596</v>
      </c>
      <c r="DC617" s="571">
        <f t="shared" si="209"/>
        <v>96.209016393442624</v>
      </c>
      <c r="DD617" s="571">
        <f t="shared" si="209"/>
        <v>97.373091941782036</v>
      </c>
      <c r="DE617" s="571">
        <f t="shared" si="209"/>
        <v>99.817717827196489</v>
      </c>
      <c r="DF617" s="571">
        <f t="shared" si="209"/>
        <v>102.33747260774288</v>
      </c>
      <c r="DG617" s="571">
        <f t="shared" si="209"/>
        <v>103.96145610278373</v>
      </c>
      <c r="DH617" s="571">
        <f t="shared" si="209"/>
        <v>108.92550635084106</v>
      </c>
      <c r="DI617" s="571">
        <f t="shared" si="209"/>
        <v>103.02552789158526</v>
      </c>
      <c r="DJ617" s="571">
        <f t="shared" si="209"/>
        <v>106.63811563169165</v>
      </c>
      <c r="DK617" s="571">
        <f t="shared" si="209"/>
        <v>116.46586345381526</v>
      </c>
      <c r="DL617" s="571">
        <f t="shared" si="209"/>
        <v>104.75369458128078</v>
      </c>
      <c r="DM617" s="571">
        <f t="shared" si="209"/>
        <v>102.53938396426052</v>
      </c>
      <c r="DN617" s="571">
        <f t="shared" si="209"/>
        <v>98.005044714515023</v>
      </c>
      <c r="DO617" s="571">
        <f t="shared" si="209"/>
        <v>99.672437997192318</v>
      </c>
      <c r="DP617" s="571">
        <f t="shared" si="209"/>
        <v>100.86854460093898</v>
      </c>
      <c r="DQ617" s="571">
        <f t="shared" si="209"/>
        <v>98.231324179660234</v>
      </c>
      <c r="DR617" s="571">
        <f t="shared" si="209"/>
        <v>99.857853589196878</v>
      </c>
      <c r="DS617" s="571">
        <f t="shared" si="209"/>
        <v>99.715302491103202</v>
      </c>
      <c r="DT617" s="571">
        <f t="shared" si="209"/>
        <v>102.33166785629312</v>
      </c>
      <c r="DU617" s="571">
        <f t="shared" si="209"/>
        <v>99.860497558707266</v>
      </c>
      <c r="DV617" s="571">
        <f t="shared" si="209"/>
        <v>94.970896391152507</v>
      </c>
    </row>
    <row r="618" spans="1:126" ht="20.25">
      <c r="A618" s="249"/>
      <c r="I618" s="111" t="s">
        <v>1362</v>
      </c>
      <c r="J618" s="111"/>
      <c r="K618" s="111"/>
      <c r="L618" s="111"/>
      <c r="M618" s="1716" t="s">
        <v>76</v>
      </c>
      <c r="N618" s="774">
        <v>15.6</v>
      </c>
      <c r="O618" s="572">
        <v>14.8</v>
      </c>
      <c r="P618" s="572">
        <v>14.7</v>
      </c>
      <c r="Q618" s="572">
        <v>15.5</v>
      </c>
      <c r="R618" s="573">
        <v>15.4</v>
      </c>
      <c r="S618" s="572">
        <v>13.1</v>
      </c>
      <c r="T618" s="577">
        <v>9.1999999999999993</v>
      </c>
      <c r="U618" s="580">
        <v>8.2318036585794037</v>
      </c>
      <c r="V618" s="574">
        <v>11.6</v>
      </c>
      <c r="W618" s="574">
        <v>12</v>
      </c>
      <c r="X618" s="574">
        <v>12.3</v>
      </c>
      <c r="Y618" s="574">
        <v>13.6</v>
      </c>
      <c r="Z618" s="576">
        <f>'zestawienie stopa na powiaty'!FB24</f>
        <v>14.6</v>
      </c>
      <c r="AA618" s="577">
        <f>'zestawienie stopa na powiaty'!FC24</f>
        <v>14.9</v>
      </c>
      <c r="AB618" s="578">
        <f>'zestawienie stopa na powiaty'!FD24</f>
        <v>14.7</v>
      </c>
      <c r="AC618" s="576">
        <f>'zestawienie stopa na powiaty'!FE24</f>
        <v>14.3</v>
      </c>
      <c r="AD618" s="577">
        <f>'zestawienie stopa na powiaty'!FF24</f>
        <v>13.7</v>
      </c>
      <c r="AE618" s="578">
        <f>'zestawienie stopa na powiaty'!FG24</f>
        <v>13.4</v>
      </c>
      <c r="AF618" s="579">
        <f>'zestawienie stopa na powiaty'!FH24</f>
        <v>13.2</v>
      </c>
      <c r="AG618" s="577">
        <f>'zestawienie stopa na powiaty'!FI24</f>
        <v>13.1</v>
      </c>
      <c r="AH618" s="578">
        <f>'zestawienie stopa na powiaty'!FJ24</f>
        <v>12.9</v>
      </c>
      <c r="AI618" s="579">
        <f>'zestawienie stopa na powiaty'!FK24</f>
        <v>12.9</v>
      </c>
      <c r="AJ618" s="577">
        <f>'zestawienie stopa na powiaty'!FL24</f>
        <v>13.1</v>
      </c>
      <c r="AK618" s="578">
        <f>'zestawienie stopa na powiaty'!FM24</f>
        <v>13.3</v>
      </c>
      <c r="AL618" s="574">
        <v>13.3</v>
      </c>
      <c r="AM618" s="576">
        <f>'zestawienie stopa na powiaty'!FO24</f>
        <v>13.9</v>
      </c>
      <c r="AN618" s="577">
        <f>'zestawienie stopa na powiaty'!FP24</f>
        <v>13.6</v>
      </c>
      <c r="AO618" s="578">
        <f>'zestawienie stopa na powiaty'!FQ24</f>
        <v>13.1</v>
      </c>
      <c r="AP618" s="576">
        <f>'zestawienie stopa na powiaty'!FR24</f>
        <v>12.3</v>
      </c>
      <c r="AQ618" s="577">
        <f>'zestawienie stopa na powiaty'!FS24</f>
        <v>11.7</v>
      </c>
      <c r="AR618" s="578">
        <f>'zestawienie stopa na powiaty'!FT24</f>
        <v>11.5</v>
      </c>
      <c r="AS618" s="579">
        <f>'zestawienie stopa na powiaty'!FU24</f>
        <v>11.5</v>
      </c>
      <c r="AT618" s="577">
        <f>'zestawienie stopa na powiaty'!FV24</f>
        <v>11.3</v>
      </c>
      <c r="AU618" s="578">
        <f>'zestawienie stopa na powiaty'!FW24</f>
        <v>11.1</v>
      </c>
      <c r="AV618" s="579">
        <f>'zestawienie stopa na powiaty'!FX24</f>
        <v>10.9</v>
      </c>
      <c r="AW618" s="577">
        <f>'zestawienie stopa na powiaty'!FY24</f>
        <v>11</v>
      </c>
      <c r="AX618" s="578">
        <f>'zestawienie stopa na powiaty'!FZ24</f>
        <v>10.9</v>
      </c>
      <c r="AY618" s="574">
        <v>11.2</v>
      </c>
      <c r="AZ618" s="575">
        <f>'zestawienie stopa na powiaty'!GA24</f>
        <v>11.4</v>
      </c>
      <c r="BA618" s="577">
        <f>'zestawienie stopa na powiaty'!GB24</f>
        <v>11.5</v>
      </c>
      <c r="BB618" s="578">
        <f>'zestawienie stopa na powiaty'!GC24</f>
        <v>11.3</v>
      </c>
      <c r="BC618" s="575">
        <f>'zestawienie stopa na powiaty'!GD24</f>
        <v>10.7</v>
      </c>
      <c r="BD618" s="577">
        <f>'zestawienie stopa na powiaty'!GE24</f>
        <v>10</v>
      </c>
      <c r="BE618" s="578">
        <f>'zestawienie stopa na powiaty'!GF24</f>
        <v>9.5</v>
      </c>
      <c r="BF618" s="575">
        <f>'zestawienie stopa na powiaty'!GG24</f>
        <v>9.1999999999999993</v>
      </c>
      <c r="BG618" s="577">
        <f>'zestawienie stopa na powiaty'!GH24</f>
        <v>8.9</v>
      </c>
      <c r="BH618" s="578">
        <f>'zestawienie stopa na powiaty'!GI24</f>
        <v>8.8000000000000007</v>
      </c>
      <c r="BI618" s="578">
        <f>'zestawienie stopa na powiaty'!GJ24</f>
        <v>8.6</v>
      </c>
      <c r="BJ618" s="578">
        <f>'zestawienie stopa na powiaty'!GK24</f>
        <v>8.6999999999999993</v>
      </c>
      <c r="BK618" s="578">
        <f>'zestawienie stopa na powiaty'!GL24</f>
        <v>8.6999999999999993</v>
      </c>
      <c r="BL618" s="578">
        <f>'zestawienie stopa na powiaty'!GM24</f>
        <v>9.1</v>
      </c>
      <c r="BM618" s="578">
        <f>'zestawienie stopa na powiaty'!GN24</f>
        <v>9.1</v>
      </c>
      <c r="BN618" s="578">
        <f>'zestawienie stopa na powiaty'!GO24</f>
        <v>8.9</v>
      </c>
      <c r="BO618" s="578">
        <f>'zestawienie stopa na powiaty'!GP24</f>
        <v>8.3000000000000007</v>
      </c>
      <c r="BP618" s="578">
        <f>'zestawienie stopa na powiaty'!GQ24</f>
        <v>7.8</v>
      </c>
      <c r="BQ618" s="578">
        <f>'zestawienie stopa na powiaty'!GR24</f>
        <v>7</v>
      </c>
      <c r="BR618" s="578">
        <f>'zestawienie stopa na powiaty'!GS24</f>
        <v>6.6</v>
      </c>
      <c r="BS618" s="578">
        <f>'zestawienie stopa na powiaty'!GT24</f>
        <v>6.1</v>
      </c>
      <c r="BT618" s="578">
        <f>'zestawienie stopa na powiaty'!GU24</f>
        <v>6.1</v>
      </c>
      <c r="BU618" s="578">
        <f>'zestawienie stopa na powiaty'!GV24</f>
        <v>6</v>
      </c>
      <c r="BV618" s="578">
        <f>'zestawienie stopa na powiaty'!GW24</f>
        <v>6</v>
      </c>
      <c r="BW618" s="578">
        <f>'zestawienie stopa na powiaty'!GX24</f>
        <v>6.2</v>
      </c>
      <c r="BX618" s="578">
        <f>'zestawienie stopa na powiaty'!GY24</f>
        <v>6.4</v>
      </c>
      <c r="BY618" s="578">
        <f>'zestawienie stopa na powiaty'!GZ24</f>
        <v>6.5</v>
      </c>
      <c r="BZ618" s="578">
        <f>'zestawienie stopa na powiaty'!HA24</f>
        <v>6.2</v>
      </c>
      <c r="CA618" s="578">
        <f>'zestawienie stopa na powiaty'!HB24</f>
        <v>5.7</v>
      </c>
      <c r="CB618" s="578">
        <f>'zestawienie stopa na powiaty'!HC24</f>
        <v>5.7</v>
      </c>
      <c r="CC618" s="578">
        <f>'zestawienie stopa na powiaty'!HD24</f>
        <v>5.6</v>
      </c>
      <c r="CD618" s="578">
        <f>'zestawienie stopa na powiaty'!HE24</f>
        <v>5.7</v>
      </c>
      <c r="CE618" s="578">
        <f>'zestawienie stopa na powiaty'!HF24</f>
        <v>5.8</v>
      </c>
      <c r="CF618" s="578">
        <f>'zestawienie stopa na powiaty'!HG24</f>
        <v>5.7</v>
      </c>
      <c r="CG618" s="578">
        <f>'zestawienie stopa na powiaty'!HH24</f>
        <v>5.4</v>
      </c>
      <c r="CH618" s="578">
        <f>'zestawienie stopa na powiaty'!HI24</f>
        <v>5.4</v>
      </c>
      <c r="CI618" s="578">
        <f>'zestawienie stopa na powiaty'!HJ24</f>
        <v>5.6</v>
      </c>
      <c r="CJ618" s="578">
        <f>'zestawienie stopa na powiaty'!HK24</f>
        <v>5.8</v>
      </c>
      <c r="CK618" s="706">
        <f>'zestawienie stopa na powiaty'!HL24</f>
        <v>5.9</v>
      </c>
      <c r="CL618" s="778">
        <f>'zestawienie stopa na powiaty'!HM24</f>
        <v>5.8</v>
      </c>
      <c r="CM618" s="778">
        <f>'zestawienie stopa na powiaty'!HN24</f>
        <v>5.5</v>
      </c>
      <c r="CN618" s="778">
        <f>'zestawienie stopa na powiaty'!HO24</f>
        <v>5.2</v>
      </c>
      <c r="CO618" s="778">
        <f>'zestawienie stopa na powiaty'!HP24</f>
        <v>5.2</v>
      </c>
      <c r="CP618" s="778">
        <f>'zestawienie stopa na powiaty'!HQ24</f>
        <v>5.2</v>
      </c>
      <c r="CQ618" s="778">
        <f>'zestawienie stopa na powiaty'!HR24</f>
        <v>5.0999999999999996</v>
      </c>
      <c r="CR618" s="778">
        <f>'zestawienie stopa na powiaty'!HS24</f>
        <v>5.0999999999999996</v>
      </c>
      <c r="CS618" s="778">
        <f>'zestawienie stopa na powiaty'!HT24</f>
        <v>5</v>
      </c>
      <c r="CT618" s="778">
        <f>'zestawienie stopa na powiaty'!HU24</f>
        <v>5.0999999999999996</v>
      </c>
      <c r="CU618" s="778">
        <f>'zestawienie stopa na powiaty'!HV24</f>
        <v>5.3</v>
      </c>
      <c r="CV618" s="778">
        <f>'zestawienie stopa na powiaty'!HW24</f>
        <v>5.7</v>
      </c>
      <c r="CW618" s="778">
        <f>'zestawienie stopa na powiaty'!HX24</f>
        <v>5.7</v>
      </c>
      <c r="CX618" s="778">
        <f>'zestawienie stopa na powiaty'!HY24</f>
        <v>5.5</v>
      </c>
      <c r="CY618" s="778">
        <f>'zestawienie stopa na powiaty'!HZ24</f>
        <v>5.0999999999999996</v>
      </c>
      <c r="CZ618" s="778">
        <f>'zestawienie stopa na powiaty'!IA24</f>
        <v>4.9000000000000004</v>
      </c>
      <c r="DA618" s="778">
        <f>'zestawienie stopa na powiaty'!IB24</f>
        <v>4.9000000000000004</v>
      </c>
      <c r="DB618" s="778">
        <f>'zestawienie stopa na powiaty'!IC24</f>
        <v>4.7</v>
      </c>
      <c r="DC618" s="778">
        <f>'zestawienie stopa na powiaty'!ID24</f>
        <v>4.7</v>
      </c>
      <c r="DD618" s="778">
        <f>'zestawienie stopa na powiaty'!IE24</f>
        <v>4.5999999999999996</v>
      </c>
      <c r="DE618" s="778">
        <f>'zestawienie stopa na powiaty'!IF24</f>
        <v>4.5999999999999996</v>
      </c>
      <c r="DF618" s="778">
        <f>'zestawienie stopa na powiaty'!IG24</f>
        <v>4.7</v>
      </c>
      <c r="DG618" s="778">
        <f>'zestawienie stopa na powiaty'!IH24</f>
        <v>4.9000000000000004</v>
      </c>
      <c r="DH618" s="778">
        <f>'zestawienie stopa na powiaty'!II24</f>
        <v>5.3</v>
      </c>
      <c r="DI618" s="778">
        <f>'zestawienie stopa na powiaty'!IJ24</f>
        <v>5.4</v>
      </c>
      <c r="DJ618" s="778">
        <f>'zestawienie stopa na powiaty'!IK24</f>
        <v>5.7</v>
      </c>
      <c r="DK618" s="778">
        <f>'zestawienie stopa na powiaty'!IL24</f>
        <v>6.6</v>
      </c>
      <c r="DL618" s="778">
        <f>'zestawienie stopa na powiaty'!IM24</f>
        <v>7</v>
      </c>
      <c r="DM618" s="778">
        <f>'zestawienie stopa na powiaty'!IN24</f>
        <v>7.1</v>
      </c>
      <c r="DN618" s="778">
        <f>'zestawienie stopa na powiaty'!IO24</f>
        <v>7</v>
      </c>
      <c r="DO618" s="778">
        <f>'zestawienie stopa na powiaty'!IP24</f>
        <v>7</v>
      </c>
      <c r="DP618" s="778">
        <f>'zestawienie stopa na powiaty'!IQ24</f>
        <v>7</v>
      </c>
      <c r="DQ618" s="778">
        <f>'zestawienie stopa na powiaty'!IR24</f>
        <v>6.9</v>
      </c>
      <c r="DR618" s="778">
        <f>'zestawienie stopa na powiaty'!IS24</f>
        <v>6.9</v>
      </c>
      <c r="DS618" s="778">
        <f>'zestawienie stopa na powiaty'!IT24</f>
        <v>6.9</v>
      </c>
      <c r="DT618" s="778">
        <f>'zestawienie stopa na powiaty'!IU24</f>
        <v>7.1</v>
      </c>
      <c r="DU618" s="778">
        <f>'zestawienie stopa na powiaty'!IV24</f>
        <v>7</v>
      </c>
      <c r="DV618" s="778">
        <f>'zestawienie stopa na powiaty'!IW24</f>
        <v>6.7</v>
      </c>
    </row>
    <row r="619" spans="1:126" ht="21" thickBot="1">
      <c r="A619" s="249" t="str">
        <f>DV615</f>
        <v>wadowicki</v>
      </c>
      <c r="B619" s="249">
        <f>DV637</f>
        <v>0</v>
      </c>
      <c r="C619" s="249">
        <f>DV638</f>
        <v>0</v>
      </c>
      <c r="D619" s="249">
        <f>DV639</f>
        <v>0</v>
      </c>
      <c r="E619" s="249">
        <f>DV640</f>
        <v>0</v>
      </c>
      <c r="F619" s="249">
        <f>DV641</f>
        <v>0</v>
      </c>
      <c r="G619" s="249">
        <f>DV642</f>
        <v>0</v>
      </c>
      <c r="H619" s="249">
        <f>DV643</f>
        <v>0</v>
      </c>
      <c r="I619" s="249">
        <f>DV644</f>
        <v>0</v>
      </c>
      <c r="J619" s="249"/>
      <c r="K619" s="249"/>
      <c r="L619" s="249"/>
      <c r="M619" s="1717" t="s">
        <v>20</v>
      </c>
      <c r="N619" s="779">
        <v>6230</v>
      </c>
      <c r="O619" s="582">
        <v>5535</v>
      </c>
      <c r="P619" s="582">
        <v>5499</v>
      </c>
      <c r="Q619" s="582">
        <v>5057</v>
      </c>
      <c r="R619" s="582">
        <v>5085</v>
      </c>
      <c r="S619" s="583">
        <v>4550</v>
      </c>
      <c r="T619" s="584">
        <v>3294</v>
      </c>
      <c r="U619" s="585">
        <v>2800</v>
      </c>
      <c r="V619" s="582">
        <v>3583</v>
      </c>
      <c r="W619" s="582">
        <v>3702</v>
      </c>
      <c r="X619" s="582">
        <v>3952</v>
      </c>
      <c r="Y619" s="582">
        <v>4175</v>
      </c>
      <c r="Z619" s="587">
        <v>4373</v>
      </c>
      <c r="AA619" s="588">
        <v>4410</v>
      </c>
      <c r="AB619" s="589">
        <v>4333</v>
      </c>
      <c r="AC619" s="590">
        <v>4213</v>
      </c>
      <c r="AD619" s="588">
        <v>4063</v>
      </c>
      <c r="AE619" s="593">
        <v>4009</v>
      </c>
      <c r="AF619" s="590">
        <v>4038</v>
      </c>
      <c r="AG619" s="591">
        <v>4030</v>
      </c>
      <c r="AH619" s="589">
        <v>3947</v>
      </c>
      <c r="AI619" s="590">
        <v>3942</v>
      </c>
      <c r="AJ619" s="591">
        <v>3992</v>
      </c>
      <c r="AK619" s="593">
        <v>3976</v>
      </c>
      <c r="AL619" s="582">
        <v>3976</v>
      </c>
      <c r="AM619" s="587">
        <v>4138</v>
      </c>
      <c r="AN619" s="588">
        <v>4013</v>
      </c>
      <c r="AO619" s="593">
        <v>3851</v>
      </c>
      <c r="AP619" s="590">
        <v>3653</v>
      </c>
      <c r="AQ619" s="588">
        <v>3506</v>
      </c>
      <c r="AR619" s="589">
        <v>3483</v>
      </c>
      <c r="AS619" s="590">
        <v>3553</v>
      </c>
      <c r="AT619" s="588">
        <v>3540</v>
      </c>
      <c r="AU619" s="589">
        <v>3458</v>
      </c>
      <c r="AV619" s="592">
        <v>3340</v>
      </c>
      <c r="AW619" s="588">
        <v>3339</v>
      </c>
      <c r="AX619" s="593">
        <v>3358</v>
      </c>
      <c r="AY619" s="583">
        <v>3358</v>
      </c>
      <c r="AZ619" s="586">
        <v>3496</v>
      </c>
      <c r="BA619" s="588">
        <v>3514</v>
      </c>
      <c r="BB619" s="589">
        <v>3511</v>
      </c>
      <c r="BC619" s="586">
        <v>3358</v>
      </c>
      <c r="BD619" s="588">
        <v>3161</v>
      </c>
      <c r="BE619" s="589">
        <v>2989</v>
      </c>
      <c r="BF619" s="586">
        <v>2947</v>
      </c>
      <c r="BG619" s="588">
        <v>2893</v>
      </c>
      <c r="BH619" s="589">
        <v>2832</v>
      </c>
      <c r="BI619" s="589">
        <v>2744</v>
      </c>
      <c r="BJ619" s="590">
        <v>2751</v>
      </c>
      <c r="BK619" s="685">
        <v>2742</v>
      </c>
      <c r="BL619" s="685">
        <v>2820</v>
      </c>
      <c r="BM619" s="685">
        <v>2838</v>
      </c>
      <c r="BN619" s="685">
        <v>2754</v>
      </c>
      <c r="BO619" s="685">
        <v>2629</v>
      </c>
      <c r="BP619" s="685">
        <v>2474</v>
      </c>
      <c r="BQ619" s="685">
        <v>2243</v>
      </c>
      <c r="BR619" s="685">
        <v>2159</v>
      </c>
      <c r="BS619" s="685">
        <v>1994</v>
      </c>
      <c r="BT619" s="685">
        <v>1971</v>
      </c>
      <c r="BU619" s="685">
        <v>1881</v>
      </c>
      <c r="BV619" s="685">
        <v>1874</v>
      </c>
      <c r="BW619" s="685">
        <v>1915</v>
      </c>
      <c r="BX619" s="685">
        <v>1987</v>
      </c>
      <c r="BY619" s="732">
        <v>2003</v>
      </c>
      <c r="BZ619" s="732">
        <v>1968</v>
      </c>
      <c r="CA619" s="732">
        <v>1852</v>
      </c>
      <c r="CB619" s="732">
        <v>1848</v>
      </c>
      <c r="CC619" s="732">
        <v>1879</v>
      </c>
      <c r="CD619" s="732">
        <v>1935</v>
      </c>
      <c r="CE619" s="732">
        <v>2008</v>
      </c>
      <c r="CF619" s="732">
        <v>1985</v>
      </c>
      <c r="CG619" s="732">
        <v>1887</v>
      </c>
      <c r="CH619" s="732">
        <v>1890</v>
      </c>
      <c r="CI619" s="732">
        <v>1899</v>
      </c>
      <c r="CJ619" s="732">
        <v>1970</v>
      </c>
      <c r="CK619" s="586">
        <v>2005</v>
      </c>
      <c r="CL619" s="596">
        <v>1940</v>
      </c>
      <c r="CM619" s="596">
        <v>1847</v>
      </c>
      <c r="CN619" s="596">
        <v>1808</v>
      </c>
      <c r="CO619" s="596">
        <v>1853</v>
      </c>
      <c r="CP619" s="596">
        <v>1866</v>
      </c>
      <c r="CQ619" s="596">
        <v>1871</v>
      </c>
      <c r="CR619" s="596">
        <v>1832</v>
      </c>
      <c r="CS619" s="596">
        <v>1813</v>
      </c>
      <c r="CT619" s="596">
        <v>1837</v>
      </c>
      <c r="CU619" s="596">
        <v>1870</v>
      </c>
      <c r="CV619" s="596">
        <v>1974</v>
      </c>
      <c r="CW619" s="596">
        <v>1993</v>
      </c>
      <c r="CX619" s="596">
        <v>1895</v>
      </c>
      <c r="CY619" s="596">
        <v>1795</v>
      </c>
      <c r="CZ619" s="596">
        <v>1744</v>
      </c>
      <c r="DA619" s="596">
        <v>1739</v>
      </c>
      <c r="DB619" s="596">
        <v>1793</v>
      </c>
      <c r="DC619" s="596">
        <v>1754</v>
      </c>
      <c r="DD619" s="596">
        <v>1661</v>
      </c>
      <c r="DE619" s="596">
        <v>1631</v>
      </c>
      <c r="DF619" s="596">
        <v>1640</v>
      </c>
      <c r="DG619" s="596">
        <v>1681</v>
      </c>
      <c r="DH619" s="596">
        <v>1781</v>
      </c>
      <c r="DI619" s="596">
        <v>1825</v>
      </c>
      <c r="DJ619" s="596">
        <v>1926</v>
      </c>
      <c r="DK619" s="596">
        <v>2182</v>
      </c>
      <c r="DL619" s="596">
        <v>2287</v>
      </c>
      <c r="DM619" s="596">
        <v>2333</v>
      </c>
      <c r="DN619" s="596">
        <v>2297</v>
      </c>
      <c r="DO619" s="596">
        <v>2296</v>
      </c>
      <c r="DP619" s="596">
        <v>2321</v>
      </c>
      <c r="DQ619" s="596">
        <v>2285</v>
      </c>
      <c r="DR619" s="596">
        <v>2303</v>
      </c>
      <c r="DS619" s="596">
        <v>2315</v>
      </c>
      <c r="DT619" s="596">
        <v>2347</v>
      </c>
      <c r="DU619" s="596">
        <v>2354</v>
      </c>
      <c r="DV619" s="596">
        <v>2250</v>
      </c>
    </row>
    <row r="620" spans="1:126" ht="21" thickBot="1">
      <c r="A620" s="111"/>
      <c r="B620" s="1753" t="s">
        <v>1366</v>
      </c>
      <c r="C620" s="1754" t="s">
        <v>1366</v>
      </c>
      <c r="D620" s="1755" t="s">
        <v>1367</v>
      </c>
      <c r="E620" s="1755" t="s">
        <v>1367</v>
      </c>
      <c r="F620" s="1756" t="s">
        <v>1368</v>
      </c>
      <c r="G620" s="1756" t="s">
        <v>1368</v>
      </c>
      <c r="H620" s="1757" t="s">
        <v>1369</v>
      </c>
      <c r="I620" s="1687" t="s">
        <v>1369</v>
      </c>
      <c r="J620" s="1709"/>
      <c r="K620" s="1709"/>
      <c r="L620" s="1709"/>
      <c r="M620" s="1717" t="s">
        <v>22</v>
      </c>
      <c r="N620" s="779">
        <v>1389</v>
      </c>
      <c r="O620" s="582">
        <v>1272</v>
      </c>
      <c r="P620" s="582">
        <v>1102</v>
      </c>
      <c r="Q620" s="582">
        <v>975</v>
      </c>
      <c r="R620" s="582">
        <v>1135</v>
      </c>
      <c r="S620" s="583">
        <v>1035</v>
      </c>
      <c r="T620" s="584">
        <v>742</v>
      </c>
      <c r="U620" s="585">
        <v>990</v>
      </c>
      <c r="V620" s="582">
        <v>1361</v>
      </c>
      <c r="W620" s="582">
        <v>1224</v>
      </c>
      <c r="X620" s="582">
        <v>1316</v>
      </c>
      <c r="Y620" s="582">
        <v>1379</v>
      </c>
      <c r="Z620" s="587">
        <v>1577</v>
      </c>
      <c r="AA620" s="588">
        <v>1639</v>
      </c>
      <c r="AB620" s="589">
        <v>1573</v>
      </c>
      <c r="AC620" s="590">
        <v>1497</v>
      </c>
      <c r="AD620" s="588">
        <v>1348</v>
      </c>
      <c r="AE620" s="593">
        <v>1315</v>
      </c>
      <c r="AF620" s="590">
        <v>1185</v>
      </c>
      <c r="AG620" s="591">
        <v>1140</v>
      </c>
      <c r="AH620" s="589">
        <v>1010</v>
      </c>
      <c r="AI620" s="590">
        <v>977</v>
      </c>
      <c r="AJ620" s="591">
        <v>966</v>
      </c>
      <c r="AK620" s="593">
        <v>970</v>
      </c>
      <c r="AL620" s="582">
        <v>970</v>
      </c>
      <c r="AM620" s="587">
        <v>1047</v>
      </c>
      <c r="AN620" s="588">
        <v>994</v>
      </c>
      <c r="AO620" s="593">
        <v>924</v>
      </c>
      <c r="AP620" s="590">
        <v>872</v>
      </c>
      <c r="AQ620" s="588">
        <v>859</v>
      </c>
      <c r="AR620" s="589">
        <v>842</v>
      </c>
      <c r="AS620" s="590">
        <v>802</v>
      </c>
      <c r="AT620" s="588">
        <v>791</v>
      </c>
      <c r="AU620" s="589">
        <v>763</v>
      </c>
      <c r="AV620" s="592">
        <v>780</v>
      </c>
      <c r="AW620" s="588">
        <v>818</v>
      </c>
      <c r="AX620" s="593">
        <v>856</v>
      </c>
      <c r="AY620" s="583">
        <v>856</v>
      </c>
      <c r="AZ620" s="586">
        <v>978</v>
      </c>
      <c r="BA620" s="588">
        <v>997</v>
      </c>
      <c r="BB620" s="589">
        <v>1010</v>
      </c>
      <c r="BC620" s="586">
        <v>944</v>
      </c>
      <c r="BD620" s="588">
        <v>887</v>
      </c>
      <c r="BE620" s="589">
        <v>843</v>
      </c>
      <c r="BF620" s="586">
        <v>796</v>
      </c>
      <c r="BG620" s="588">
        <v>747</v>
      </c>
      <c r="BH620" s="589">
        <v>708</v>
      </c>
      <c r="BI620" s="589">
        <v>691</v>
      </c>
      <c r="BJ620" s="590">
        <v>693</v>
      </c>
      <c r="BK620" s="685">
        <v>717</v>
      </c>
      <c r="BL620" s="685">
        <v>826</v>
      </c>
      <c r="BM620" s="685">
        <v>847</v>
      </c>
      <c r="BN620" s="685">
        <v>811</v>
      </c>
      <c r="BO620" s="685">
        <v>767</v>
      </c>
      <c r="BP620" s="685">
        <v>732</v>
      </c>
      <c r="BQ620" s="685">
        <v>694</v>
      </c>
      <c r="BR620" s="685">
        <v>642</v>
      </c>
      <c r="BS620" s="685">
        <v>599</v>
      </c>
      <c r="BT620" s="685">
        <v>593</v>
      </c>
      <c r="BU620" s="685">
        <v>555</v>
      </c>
      <c r="BV620" s="685">
        <v>588</v>
      </c>
      <c r="BW620" s="685">
        <v>602</v>
      </c>
      <c r="BX620" s="685">
        <v>687</v>
      </c>
      <c r="BY620" s="732">
        <v>694</v>
      </c>
      <c r="BZ620" s="732">
        <v>653</v>
      </c>
      <c r="CA620" s="732">
        <v>627</v>
      </c>
      <c r="CB620" s="732">
        <v>583</v>
      </c>
      <c r="CC620" s="732">
        <v>604</v>
      </c>
      <c r="CD620" s="732">
        <v>596</v>
      </c>
      <c r="CE620" s="732">
        <v>586</v>
      </c>
      <c r="CF620" s="732">
        <v>536</v>
      </c>
      <c r="CG620" s="732">
        <v>513</v>
      </c>
      <c r="CH620" s="732">
        <v>497</v>
      </c>
      <c r="CI620" s="732">
        <v>525</v>
      </c>
      <c r="CJ620" s="732">
        <v>548</v>
      </c>
      <c r="CK620" s="586">
        <v>581</v>
      </c>
      <c r="CL620" s="596">
        <v>572</v>
      </c>
      <c r="CM620" s="596">
        <v>527</v>
      </c>
      <c r="CN620" s="596">
        <v>492</v>
      </c>
      <c r="CO620" s="596">
        <v>498</v>
      </c>
      <c r="CP620" s="596">
        <v>511</v>
      </c>
      <c r="CQ620" s="596">
        <v>484</v>
      </c>
      <c r="CR620" s="596">
        <v>464</v>
      </c>
      <c r="CS620" s="596">
        <v>483</v>
      </c>
      <c r="CT620" s="596">
        <v>549</v>
      </c>
      <c r="CU620" s="596">
        <v>578</v>
      </c>
      <c r="CV620" s="596">
        <v>629</v>
      </c>
      <c r="CW620" s="596">
        <v>642</v>
      </c>
      <c r="CX620" s="596">
        <v>598</v>
      </c>
      <c r="CY620" s="596">
        <v>552</v>
      </c>
      <c r="CZ620" s="596">
        <v>540</v>
      </c>
      <c r="DA620" s="596">
        <v>554</v>
      </c>
      <c r="DB620" s="596">
        <v>563</v>
      </c>
      <c r="DC620" s="596">
        <v>532</v>
      </c>
      <c r="DD620" s="596">
        <v>502</v>
      </c>
      <c r="DE620" s="596">
        <v>500</v>
      </c>
      <c r="DF620" s="596">
        <v>522</v>
      </c>
      <c r="DG620" s="596">
        <v>534</v>
      </c>
      <c r="DH620" s="596">
        <v>616</v>
      </c>
      <c r="DI620" s="596">
        <v>639</v>
      </c>
      <c r="DJ620" s="596">
        <v>691</v>
      </c>
      <c r="DK620" s="596">
        <v>1031</v>
      </c>
      <c r="DL620" s="596">
        <v>1139</v>
      </c>
      <c r="DM620" s="596">
        <v>1139</v>
      </c>
      <c r="DN620" s="596">
        <v>1110</v>
      </c>
      <c r="DO620" s="596">
        <v>1058</v>
      </c>
      <c r="DP620" s="596">
        <v>1004</v>
      </c>
      <c r="DQ620" s="596">
        <v>866</v>
      </c>
      <c r="DR620" s="596">
        <v>783</v>
      </c>
      <c r="DS620" s="596">
        <v>742</v>
      </c>
      <c r="DT620" s="596">
        <v>718</v>
      </c>
      <c r="DU620" s="596">
        <v>651</v>
      </c>
      <c r="DV620" s="596">
        <v>604</v>
      </c>
    </row>
    <row r="621" spans="1:126" ht="20.25">
      <c r="A621" s="244"/>
      <c r="M621" s="1717" t="s">
        <v>1317</v>
      </c>
      <c r="N621" s="794"/>
      <c r="O621" s="597"/>
      <c r="P621" s="597"/>
      <c r="Q621" s="597"/>
      <c r="R621" s="597"/>
      <c r="S621" s="598"/>
      <c r="T621" s="599"/>
      <c r="U621" s="600"/>
      <c r="V621" s="582"/>
      <c r="W621" s="582"/>
      <c r="X621" s="582"/>
      <c r="Y621" s="582"/>
      <c r="Z621" s="587"/>
      <c r="AA621" s="588"/>
      <c r="AB621" s="589"/>
      <c r="AC621" s="590"/>
      <c r="AD621" s="588"/>
      <c r="AE621" s="593"/>
      <c r="AF621" s="590"/>
      <c r="AG621" s="591"/>
      <c r="AH621" s="589"/>
      <c r="AI621" s="590"/>
      <c r="AJ621" s="591"/>
      <c r="AK621" s="593"/>
      <c r="AL621" s="582"/>
      <c r="AM621" s="587"/>
      <c r="AN621" s="588"/>
      <c r="AO621" s="593"/>
      <c r="AP621" s="590"/>
      <c r="AQ621" s="588"/>
      <c r="AR621" s="589"/>
      <c r="AS621" s="590"/>
      <c r="AT621" s="588"/>
      <c r="AU621" s="589"/>
      <c r="AV621" s="592"/>
      <c r="AW621" s="588"/>
      <c r="AX621" s="593"/>
      <c r="AY621" s="583" t="s">
        <v>55</v>
      </c>
      <c r="AZ621" s="586">
        <v>2416</v>
      </c>
      <c r="BA621" s="588">
        <v>2387</v>
      </c>
      <c r="BB621" s="589">
        <v>2282</v>
      </c>
      <c r="BC621" s="586">
        <v>2134</v>
      </c>
      <c r="BD621" s="588">
        <v>1896</v>
      </c>
      <c r="BE621" s="589">
        <v>1706</v>
      </c>
      <c r="BF621" s="586">
        <v>1628</v>
      </c>
      <c r="BG621" s="588">
        <v>1572</v>
      </c>
      <c r="BH621" s="589">
        <v>1623</v>
      </c>
      <c r="BI621" s="589">
        <v>1616</v>
      </c>
      <c r="BJ621" s="590">
        <v>1621</v>
      </c>
      <c r="BK621" s="685">
        <v>1618</v>
      </c>
      <c r="BL621" s="685">
        <v>1681</v>
      </c>
      <c r="BM621" s="685">
        <v>1706</v>
      </c>
      <c r="BN621" s="685">
        <v>1650</v>
      </c>
      <c r="BO621" s="685">
        <v>1494</v>
      </c>
      <c r="BP621" s="685">
        <v>1385</v>
      </c>
      <c r="BQ621" s="685">
        <v>1159</v>
      </c>
      <c r="BR621" s="685">
        <v>1114</v>
      </c>
      <c r="BS621" s="685">
        <v>1064</v>
      </c>
      <c r="BT621" s="685">
        <v>1105</v>
      </c>
      <c r="BU621" s="685">
        <v>1076</v>
      </c>
      <c r="BV621" s="685">
        <v>1100</v>
      </c>
      <c r="BW621" s="685">
        <v>1090</v>
      </c>
      <c r="BX621" s="685">
        <v>1143</v>
      </c>
      <c r="BY621" s="732">
        <v>1130</v>
      </c>
      <c r="BZ621" s="732">
        <v>1045</v>
      </c>
      <c r="CA621" s="732">
        <v>908</v>
      </c>
      <c r="CB621" s="732">
        <v>896</v>
      </c>
      <c r="CC621" s="732">
        <v>929</v>
      </c>
      <c r="CD621" s="732">
        <v>952</v>
      </c>
      <c r="CE621" s="732">
        <v>997</v>
      </c>
      <c r="CF621" s="732">
        <v>1019</v>
      </c>
      <c r="CG621" s="732">
        <v>936</v>
      </c>
      <c r="CH621" s="732">
        <v>899</v>
      </c>
      <c r="CI621" s="732">
        <v>894</v>
      </c>
      <c r="CJ621" s="732">
        <v>957</v>
      </c>
      <c r="CK621" s="586">
        <v>991</v>
      </c>
      <c r="CL621" s="596">
        <v>931</v>
      </c>
      <c r="CM621" s="596">
        <v>846</v>
      </c>
      <c r="CN621" s="596">
        <v>786</v>
      </c>
      <c r="CO621" s="596">
        <v>819</v>
      </c>
      <c r="CP621" s="596">
        <v>818</v>
      </c>
      <c r="CQ621" s="596">
        <v>794</v>
      </c>
      <c r="CR621" s="596">
        <v>806</v>
      </c>
      <c r="CS621" s="596">
        <v>812</v>
      </c>
      <c r="CT621" s="596">
        <v>824</v>
      </c>
      <c r="CU621" s="596">
        <v>827</v>
      </c>
      <c r="CV621" s="596">
        <v>896</v>
      </c>
      <c r="CW621" s="596">
        <v>952</v>
      </c>
      <c r="CX621" s="596">
        <v>863</v>
      </c>
      <c r="CY621" s="596">
        <v>788</v>
      </c>
      <c r="CZ621" s="596">
        <v>738</v>
      </c>
      <c r="DA621" s="596">
        <v>709</v>
      </c>
      <c r="DB621" s="596">
        <v>736</v>
      </c>
      <c r="DC621" s="596">
        <v>706</v>
      </c>
      <c r="DD621" s="596">
        <v>720</v>
      </c>
      <c r="DE621" s="596">
        <v>734</v>
      </c>
      <c r="DF621" s="596">
        <v>736</v>
      </c>
      <c r="DG621" s="596">
        <v>777</v>
      </c>
      <c r="DH621" s="596">
        <v>869</v>
      </c>
      <c r="DI621" s="596">
        <v>910</v>
      </c>
      <c r="DJ621" s="596">
        <v>989</v>
      </c>
      <c r="DK621" s="596">
        <v>1191</v>
      </c>
      <c r="DL621" s="596">
        <v>1238</v>
      </c>
      <c r="DM621" s="596">
        <v>1285</v>
      </c>
      <c r="DN621" s="596">
        <v>1229</v>
      </c>
      <c r="DO621" s="596">
        <v>1213</v>
      </c>
      <c r="DP621" s="596">
        <v>1237</v>
      </c>
      <c r="DQ621" s="596">
        <v>1227</v>
      </c>
      <c r="DR621" s="596">
        <v>1230</v>
      </c>
      <c r="DS621" s="596">
        <v>1195</v>
      </c>
      <c r="DT621" s="596">
        <v>1216</v>
      </c>
      <c r="DU621" s="596">
        <v>1196</v>
      </c>
      <c r="DV621" s="596">
        <v>1117</v>
      </c>
    </row>
    <row r="622" spans="1:126" ht="20.25">
      <c r="A622" s="244"/>
      <c r="M622" s="1717" t="s">
        <v>871</v>
      </c>
      <c r="N622" s="798" t="s">
        <v>55</v>
      </c>
      <c r="O622" s="601" t="s">
        <v>55</v>
      </c>
      <c r="P622" s="601" t="s">
        <v>55</v>
      </c>
      <c r="Q622" s="601" t="s">
        <v>55</v>
      </c>
      <c r="R622" s="598">
        <v>2484</v>
      </c>
      <c r="S622" s="601">
        <v>1804</v>
      </c>
      <c r="T622" s="602">
        <v>1078</v>
      </c>
      <c r="U622" s="603">
        <v>1178</v>
      </c>
      <c r="V622" s="583">
        <v>1846</v>
      </c>
      <c r="W622" s="583">
        <v>2025</v>
      </c>
      <c r="X622" s="583">
        <v>1927</v>
      </c>
      <c r="Y622" s="583">
        <v>2047</v>
      </c>
      <c r="Z622" s="605">
        <v>2204</v>
      </c>
      <c r="AA622" s="606">
        <v>2231</v>
      </c>
      <c r="AB622" s="607">
        <v>2117</v>
      </c>
      <c r="AC622" s="608">
        <v>2020</v>
      </c>
      <c r="AD622" s="606">
        <v>1918</v>
      </c>
      <c r="AE622" s="611">
        <v>1861</v>
      </c>
      <c r="AF622" s="608">
        <v>1776</v>
      </c>
      <c r="AG622" s="609">
        <v>1754</v>
      </c>
      <c r="AH622" s="607">
        <v>1799</v>
      </c>
      <c r="AI622" s="608">
        <v>1821</v>
      </c>
      <c r="AJ622" s="609">
        <v>1854</v>
      </c>
      <c r="AK622" s="611">
        <v>1911</v>
      </c>
      <c r="AL622" s="583">
        <v>1911</v>
      </c>
      <c r="AM622" s="605">
        <v>2011</v>
      </c>
      <c r="AN622" s="606">
        <v>1878</v>
      </c>
      <c r="AO622" s="611">
        <v>1693</v>
      </c>
      <c r="AP622" s="608">
        <v>1558</v>
      </c>
      <c r="AQ622" s="606">
        <v>1402</v>
      </c>
      <c r="AR622" s="607">
        <v>1342</v>
      </c>
      <c r="AS622" s="608">
        <v>1362</v>
      </c>
      <c r="AT622" s="606">
        <v>1336</v>
      </c>
      <c r="AU622" s="607">
        <v>1357</v>
      </c>
      <c r="AV622" s="610">
        <v>1350</v>
      </c>
      <c r="AW622" s="606">
        <v>1330</v>
      </c>
      <c r="AX622" s="611">
        <v>1332</v>
      </c>
      <c r="AY622" s="583">
        <v>1332</v>
      </c>
      <c r="AZ622" s="604">
        <v>1417</v>
      </c>
      <c r="BA622" s="606">
        <v>1403</v>
      </c>
      <c r="BB622" s="607">
        <v>1358</v>
      </c>
      <c r="BC622" s="604">
        <v>1250</v>
      </c>
      <c r="BD622" s="606">
        <v>1084</v>
      </c>
      <c r="BE622" s="607">
        <v>965</v>
      </c>
      <c r="BF622" s="604">
        <v>905</v>
      </c>
      <c r="BG622" s="606">
        <v>864</v>
      </c>
      <c r="BH622" s="607">
        <v>933</v>
      </c>
      <c r="BI622" s="607">
        <v>949</v>
      </c>
      <c r="BJ622" s="608">
        <v>939</v>
      </c>
      <c r="BK622" s="490">
        <v>897</v>
      </c>
      <c r="BL622" s="490">
        <v>933</v>
      </c>
      <c r="BM622" s="490">
        <v>932</v>
      </c>
      <c r="BN622" s="490">
        <v>878</v>
      </c>
      <c r="BO622" s="490">
        <v>773</v>
      </c>
      <c r="BP622" s="490">
        <v>746</v>
      </c>
      <c r="BQ622" s="490">
        <v>583</v>
      </c>
      <c r="BR622" s="490">
        <v>549</v>
      </c>
      <c r="BS622" s="490">
        <v>527</v>
      </c>
      <c r="BT622" s="490">
        <v>591</v>
      </c>
      <c r="BU622" s="490">
        <v>570</v>
      </c>
      <c r="BV622" s="490">
        <v>583</v>
      </c>
      <c r="BW622" s="490">
        <v>555</v>
      </c>
      <c r="BX622" s="490">
        <v>583</v>
      </c>
      <c r="BY622" s="733">
        <v>558</v>
      </c>
      <c r="BZ622" s="733">
        <v>508</v>
      </c>
      <c r="CA622" s="733">
        <v>419</v>
      </c>
      <c r="CB622" s="733">
        <v>417</v>
      </c>
      <c r="CC622" s="733">
        <v>440</v>
      </c>
      <c r="CD622" s="733">
        <v>431</v>
      </c>
      <c r="CE622" s="733">
        <v>472</v>
      </c>
      <c r="CF622" s="733">
        <v>531</v>
      </c>
      <c r="CG622" s="733">
        <v>483</v>
      </c>
      <c r="CH622" s="733">
        <v>433</v>
      </c>
      <c r="CI622" s="733">
        <v>422</v>
      </c>
      <c r="CJ622" s="733">
        <v>459</v>
      </c>
      <c r="CK622" s="604">
        <v>485</v>
      </c>
      <c r="CL622" s="614">
        <v>446</v>
      </c>
      <c r="CM622" s="614">
        <v>379</v>
      </c>
      <c r="CN622" s="614">
        <v>351</v>
      </c>
      <c r="CO622" s="614">
        <v>376</v>
      </c>
      <c r="CP622" s="614">
        <v>375</v>
      </c>
      <c r="CQ622" s="614">
        <v>375</v>
      </c>
      <c r="CR622" s="614">
        <v>414</v>
      </c>
      <c r="CS622" s="614">
        <v>424</v>
      </c>
      <c r="CT622" s="614">
        <v>391</v>
      </c>
      <c r="CU622" s="614">
        <v>400</v>
      </c>
      <c r="CV622" s="614">
        <v>429</v>
      </c>
      <c r="CW622" s="614">
        <v>460</v>
      </c>
      <c r="CX622" s="614">
        <v>398</v>
      </c>
      <c r="CY622" s="614">
        <v>356</v>
      </c>
      <c r="CZ622" s="614">
        <v>327</v>
      </c>
      <c r="DA622" s="614">
        <v>296</v>
      </c>
      <c r="DB622" s="614">
        <v>314</v>
      </c>
      <c r="DC622" s="614">
        <v>300</v>
      </c>
      <c r="DD622" s="614">
        <v>366</v>
      </c>
      <c r="DE622" s="614">
        <v>372</v>
      </c>
      <c r="DF622" s="614">
        <v>368</v>
      </c>
      <c r="DG622" s="614">
        <v>398</v>
      </c>
      <c r="DH622" s="614">
        <v>439</v>
      </c>
      <c r="DI622" s="614">
        <v>465</v>
      </c>
      <c r="DJ622" s="614">
        <v>497</v>
      </c>
      <c r="DK622" s="614">
        <v>600</v>
      </c>
      <c r="DL622" s="614">
        <v>636</v>
      </c>
      <c r="DM622" s="614">
        <v>656</v>
      </c>
      <c r="DN622" s="614">
        <v>606</v>
      </c>
      <c r="DO622" s="614">
        <v>584</v>
      </c>
      <c r="DP622" s="614">
        <v>630</v>
      </c>
      <c r="DQ622" s="614">
        <v>630</v>
      </c>
      <c r="DR622" s="614">
        <v>627</v>
      </c>
      <c r="DS622" s="614">
        <v>594</v>
      </c>
      <c r="DT622" s="614">
        <v>603</v>
      </c>
      <c r="DU622" s="614">
        <v>590</v>
      </c>
      <c r="DV622" s="614">
        <v>540</v>
      </c>
    </row>
    <row r="623" spans="1:126" ht="21" thickBot="1">
      <c r="A623" s="244"/>
      <c r="M623" s="1722" t="s">
        <v>1836</v>
      </c>
      <c r="N623" s="1721"/>
      <c r="O623" s="1666"/>
      <c r="P623" s="1667"/>
      <c r="Q623" s="1668"/>
      <c r="R623" s="1666"/>
      <c r="S623" s="1669"/>
      <c r="T623" s="1670"/>
      <c r="U623" s="1671"/>
      <c r="V623" s="1666"/>
      <c r="W623" s="1666"/>
      <c r="X623" s="1666"/>
      <c r="Y623" s="1666"/>
      <c r="Z623" s="1673"/>
      <c r="AA623" s="1674"/>
      <c r="AB623" s="1675"/>
      <c r="AC623" s="1676"/>
      <c r="AD623" s="1674"/>
      <c r="AE623" s="1677"/>
      <c r="AF623" s="1676"/>
      <c r="AG623" s="1678"/>
      <c r="AH623" s="1675"/>
      <c r="AI623" s="1676"/>
      <c r="AJ623" s="1678"/>
      <c r="AK623" s="1677"/>
      <c r="AL623" s="1666"/>
      <c r="AM623" s="1673"/>
      <c r="AN623" s="1674"/>
      <c r="AO623" s="1677"/>
      <c r="AP623" s="1676"/>
      <c r="AQ623" s="1674"/>
      <c r="AR623" s="1675"/>
      <c r="AS623" s="1676"/>
      <c r="AT623" s="1674"/>
      <c r="AU623" s="1675"/>
      <c r="AV623" s="1679"/>
      <c r="AW623" s="1674"/>
      <c r="AX623" s="1677"/>
      <c r="AY623" s="1666"/>
      <c r="AZ623" s="1680"/>
      <c r="BA623" s="1674"/>
      <c r="BB623" s="1675"/>
      <c r="BC623" s="1680"/>
      <c r="BD623" s="1674"/>
      <c r="BE623" s="1675"/>
      <c r="BF623" s="1680"/>
      <c r="BG623" s="1674"/>
      <c r="BH623" s="1675"/>
      <c r="BI623" s="1675"/>
      <c r="BJ623" s="1676"/>
      <c r="BK623" s="1681"/>
      <c r="BL623" s="1681"/>
      <c r="BM623" s="1681"/>
      <c r="BN623" s="1681"/>
      <c r="BO623" s="1681"/>
      <c r="BP623" s="1681"/>
      <c r="BQ623" s="1681"/>
      <c r="BR623" s="1681"/>
      <c r="BS623" s="1681"/>
      <c r="BT623" s="1681"/>
      <c r="BU623" s="1681"/>
      <c r="BV623" s="1681"/>
      <c r="BW623" s="1681"/>
      <c r="BX623" s="1681"/>
      <c r="BY623" s="1682"/>
      <c r="BZ623" s="1682"/>
      <c r="CA623" s="1682"/>
      <c r="CB623" s="1682"/>
      <c r="CC623" s="1682"/>
      <c r="CD623" s="1682"/>
      <c r="CE623" s="1682"/>
      <c r="CF623" s="1682"/>
      <c r="CG623" s="1682"/>
      <c r="CH623" s="1682"/>
      <c r="CI623" s="1682"/>
      <c r="CJ623" s="1682"/>
      <c r="CK623" s="1680"/>
      <c r="CL623" s="1665"/>
      <c r="CM623" s="1665"/>
      <c r="CN623" s="1665"/>
      <c r="CO623" s="1665"/>
      <c r="CP623" s="1665"/>
      <c r="CQ623" s="1665"/>
      <c r="CR623" s="1665"/>
      <c r="CS623" s="1665"/>
      <c r="CT623" s="1665"/>
      <c r="CU623" s="1665"/>
      <c r="CV623" s="1665"/>
      <c r="CW623" s="1665"/>
      <c r="CX623" s="1665"/>
      <c r="CY623" s="1665"/>
      <c r="CZ623" s="1665"/>
      <c r="DA623" s="1665"/>
      <c r="DB623" s="1665"/>
      <c r="DC623" s="1665"/>
      <c r="DD623" s="1665"/>
      <c r="DE623" s="1665"/>
      <c r="DF623" s="1665"/>
      <c r="DG623" s="1665"/>
      <c r="DH623" s="1665"/>
      <c r="DI623" s="1665"/>
      <c r="DJ623" s="1665"/>
      <c r="DK623" s="1665"/>
      <c r="DL623" s="1665"/>
      <c r="DM623" s="1665"/>
      <c r="DN623" s="1665"/>
      <c r="DO623" s="1665"/>
      <c r="DP623" s="1665"/>
      <c r="DQ623" s="1665"/>
      <c r="DR623" s="1665"/>
      <c r="DS623" s="1665"/>
      <c r="DT623" s="1665"/>
      <c r="DU623" s="1665">
        <v>1110</v>
      </c>
      <c r="DV623" s="1665">
        <v>1069</v>
      </c>
    </row>
    <row r="624" spans="1:126" ht="20.25">
      <c r="A624" s="111"/>
      <c r="M624" s="1718" t="s">
        <v>82</v>
      </c>
      <c r="N624" s="637" t="s">
        <v>213</v>
      </c>
      <c r="O624" s="629" t="s">
        <v>214</v>
      </c>
      <c r="P624" s="629" t="s">
        <v>730</v>
      </c>
      <c r="Q624" s="619">
        <v>8719</v>
      </c>
      <c r="R624" s="629" t="s">
        <v>1036</v>
      </c>
      <c r="S624" s="616">
        <v>7805</v>
      </c>
      <c r="T624" s="617">
        <v>7043</v>
      </c>
      <c r="U624" s="725">
        <v>7389</v>
      </c>
      <c r="V624" s="619">
        <v>10042</v>
      </c>
      <c r="W624" s="619">
        <v>10583</v>
      </c>
      <c r="X624" s="619">
        <v>9438</v>
      </c>
      <c r="Y624" s="619">
        <v>9626</v>
      </c>
      <c r="Z624" s="622">
        <v>1206</v>
      </c>
      <c r="AA624" s="623">
        <v>968</v>
      </c>
      <c r="AB624" s="624">
        <v>678</v>
      </c>
      <c r="AC624" s="625">
        <v>664</v>
      </c>
      <c r="AD624" s="623">
        <v>554</v>
      </c>
      <c r="AE624" s="628">
        <v>649</v>
      </c>
      <c r="AF624" s="625">
        <v>757</v>
      </c>
      <c r="AG624" s="626">
        <v>738</v>
      </c>
      <c r="AH624" s="624">
        <v>839</v>
      </c>
      <c r="AI624" s="625">
        <v>794</v>
      </c>
      <c r="AJ624" s="626">
        <v>769</v>
      </c>
      <c r="AK624" s="628">
        <v>743</v>
      </c>
      <c r="AL624" s="619">
        <v>9359</v>
      </c>
      <c r="AM624" s="622">
        <v>961</v>
      </c>
      <c r="AN624" s="623">
        <v>632</v>
      </c>
      <c r="AO624" s="628">
        <v>590</v>
      </c>
      <c r="AP624" s="625">
        <v>512</v>
      </c>
      <c r="AQ624" s="623">
        <v>507</v>
      </c>
      <c r="AR624" s="624">
        <v>523</v>
      </c>
      <c r="AS624" s="625">
        <v>677</v>
      </c>
      <c r="AT624" s="623">
        <v>661</v>
      </c>
      <c r="AU624" s="624">
        <v>878</v>
      </c>
      <c r="AV624" s="627">
        <v>716</v>
      </c>
      <c r="AW624" s="623">
        <v>763</v>
      </c>
      <c r="AX624" s="628">
        <v>700</v>
      </c>
      <c r="AY624" s="629">
        <v>8120</v>
      </c>
      <c r="AZ624" s="620">
        <v>873</v>
      </c>
      <c r="BA624" s="623">
        <v>633</v>
      </c>
      <c r="BB624" s="624">
        <v>654</v>
      </c>
      <c r="BC624" s="620">
        <v>540</v>
      </c>
      <c r="BD624" s="623">
        <v>482</v>
      </c>
      <c r="BE624" s="624">
        <v>548</v>
      </c>
      <c r="BF624" s="620">
        <v>600</v>
      </c>
      <c r="BG624" s="623">
        <v>593</v>
      </c>
      <c r="BH624" s="624">
        <v>732</v>
      </c>
      <c r="BI624" s="624">
        <v>695</v>
      </c>
      <c r="BJ624" s="625">
        <v>749</v>
      </c>
      <c r="BK624" s="688">
        <v>814</v>
      </c>
      <c r="BL624" s="688">
        <v>758</v>
      </c>
      <c r="BM624" s="688">
        <v>673</v>
      </c>
      <c r="BN624" s="688">
        <v>588</v>
      </c>
      <c r="BO624" s="688">
        <v>572</v>
      </c>
      <c r="BP624" s="688">
        <v>525</v>
      </c>
      <c r="BQ624" s="688">
        <v>477</v>
      </c>
      <c r="BR624" s="688">
        <v>537</v>
      </c>
      <c r="BS624" s="688">
        <v>562</v>
      </c>
      <c r="BT624" s="688">
        <v>672</v>
      </c>
      <c r="BU624" s="688">
        <v>589</v>
      </c>
      <c r="BV624" s="688">
        <v>679</v>
      </c>
      <c r="BW624" s="688">
        <v>663</v>
      </c>
      <c r="BX624" s="688">
        <v>646</v>
      </c>
      <c r="BY624" s="734">
        <v>519</v>
      </c>
      <c r="BZ624" s="734">
        <v>493</v>
      </c>
      <c r="CA624" s="734">
        <v>428</v>
      </c>
      <c r="CB624" s="734">
        <v>553</v>
      </c>
      <c r="CC624" s="734">
        <v>461</v>
      </c>
      <c r="CD624" s="734">
        <v>476</v>
      </c>
      <c r="CE624" s="734">
        <v>477</v>
      </c>
      <c r="CF624" s="734">
        <v>574</v>
      </c>
      <c r="CG624" s="734">
        <v>497</v>
      </c>
      <c r="CH624" s="734">
        <v>542</v>
      </c>
      <c r="CI624" s="734">
        <v>452</v>
      </c>
      <c r="CJ624" s="734">
        <v>599</v>
      </c>
      <c r="CK624" s="620">
        <v>457</v>
      </c>
      <c r="CL624" s="632">
        <v>429</v>
      </c>
      <c r="CM624" s="632">
        <v>342</v>
      </c>
      <c r="CN624" s="632">
        <v>368</v>
      </c>
      <c r="CO624" s="632">
        <v>425</v>
      </c>
      <c r="CP624" s="632">
        <v>433</v>
      </c>
      <c r="CQ624" s="632">
        <v>394</v>
      </c>
      <c r="CR624" s="632">
        <v>500</v>
      </c>
      <c r="CS624" s="632">
        <v>492</v>
      </c>
      <c r="CT624" s="632">
        <v>458</v>
      </c>
      <c r="CU624" s="632">
        <v>409</v>
      </c>
      <c r="CV624" s="632">
        <v>600</v>
      </c>
      <c r="CW624" s="632">
        <v>426</v>
      </c>
      <c r="CX624" s="632">
        <v>371</v>
      </c>
      <c r="CY624" s="632">
        <v>344</v>
      </c>
      <c r="CZ624" s="632">
        <v>367</v>
      </c>
      <c r="DA624" s="632">
        <v>324</v>
      </c>
      <c r="DB624" s="632">
        <v>410</v>
      </c>
      <c r="DC624" s="632">
        <v>317</v>
      </c>
      <c r="DD624" s="632">
        <v>481</v>
      </c>
      <c r="DE624" s="632">
        <v>453</v>
      </c>
      <c r="DF624" s="632">
        <v>401</v>
      </c>
      <c r="DG624" s="632">
        <v>356</v>
      </c>
      <c r="DH624" s="632">
        <v>574</v>
      </c>
      <c r="DI624" s="632">
        <v>461</v>
      </c>
      <c r="DJ624" s="632">
        <v>479</v>
      </c>
      <c r="DK624" s="632">
        <v>747</v>
      </c>
      <c r="DL624" s="632">
        <v>487</v>
      </c>
      <c r="DM624" s="632">
        <v>448</v>
      </c>
      <c r="DN624" s="632">
        <v>405</v>
      </c>
      <c r="DO624" s="632">
        <v>336</v>
      </c>
      <c r="DP624" s="632">
        <v>503</v>
      </c>
      <c r="DQ624" s="632">
        <v>393</v>
      </c>
      <c r="DR624" s="632">
        <v>344</v>
      </c>
      <c r="DS624" s="632">
        <v>394</v>
      </c>
      <c r="DT624" s="632">
        <v>417</v>
      </c>
      <c r="DU624" s="632">
        <v>357</v>
      </c>
      <c r="DV624" s="632">
        <v>344</v>
      </c>
    </row>
    <row r="625" spans="1:126" ht="20.25">
      <c r="A625" s="111"/>
      <c r="M625" s="1718" t="s">
        <v>89</v>
      </c>
      <c r="N625" s="637" t="s">
        <v>224</v>
      </c>
      <c r="O625" s="629" t="s">
        <v>225</v>
      </c>
      <c r="P625" s="629" t="s">
        <v>731</v>
      </c>
      <c r="Q625" s="619">
        <v>9946</v>
      </c>
      <c r="R625" s="629" t="s">
        <v>1037</v>
      </c>
      <c r="S625" s="616">
        <v>9230</v>
      </c>
      <c r="T625" s="617">
        <v>9364</v>
      </c>
      <c r="U625" s="850">
        <v>7820</v>
      </c>
      <c r="V625" s="619">
        <v>8067</v>
      </c>
      <c r="W625" s="619">
        <v>10350</v>
      </c>
      <c r="X625" s="619">
        <v>9187</v>
      </c>
      <c r="Y625" s="619">
        <v>8873</v>
      </c>
      <c r="Z625" s="622">
        <v>539</v>
      </c>
      <c r="AA625" s="623">
        <v>764</v>
      </c>
      <c r="AB625" s="624">
        <v>820</v>
      </c>
      <c r="AC625" s="625">
        <v>961</v>
      </c>
      <c r="AD625" s="623">
        <v>918</v>
      </c>
      <c r="AE625" s="628">
        <v>856</v>
      </c>
      <c r="AF625" s="625">
        <v>879</v>
      </c>
      <c r="AG625" s="626">
        <v>834</v>
      </c>
      <c r="AH625" s="624">
        <v>960</v>
      </c>
      <c r="AI625" s="625">
        <v>800</v>
      </c>
      <c r="AJ625" s="626">
        <v>591</v>
      </c>
      <c r="AK625" s="628">
        <v>607</v>
      </c>
      <c r="AL625" s="619">
        <v>9529</v>
      </c>
      <c r="AM625" s="622">
        <v>532</v>
      </c>
      <c r="AN625" s="623">
        <v>846</v>
      </c>
      <c r="AO625" s="628">
        <v>920</v>
      </c>
      <c r="AP625" s="625">
        <v>1004</v>
      </c>
      <c r="AQ625" s="623">
        <v>891</v>
      </c>
      <c r="AR625" s="624">
        <v>687</v>
      </c>
      <c r="AS625" s="625">
        <v>678</v>
      </c>
      <c r="AT625" s="623">
        <v>750</v>
      </c>
      <c r="AU625" s="624">
        <v>1016</v>
      </c>
      <c r="AV625" s="627">
        <v>878</v>
      </c>
      <c r="AW625" s="623">
        <v>661</v>
      </c>
      <c r="AX625" s="628">
        <v>559</v>
      </c>
      <c r="AY625" s="629">
        <v>9422</v>
      </c>
      <c r="AZ625" s="620">
        <v>526</v>
      </c>
      <c r="BA625" s="623">
        <v>602</v>
      </c>
      <c r="BB625" s="624">
        <v>779</v>
      </c>
      <c r="BC625" s="620">
        <v>895</v>
      </c>
      <c r="BD625" s="623">
        <v>943</v>
      </c>
      <c r="BE625" s="624">
        <v>924</v>
      </c>
      <c r="BF625" s="620">
        <v>782</v>
      </c>
      <c r="BG625" s="623">
        <v>732</v>
      </c>
      <c r="BH625" s="624">
        <v>815</v>
      </c>
      <c r="BI625" s="624">
        <v>808</v>
      </c>
      <c r="BJ625" s="625">
        <v>679</v>
      </c>
      <c r="BK625" s="688">
        <v>755</v>
      </c>
      <c r="BL625" s="688">
        <v>504</v>
      </c>
      <c r="BM625" s="688">
        <v>638</v>
      </c>
      <c r="BN625" s="688">
        <v>762</v>
      </c>
      <c r="BO625" s="688">
        <v>931</v>
      </c>
      <c r="BP625" s="688">
        <v>831</v>
      </c>
      <c r="BQ625" s="688">
        <v>956</v>
      </c>
      <c r="BR625" s="688">
        <v>791</v>
      </c>
      <c r="BS625" s="688">
        <v>864</v>
      </c>
      <c r="BT625" s="688">
        <v>673</v>
      </c>
      <c r="BU625" s="688">
        <v>684</v>
      </c>
      <c r="BV625" s="688">
        <v>628</v>
      </c>
      <c r="BW625" s="688">
        <v>591</v>
      </c>
      <c r="BX625" s="688">
        <v>434</v>
      </c>
      <c r="BY625" s="734">
        <v>494</v>
      </c>
      <c r="BZ625" s="734">
        <v>657</v>
      </c>
      <c r="CA625" s="734">
        <v>723</v>
      </c>
      <c r="CB625" s="734">
        <v>595</v>
      </c>
      <c r="CC625" s="734">
        <v>459</v>
      </c>
      <c r="CD625" s="734">
        <v>449</v>
      </c>
      <c r="CE625" s="734">
        <v>393</v>
      </c>
      <c r="CF625" s="734">
        <v>581</v>
      </c>
      <c r="CG625" s="734">
        <v>680</v>
      </c>
      <c r="CH625" s="734">
        <v>509</v>
      </c>
      <c r="CI625" s="734">
        <v>359</v>
      </c>
      <c r="CJ625" s="734">
        <v>445</v>
      </c>
      <c r="CK625" s="620">
        <v>362</v>
      </c>
      <c r="CL625" s="632">
        <v>531</v>
      </c>
      <c r="CM625" s="632">
        <v>540</v>
      </c>
      <c r="CN625" s="632">
        <v>553</v>
      </c>
      <c r="CO625" s="632">
        <v>366</v>
      </c>
      <c r="CP625" s="632">
        <v>465</v>
      </c>
      <c r="CQ625" s="632">
        <v>427</v>
      </c>
      <c r="CR625" s="632">
        <v>548</v>
      </c>
      <c r="CS625" s="632">
        <v>510</v>
      </c>
      <c r="CT625" s="632">
        <v>386</v>
      </c>
      <c r="CU625" s="632">
        <v>342</v>
      </c>
      <c r="CV625" s="632">
        <v>363</v>
      </c>
      <c r="CW625" s="632">
        <v>378</v>
      </c>
      <c r="CX625" s="632">
        <v>531</v>
      </c>
      <c r="CY625" s="632">
        <v>564</v>
      </c>
      <c r="CZ625" s="632">
        <v>483</v>
      </c>
      <c r="DA625" s="632">
        <v>365</v>
      </c>
      <c r="DB625" s="632">
        <v>390</v>
      </c>
      <c r="DC625" s="632">
        <v>428</v>
      </c>
      <c r="DD625" s="632">
        <v>555</v>
      </c>
      <c r="DE625" s="632">
        <v>458</v>
      </c>
      <c r="DF625" s="632">
        <v>337</v>
      </c>
      <c r="DG625" s="632">
        <v>245</v>
      </c>
      <c r="DH625" s="632">
        <v>314</v>
      </c>
      <c r="DI625" s="632">
        <v>365</v>
      </c>
      <c r="DJ625" s="632">
        <v>262</v>
      </c>
      <c r="DK625" s="632">
        <v>173</v>
      </c>
      <c r="DL625" s="632">
        <v>294</v>
      </c>
      <c r="DM625" s="632">
        <v>340</v>
      </c>
      <c r="DN625" s="632">
        <v>492</v>
      </c>
      <c r="DO625" s="632">
        <v>350</v>
      </c>
      <c r="DP625" s="632">
        <v>466</v>
      </c>
      <c r="DQ625" s="632">
        <v>469</v>
      </c>
      <c r="DR625" s="632">
        <v>350</v>
      </c>
      <c r="DS625" s="632">
        <v>406</v>
      </c>
      <c r="DT625" s="632">
        <v>319</v>
      </c>
      <c r="DU625" s="632">
        <v>363</v>
      </c>
      <c r="DV625" s="632">
        <v>560</v>
      </c>
    </row>
    <row r="626" spans="1:126" ht="20.25">
      <c r="A626" s="111"/>
      <c r="M626" s="1718" t="s">
        <v>100</v>
      </c>
      <c r="N626" s="637" t="s">
        <v>235</v>
      </c>
      <c r="O626" s="629" t="s">
        <v>236</v>
      </c>
      <c r="P626" s="629" t="s">
        <v>496</v>
      </c>
      <c r="Q626" s="619">
        <v>2063</v>
      </c>
      <c r="R626" s="629" t="s">
        <v>1038</v>
      </c>
      <c r="S626" s="616">
        <v>1730</v>
      </c>
      <c r="T626" s="617">
        <v>2421</v>
      </c>
      <c r="U626" s="850">
        <v>2655</v>
      </c>
      <c r="V626" s="619">
        <v>2238</v>
      </c>
      <c r="W626" s="619">
        <v>2919</v>
      </c>
      <c r="X626" s="619">
        <v>1967</v>
      </c>
      <c r="Y626" s="619">
        <v>2126</v>
      </c>
      <c r="Z626" s="622">
        <v>152</v>
      </c>
      <c r="AA626" s="623">
        <v>121</v>
      </c>
      <c r="AB626" s="624">
        <v>321</v>
      </c>
      <c r="AC626" s="625">
        <v>234</v>
      </c>
      <c r="AD626" s="623">
        <v>222</v>
      </c>
      <c r="AE626" s="628">
        <v>219</v>
      </c>
      <c r="AF626" s="625">
        <v>263</v>
      </c>
      <c r="AG626" s="626">
        <v>231</v>
      </c>
      <c r="AH626" s="624">
        <v>153</v>
      </c>
      <c r="AI626" s="625">
        <v>206</v>
      </c>
      <c r="AJ626" s="626">
        <v>129</v>
      </c>
      <c r="AK626" s="628">
        <v>81</v>
      </c>
      <c r="AL626" s="619">
        <v>2332</v>
      </c>
      <c r="AM626" s="622">
        <v>206</v>
      </c>
      <c r="AN626" s="623">
        <v>295</v>
      </c>
      <c r="AO626" s="628">
        <v>398</v>
      </c>
      <c r="AP626" s="625">
        <v>278</v>
      </c>
      <c r="AQ626" s="623">
        <v>245</v>
      </c>
      <c r="AR626" s="624">
        <v>254</v>
      </c>
      <c r="AS626" s="625">
        <v>264</v>
      </c>
      <c r="AT626" s="623">
        <v>280</v>
      </c>
      <c r="AU626" s="624">
        <v>244</v>
      </c>
      <c r="AV626" s="627">
        <v>235</v>
      </c>
      <c r="AW626" s="623">
        <v>159</v>
      </c>
      <c r="AX626" s="628">
        <v>125</v>
      </c>
      <c r="AY626" s="629">
        <v>2983</v>
      </c>
      <c r="AZ626" s="620">
        <v>181</v>
      </c>
      <c r="BA626" s="623">
        <v>192</v>
      </c>
      <c r="BB626" s="624">
        <v>377</v>
      </c>
      <c r="BC626" s="620">
        <v>284</v>
      </c>
      <c r="BD626" s="623">
        <v>413</v>
      </c>
      <c r="BE626" s="624">
        <v>285</v>
      </c>
      <c r="BF626" s="620">
        <v>302</v>
      </c>
      <c r="BG626" s="623">
        <v>329</v>
      </c>
      <c r="BH626" s="624">
        <v>245</v>
      </c>
      <c r="BI626" s="624">
        <v>219</v>
      </c>
      <c r="BJ626" s="625">
        <v>476</v>
      </c>
      <c r="BK626" s="688">
        <v>127</v>
      </c>
      <c r="BL626" s="688">
        <v>263</v>
      </c>
      <c r="BM626" s="688">
        <v>314</v>
      </c>
      <c r="BN626" s="688">
        <v>554</v>
      </c>
      <c r="BO626" s="688">
        <v>405</v>
      </c>
      <c r="BP626" s="688">
        <v>378</v>
      </c>
      <c r="BQ626" s="688">
        <v>357</v>
      </c>
      <c r="BR626" s="688">
        <v>325</v>
      </c>
      <c r="BS626" s="688">
        <v>381</v>
      </c>
      <c r="BT626" s="688">
        <v>390</v>
      </c>
      <c r="BU626" s="688">
        <v>366</v>
      </c>
      <c r="BV626" s="688">
        <v>486</v>
      </c>
      <c r="BW626" s="688">
        <v>306</v>
      </c>
      <c r="BX626" s="688">
        <v>383</v>
      </c>
      <c r="BY626" s="734">
        <v>235</v>
      </c>
      <c r="BZ626" s="734">
        <v>517</v>
      </c>
      <c r="CA626" s="734">
        <v>338</v>
      </c>
      <c r="CB626" s="734">
        <v>321</v>
      </c>
      <c r="CC626" s="734">
        <v>366</v>
      </c>
      <c r="CD626" s="734">
        <v>254</v>
      </c>
      <c r="CE626" s="734">
        <v>307</v>
      </c>
      <c r="CF626" s="734">
        <v>315</v>
      </c>
      <c r="CG626" s="734">
        <v>309</v>
      </c>
      <c r="CH626" s="734">
        <v>394</v>
      </c>
      <c r="CI626" s="734">
        <v>213</v>
      </c>
      <c r="CJ626" s="734">
        <v>249</v>
      </c>
      <c r="CK626" s="620">
        <v>286</v>
      </c>
      <c r="CL626" s="632">
        <v>432</v>
      </c>
      <c r="CM626" s="632">
        <v>391</v>
      </c>
      <c r="CN626" s="632">
        <v>308</v>
      </c>
      <c r="CO626" s="632">
        <v>288</v>
      </c>
      <c r="CP626" s="632">
        <v>259</v>
      </c>
      <c r="CQ626" s="632">
        <v>247</v>
      </c>
      <c r="CR626" s="632">
        <v>218</v>
      </c>
      <c r="CS626" s="632">
        <v>219</v>
      </c>
      <c r="CT626" s="632">
        <v>186</v>
      </c>
      <c r="CU626" s="632">
        <v>119</v>
      </c>
      <c r="CV626" s="632">
        <v>150</v>
      </c>
      <c r="CW626" s="632">
        <v>224</v>
      </c>
      <c r="CX626" s="632">
        <v>271</v>
      </c>
      <c r="CY626" s="632">
        <v>215</v>
      </c>
      <c r="CZ626" s="632">
        <v>187</v>
      </c>
      <c r="DA626" s="632">
        <v>177</v>
      </c>
      <c r="DB626" s="632">
        <v>173</v>
      </c>
      <c r="DC626" s="632">
        <v>305</v>
      </c>
      <c r="DD626" s="632">
        <v>246</v>
      </c>
      <c r="DE626" s="632">
        <v>114</v>
      </c>
      <c r="DF626" s="632">
        <v>111</v>
      </c>
      <c r="DG626" s="632">
        <v>64</v>
      </c>
      <c r="DH626" s="632">
        <v>130</v>
      </c>
      <c r="DI626" s="632">
        <v>121</v>
      </c>
      <c r="DJ626" s="632">
        <v>176</v>
      </c>
      <c r="DK626" s="632">
        <v>71</v>
      </c>
      <c r="DL626" s="632">
        <v>122</v>
      </c>
      <c r="DM626" s="632">
        <v>187</v>
      </c>
      <c r="DN626" s="632">
        <v>235</v>
      </c>
      <c r="DO626" s="632">
        <v>132</v>
      </c>
      <c r="DP626" s="632">
        <v>196</v>
      </c>
      <c r="DQ626" s="632">
        <v>173</v>
      </c>
      <c r="DR626" s="632">
        <v>146</v>
      </c>
      <c r="DS626" s="632">
        <v>133</v>
      </c>
      <c r="DT626" s="632">
        <v>204</v>
      </c>
      <c r="DU626" s="632">
        <v>210</v>
      </c>
      <c r="DV626" s="632">
        <v>244</v>
      </c>
    </row>
    <row r="627" spans="1:126" ht="20.25">
      <c r="A627" s="111"/>
      <c r="M627" s="1718" t="s">
        <v>782</v>
      </c>
      <c r="N627" s="637" t="s">
        <v>245</v>
      </c>
      <c r="O627" s="629" t="s">
        <v>246</v>
      </c>
      <c r="P627" s="629" t="s">
        <v>732</v>
      </c>
      <c r="Q627" s="619">
        <v>4276</v>
      </c>
      <c r="R627" s="629" t="s">
        <v>1039</v>
      </c>
      <c r="S627" s="616">
        <v>4138</v>
      </c>
      <c r="T627" s="617">
        <v>3612</v>
      </c>
      <c r="U627" s="850">
        <v>3540</v>
      </c>
      <c r="V627" s="619">
        <v>3438</v>
      </c>
      <c r="W627" s="619">
        <v>4231</v>
      </c>
      <c r="X627" s="619">
        <v>4261</v>
      </c>
      <c r="Y627" s="619">
        <v>3993</v>
      </c>
      <c r="Z627" s="622">
        <v>261</v>
      </c>
      <c r="AA627" s="623">
        <v>450</v>
      </c>
      <c r="AB627" s="624">
        <v>366</v>
      </c>
      <c r="AC627" s="625">
        <v>510</v>
      </c>
      <c r="AD627" s="623">
        <v>494</v>
      </c>
      <c r="AE627" s="628">
        <v>447</v>
      </c>
      <c r="AF627" s="625">
        <v>379</v>
      </c>
      <c r="AG627" s="626">
        <v>363</v>
      </c>
      <c r="AH627" s="624">
        <v>474</v>
      </c>
      <c r="AI627" s="625">
        <v>378</v>
      </c>
      <c r="AJ627" s="626">
        <v>327</v>
      </c>
      <c r="AK627" s="628">
        <v>318</v>
      </c>
      <c r="AL627" s="619">
        <v>4767</v>
      </c>
      <c r="AM627" s="622">
        <v>281</v>
      </c>
      <c r="AN627" s="623">
        <v>425</v>
      </c>
      <c r="AO627" s="628">
        <v>508</v>
      </c>
      <c r="AP627" s="625">
        <v>542</v>
      </c>
      <c r="AQ627" s="623">
        <v>416</v>
      </c>
      <c r="AR627" s="624">
        <v>335</v>
      </c>
      <c r="AS627" s="625">
        <v>346</v>
      </c>
      <c r="AT627" s="623">
        <v>380</v>
      </c>
      <c r="AU627" s="624">
        <v>487</v>
      </c>
      <c r="AV627" s="627">
        <v>447</v>
      </c>
      <c r="AW627" s="623">
        <v>366</v>
      </c>
      <c r="AX627" s="628">
        <v>255</v>
      </c>
      <c r="AY627" s="629">
        <v>4788</v>
      </c>
      <c r="AZ627" s="620">
        <v>300</v>
      </c>
      <c r="BA627" s="623">
        <v>304</v>
      </c>
      <c r="BB627" s="624">
        <v>432</v>
      </c>
      <c r="BC627" s="620">
        <v>538</v>
      </c>
      <c r="BD627" s="623">
        <v>416</v>
      </c>
      <c r="BE627" s="624">
        <v>396</v>
      </c>
      <c r="BF627" s="620">
        <v>307</v>
      </c>
      <c r="BG627" s="623">
        <v>304</v>
      </c>
      <c r="BH627" s="624">
        <v>428</v>
      </c>
      <c r="BI627" s="624">
        <v>433</v>
      </c>
      <c r="BJ627" s="625">
        <v>364</v>
      </c>
      <c r="BK627" s="688">
        <v>492</v>
      </c>
      <c r="BL627" s="688">
        <v>268</v>
      </c>
      <c r="BM627" s="688">
        <v>330</v>
      </c>
      <c r="BN627" s="688">
        <v>409</v>
      </c>
      <c r="BO627" s="688">
        <v>488</v>
      </c>
      <c r="BP627" s="688">
        <v>396</v>
      </c>
      <c r="BQ627" s="688">
        <v>353</v>
      </c>
      <c r="BR627" s="688">
        <v>274</v>
      </c>
      <c r="BS627" s="688">
        <v>298</v>
      </c>
      <c r="BT627" s="688">
        <v>350</v>
      </c>
      <c r="BU627" s="688">
        <v>347</v>
      </c>
      <c r="BV627" s="688">
        <v>339</v>
      </c>
      <c r="BW627" s="688">
        <v>350</v>
      </c>
      <c r="BX627" s="688">
        <v>220</v>
      </c>
      <c r="BY627" s="734">
        <v>266</v>
      </c>
      <c r="BZ627" s="734">
        <v>293</v>
      </c>
      <c r="CA627" s="734">
        <v>398</v>
      </c>
      <c r="CB627" s="734">
        <v>344</v>
      </c>
      <c r="CC627" s="734">
        <v>235</v>
      </c>
      <c r="CD627" s="734">
        <v>216</v>
      </c>
      <c r="CE627" s="734">
        <v>192</v>
      </c>
      <c r="CF627" s="734">
        <v>339</v>
      </c>
      <c r="CG627" s="734">
        <v>345</v>
      </c>
      <c r="CH627" s="734">
        <v>307</v>
      </c>
      <c r="CI627" s="734">
        <v>202</v>
      </c>
      <c r="CJ627" s="734">
        <v>269</v>
      </c>
      <c r="CK627" s="620">
        <v>216</v>
      </c>
      <c r="CL627" s="632">
        <v>282</v>
      </c>
      <c r="CM627" s="632">
        <v>313</v>
      </c>
      <c r="CN627" s="632">
        <v>327</v>
      </c>
      <c r="CO627" s="632">
        <v>203</v>
      </c>
      <c r="CP627" s="632">
        <v>215</v>
      </c>
      <c r="CQ627" s="632">
        <v>204</v>
      </c>
      <c r="CR627" s="632">
        <v>343</v>
      </c>
      <c r="CS627" s="632">
        <v>298</v>
      </c>
      <c r="CT627" s="632">
        <v>226</v>
      </c>
      <c r="CU627" s="632">
        <v>209</v>
      </c>
      <c r="CV627" s="632">
        <v>202</v>
      </c>
      <c r="CW627" s="632">
        <v>206</v>
      </c>
      <c r="CX627" s="632">
        <v>286</v>
      </c>
      <c r="CY627" s="632">
        <v>352</v>
      </c>
      <c r="CZ627" s="632">
        <v>251</v>
      </c>
      <c r="DA627" s="632">
        <v>192</v>
      </c>
      <c r="DB627" s="632">
        <v>185</v>
      </c>
      <c r="DC627" s="632">
        <v>170</v>
      </c>
      <c r="DD627" s="632">
        <v>313</v>
      </c>
      <c r="DE627" s="632">
        <v>268</v>
      </c>
      <c r="DF627" s="632">
        <v>192</v>
      </c>
      <c r="DG627" s="632">
        <v>124</v>
      </c>
      <c r="DH627" s="632">
        <v>166</v>
      </c>
      <c r="DI627" s="632">
        <v>201</v>
      </c>
      <c r="DJ627" s="632">
        <v>169</v>
      </c>
      <c r="DK627" s="632">
        <v>113</v>
      </c>
      <c r="DL627" s="632">
        <v>232</v>
      </c>
      <c r="DM627" s="632">
        <v>265</v>
      </c>
      <c r="DN627" s="632">
        <v>344</v>
      </c>
      <c r="DO627" s="632">
        <v>255</v>
      </c>
      <c r="DP627" s="632">
        <v>359</v>
      </c>
      <c r="DQ627" s="632">
        <v>318</v>
      </c>
      <c r="DR627" s="632">
        <v>261</v>
      </c>
      <c r="DS627" s="632">
        <v>276</v>
      </c>
      <c r="DT627" s="632">
        <v>218</v>
      </c>
      <c r="DU627" s="632">
        <v>240</v>
      </c>
      <c r="DV627" s="632">
        <v>338</v>
      </c>
    </row>
    <row r="628" spans="1:126" ht="20.25">
      <c r="A628" s="111"/>
      <c r="M628" s="1718" t="s">
        <v>121</v>
      </c>
      <c r="N628" s="637" t="s">
        <v>254</v>
      </c>
      <c r="O628" s="629" t="s">
        <v>255</v>
      </c>
      <c r="P628" s="629" t="s">
        <v>733</v>
      </c>
      <c r="Q628" s="619">
        <v>3721</v>
      </c>
      <c r="R628" s="629" t="s">
        <v>1040</v>
      </c>
      <c r="S628" s="616">
        <v>3677</v>
      </c>
      <c r="T628" s="617">
        <v>3085</v>
      </c>
      <c r="U628" s="850">
        <v>3051</v>
      </c>
      <c r="V628" s="619">
        <v>2924</v>
      </c>
      <c r="W628" s="619">
        <v>3427</v>
      </c>
      <c r="X628" s="619">
        <v>3795</v>
      </c>
      <c r="Y628" s="619">
        <v>3597</v>
      </c>
      <c r="Z628" s="622">
        <v>259</v>
      </c>
      <c r="AA628" s="623">
        <v>428</v>
      </c>
      <c r="AB628" s="624">
        <v>305</v>
      </c>
      <c r="AC628" s="625">
        <v>374</v>
      </c>
      <c r="AD628" s="623">
        <v>411</v>
      </c>
      <c r="AE628" s="628">
        <v>384</v>
      </c>
      <c r="AF628" s="625">
        <v>355</v>
      </c>
      <c r="AG628" s="626">
        <v>347</v>
      </c>
      <c r="AH628" s="624">
        <v>459</v>
      </c>
      <c r="AI628" s="625">
        <v>369</v>
      </c>
      <c r="AJ628" s="626">
        <v>316</v>
      </c>
      <c r="AK628" s="628">
        <v>280</v>
      </c>
      <c r="AL628" s="619">
        <v>4287</v>
      </c>
      <c r="AM628" s="622">
        <v>277</v>
      </c>
      <c r="AN628" s="623">
        <v>393</v>
      </c>
      <c r="AO628" s="628">
        <v>451</v>
      </c>
      <c r="AP628" s="625">
        <v>424</v>
      </c>
      <c r="AQ628" s="623">
        <v>352</v>
      </c>
      <c r="AR628" s="624">
        <v>321</v>
      </c>
      <c r="AS628" s="625">
        <v>311</v>
      </c>
      <c r="AT628" s="623">
        <v>369</v>
      </c>
      <c r="AU628" s="624">
        <v>471</v>
      </c>
      <c r="AV628" s="627">
        <v>436</v>
      </c>
      <c r="AW628" s="623">
        <v>358</v>
      </c>
      <c r="AX628" s="628">
        <v>222</v>
      </c>
      <c r="AY628" s="629">
        <v>4385</v>
      </c>
      <c r="AZ628" s="620">
        <v>297</v>
      </c>
      <c r="BA628" s="623">
        <v>303</v>
      </c>
      <c r="BB628" s="624">
        <v>394</v>
      </c>
      <c r="BC628" s="620">
        <v>441</v>
      </c>
      <c r="BD628" s="623">
        <v>368</v>
      </c>
      <c r="BE628" s="624">
        <v>337</v>
      </c>
      <c r="BF628" s="620">
        <v>277</v>
      </c>
      <c r="BG628" s="623">
        <v>284</v>
      </c>
      <c r="BH628" s="624">
        <v>400</v>
      </c>
      <c r="BI628" s="624">
        <v>397</v>
      </c>
      <c r="BJ628" s="625">
        <v>311</v>
      </c>
      <c r="BK628" s="688">
        <v>407</v>
      </c>
      <c r="BL628" s="688">
        <v>252</v>
      </c>
      <c r="BM628" s="688">
        <v>327</v>
      </c>
      <c r="BN628" s="688">
        <v>386</v>
      </c>
      <c r="BO628" s="688">
        <v>343</v>
      </c>
      <c r="BP628" s="688">
        <v>318</v>
      </c>
      <c r="BQ628" s="688">
        <v>277</v>
      </c>
      <c r="BR628" s="688">
        <v>215</v>
      </c>
      <c r="BS628" s="688">
        <v>236</v>
      </c>
      <c r="BT628" s="688">
        <v>289</v>
      </c>
      <c r="BU628" s="688">
        <v>283</v>
      </c>
      <c r="BV628" s="688">
        <v>289</v>
      </c>
      <c r="BW628" s="688">
        <v>248</v>
      </c>
      <c r="BX628" s="688">
        <v>203</v>
      </c>
      <c r="BY628" s="734">
        <v>260</v>
      </c>
      <c r="BZ628" s="734">
        <v>258</v>
      </c>
      <c r="CA628" s="734">
        <v>285</v>
      </c>
      <c r="CB628" s="734">
        <v>286</v>
      </c>
      <c r="CC628" s="734">
        <v>183</v>
      </c>
      <c r="CD628" s="734">
        <v>153</v>
      </c>
      <c r="CE628" s="734">
        <v>140</v>
      </c>
      <c r="CF628" s="734">
        <v>294</v>
      </c>
      <c r="CG628" s="734">
        <v>234</v>
      </c>
      <c r="CH628" s="734">
        <v>236</v>
      </c>
      <c r="CI628" s="734">
        <v>165</v>
      </c>
      <c r="CJ628" s="734">
        <v>260</v>
      </c>
      <c r="CK628" s="620">
        <v>207</v>
      </c>
      <c r="CL628" s="632">
        <v>228</v>
      </c>
      <c r="CM628" s="632">
        <v>265</v>
      </c>
      <c r="CN628" s="632">
        <v>222</v>
      </c>
      <c r="CO628" s="632">
        <v>176</v>
      </c>
      <c r="CP628" s="632">
        <v>184</v>
      </c>
      <c r="CQ628" s="632">
        <v>162</v>
      </c>
      <c r="CR628" s="632">
        <v>315</v>
      </c>
      <c r="CS628" s="632">
        <v>271</v>
      </c>
      <c r="CT628" s="632">
        <v>200</v>
      </c>
      <c r="CU628" s="632">
        <v>188</v>
      </c>
      <c r="CV628" s="632">
        <v>198</v>
      </c>
      <c r="CW628" s="632">
        <v>204</v>
      </c>
      <c r="CX628" s="632">
        <v>232</v>
      </c>
      <c r="CY628" s="632">
        <v>252</v>
      </c>
      <c r="CZ628" s="632">
        <v>185</v>
      </c>
      <c r="DA628" s="632">
        <v>170</v>
      </c>
      <c r="DB628" s="632">
        <v>151</v>
      </c>
      <c r="DC628" s="632">
        <v>164</v>
      </c>
      <c r="DD628" s="632">
        <v>307</v>
      </c>
      <c r="DE628" s="632">
        <v>257</v>
      </c>
      <c r="DF628" s="632">
        <v>188</v>
      </c>
      <c r="DG628" s="632">
        <v>120</v>
      </c>
      <c r="DH628" s="632">
        <v>166</v>
      </c>
      <c r="DI628" s="632">
        <v>200</v>
      </c>
      <c r="DJ628" s="632">
        <v>165</v>
      </c>
      <c r="DK628" s="632">
        <v>77</v>
      </c>
      <c r="DL628" s="632">
        <v>164</v>
      </c>
      <c r="DM628" s="632">
        <v>230</v>
      </c>
      <c r="DN628" s="632">
        <v>303</v>
      </c>
      <c r="DO628" s="632">
        <v>237</v>
      </c>
      <c r="DP628" s="632">
        <v>336</v>
      </c>
      <c r="DQ628" s="632">
        <v>298</v>
      </c>
      <c r="DR628" s="632">
        <v>232</v>
      </c>
      <c r="DS628" s="632">
        <v>237</v>
      </c>
      <c r="DT628" s="632">
        <v>207</v>
      </c>
      <c r="DU628" s="632">
        <v>239</v>
      </c>
      <c r="DV628" s="632">
        <v>272</v>
      </c>
    </row>
    <row r="629" spans="1:126" ht="20.25">
      <c r="A629" s="111"/>
      <c r="M629" s="1718" t="s">
        <v>158</v>
      </c>
      <c r="N629" s="637" t="s">
        <v>276</v>
      </c>
      <c r="O629" s="629" t="s">
        <v>277</v>
      </c>
      <c r="P629" s="629" t="s">
        <v>271</v>
      </c>
      <c r="Q629" s="619">
        <v>366</v>
      </c>
      <c r="R629" s="629" t="s">
        <v>170</v>
      </c>
      <c r="S629" s="616">
        <v>276</v>
      </c>
      <c r="T629" s="617">
        <v>287</v>
      </c>
      <c r="U629" s="850">
        <v>220</v>
      </c>
      <c r="V629" s="619">
        <v>142</v>
      </c>
      <c r="W629" s="619">
        <v>157</v>
      </c>
      <c r="X629" s="619">
        <v>90</v>
      </c>
      <c r="Y629" s="619">
        <v>82</v>
      </c>
      <c r="Z629" s="622">
        <v>0</v>
      </c>
      <c r="AA629" s="623">
        <v>2</v>
      </c>
      <c r="AB629" s="624">
        <v>9</v>
      </c>
      <c r="AC629" s="625">
        <v>22</v>
      </c>
      <c r="AD629" s="623">
        <v>13</v>
      </c>
      <c r="AE629" s="628">
        <v>4</v>
      </c>
      <c r="AF629" s="625">
        <v>3</v>
      </c>
      <c r="AG629" s="626">
        <v>6</v>
      </c>
      <c r="AH629" s="624">
        <v>10</v>
      </c>
      <c r="AI629" s="625">
        <v>5</v>
      </c>
      <c r="AJ629" s="626">
        <v>9</v>
      </c>
      <c r="AK629" s="628">
        <v>15</v>
      </c>
      <c r="AL629" s="619">
        <v>98</v>
      </c>
      <c r="AM629" s="622">
        <v>2</v>
      </c>
      <c r="AN629" s="623">
        <v>6</v>
      </c>
      <c r="AO629" s="628">
        <v>15</v>
      </c>
      <c r="AP629" s="625">
        <v>12</v>
      </c>
      <c r="AQ629" s="623">
        <v>2</v>
      </c>
      <c r="AR629" s="624">
        <v>0</v>
      </c>
      <c r="AS629" s="625">
        <v>1</v>
      </c>
      <c r="AT629" s="623">
        <v>0</v>
      </c>
      <c r="AU629" s="624">
        <v>0</v>
      </c>
      <c r="AV629" s="627">
        <v>1</v>
      </c>
      <c r="AW629" s="623">
        <v>1</v>
      </c>
      <c r="AX629" s="628">
        <v>2</v>
      </c>
      <c r="AY629" s="629">
        <v>42</v>
      </c>
      <c r="AZ629" s="620">
        <v>1</v>
      </c>
      <c r="BA629" s="623">
        <v>0</v>
      </c>
      <c r="BB629" s="624">
        <v>24</v>
      </c>
      <c r="BC629" s="620">
        <v>18</v>
      </c>
      <c r="BD629" s="623">
        <v>35</v>
      </c>
      <c r="BE629" s="624">
        <v>15</v>
      </c>
      <c r="BF629" s="620">
        <v>0</v>
      </c>
      <c r="BG629" s="623">
        <v>9</v>
      </c>
      <c r="BH629" s="624">
        <v>8</v>
      </c>
      <c r="BI629" s="624">
        <v>8</v>
      </c>
      <c r="BJ629" s="625">
        <v>11</v>
      </c>
      <c r="BK629" s="688">
        <v>12</v>
      </c>
      <c r="BL629" s="688">
        <v>1</v>
      </c>
      <c r="BM629" s="688">
        <v>1</v>
      </c>
      <c r="BN629" s="688">
        <v>15</v>
      </c>
      <c r="BO629" s="688">
        <v>38</v>
      </c>
      <c r="BP629" s="688">
        <v>16</v>
      </c>
      <c r="BQ629" s="688">
        <v>19</v>
      </c>
      <c r="BR629" s="688">
        <v>8</v>
      </c>
      <c r="BS629" s="688">
        <v>10</v>
      </c>
      <c r="BT629" s="688">
        <v>13</v>
      </c>
      <c r="BU629" s="688">
        <v>7</v>
      </c>
      <c r="BV629" s="688">
        <v>13</v>
      </c>
      <c r="BW629" s="688">
        <v>16</v>
      </c>
      <c r="BX629" s="688">
        <v>12</v>
      </c>
      <c r="BY629" s="734">
        <v>2</v>
      </c>
      <c r="BZ629" s="734">
        <v>29</v>
      </c>
      <c r="CA629" s="734">
        <v>40</v>
      </c>
      <c r="CB629" s="734">
        <v>20</v>
      </c>
      <c r="CC629" s="734">
        <v>19</v>
      </c>
      <c r="CD629" s="734">
        <v>25</v>
      </c>
      <c r="CE629" s="734">
        <v>14</v>
      </c>
      <c r="CF629" s="734">
        <v>12</v>
      </c>
      <c r="CG629" s="734">
        <v>7</v>
      </c>
      <c r="CH629" s="734">
        <v>18</v>
      </c>
      <c r="CI629" s="734">
        <v>9</v>
      </c>
      <c r="CJ629" s="734">
        <v>7</v>
      </c>
      <c r="CK629" s="620">
        <v>0</v>
      </c>
      <c r="CL629" s="632">
        <v>46</v>
      </c>
      <c r="CM629" s="632">
        <v>20</v>
      </c>
      <c r="CN629" s="632">
        <v>28</v>
      </c>
      <c r="CO629" s="632">
        <v>10</v>
      </c>
      <c r="CP629" s="632">
        <v>11</v>
      </c>
      <c r="CQ629" s="632">
        <v>18</v>
      </c>
      <c r="CR629" s="632">
        <v>7</v>
      </c>
      <c r="CS629" s="632">
        <v>18</v>
      </c>
      <c r="CT629" s="632">
        <v>3</v>
      </c>
      <c r="CU629" s="632">
        <v>1</v>
      </c>
      <c r="CV629" s="632">
        <v>3</v>
      </c>
      <c r="CW629" s="632">
        <v>0</v>
      </c>
      <c r="CX629" s="632">
        <v>50</v>
      </c>
      <c r="CY629" s="632">
        <v>22</v>
      </c>
      <c r="CZ629" s="632">
        <v>20</v>
      </c>
      <c r="DA629" s="632">
        <v>16</v>
      </c>
      <c r="DB629" s="632">
        <v>15</v>
      </c>
      <c r="DC629" s="632">
        <v>1</v>
      </c>
      <c r="DD629" s="632">
        <v>1</v>
      </c>
      <c r="DE629" s="632">
        <v>6</v>
      </c>
      <c r="DF629" s="632">
        <v>1</v>
      </c>
      <c r="DG629" s="632">
        <v>1</v>
      </c>
      <c r="DH629" s="632">
        <v>0</v>
      </c>
      <c r="DI629" s="632">
        <v>0</v>
      </c>
      <c r="DJ629" s="632">
        <v>4</v>
      </c>
      <c r="DK629" s="632">
        <v>33</v>
      </c>
      <c r="DL629" s="632">
        <v>28</v>
      </c>
      <c r="DM629" s="632">
        <v>13</v>
      </c>
      <c r="DN629" s="632">
        <v>5</v>
      </c>
      <c r="DO629" s="632">
        <v>0</v>
      </c>
      <c r="DP629" s="632">
        <v>5</v>
      </c>
      <c r="DQ629" s="632">
        <v>19</v>
      </c>
      <c r="DR629" s="632">
        <v>7</v>
      </c>
      <c r="DS629" s="632">
        <v>20</v>
      </c>
      <c r="DT629" s="632">
        <v>11</v>
      </c>
      <c r="DU629" s="632">
        <v>1</v>
      </c>
      <c r="DV629" s="632">
        <v>66</v>
      </c>
    </row>
    <row r="630" spans="1:126" ht="20.25">
      <c r="A630" s="111"/>
      <c r="M630" s="1718" t="s">
        <v>174</v>
      </c>
      <c r="N630" s="637" t="s">
        <v>282</v>
      </c>
      <c r="O630" s="629" t="s">
        <v>149</v>
      </c>
      <c r="P630" s="629" t="s">
        <v>735</v>
      </c>
      <c r="Q630" s="619">
        <v>66</v>
      </c>
      <c r="R630" s="629" t="s">
        <v>371</v>
      </c>
      <c r="S630" s="616">
        <v>61</v>
      </c>
      <c r="T630" s="617">
        <v>99</v>
      </c>
      <c r="U630" s="850">
        <v>124</v>
      </c>
      <c r="V630" s="619">
        <v>153</v>
      </c>
      <c r="W630" s="619">
        <v>279</v>
      </c>
      <c r="X630" s="619">
        <v>251</v>
      </c>
      <c r="Y630" s="619">
        <v>148</v>
      </c>
      <c r="Z630" s="622">
        <v>0</v>
      </c>
      <c r="AA630" s="623">
        <v>5</v>
      </c>
      <c r="AB630" s="624">
        <v>1</v>
      </c>
      <c r="AC630" s="625">
        <v>82</v>
      </c>
      <c r="AD630" s="623">
        <v>37</v>
      </c>
      <c r="AE630" s="628">
        <v>25</v>
      </c>
      <c r="AF630" s="625">
        <v>12</v>
      </c>
      <c r="AG630" s="626">
        <v>1</v>
      </c>
      <c r="AH630" s="624">
        <v>1</v>
      </c>
      <c r="AI630" s="625">
        <v>0</v>
      </c>
      <c r="AJ630" s="626">
        <v>0</v>
      </c>
      <c r="AK630" s="628">
        <v>0</v>
      </c>
      <c r="AL630" s="619">
        <v>164</v>
      </c>
      <c r="AM630" s="622">
        <v>0</v>
      </c>
      <c r="AN630" s="623">
        <v>0</v>
      </c>
      <c r="AO630" s="628">
        <v>7</v>
      </c>
      <c r="AP630" s="625">
        <v>75</v>
      </c>
      <c r="AQ630" s="623">
        <v>19</v>
      </c>
      <c r="AR630" s="624">
        <v>2</v>
      </c>
      <c r="AS630" s="625">
        <v>10</v>
      </c>
      <c r="AT630" s="623">
        <v>1</v>
      </c>
      <c r="AU630" s="624">
        <v>0</v>
      </c>
      <c r="AV630" s="627">
        <v>5</v>
      </c>
      <c r="AW630" s="623">
        <v>0</v>
      </c>
      <c r="AX630" s="628">
        <v>0</v>
      </c>
      <c r="AY630" s="629">
        <v>119</v>
      </c>
      <c r="AZ630" s="620">
        <v>0</v>
      </c>
      <c r="BA630" s="623">
        <v>0</v>
      </c>
      <c r="BB630" s="624">
        <v>0</v>
      </c>
      <c r="BC630" s="620">
        <v>67</v>
      </c>
      <c r="BD630" s="623">
        <v>5</v>
      </c>
      <c r="BE630" s="624">
        <v>8</v>
      </c>
      <c r="BF630" s="620">
        <v>1</v>
      </c>
      <c r="BG630" s="623">
        <v>2</v>
      </c>
      <c r="BH630" s="624">
        <v>10</v>
      </c>
      <c r="BI630" s="624">
        <v>0</v>
      </c>
      <c r="BJ630" s="625">
        <v>0</v>
      </c>
      <c r="BK630" s="688">
        <v>0</v>
      </c>
      <c r="BL630" s="688">
        <v>0</v>
      </c>
      <c r="BM630" s="688">
        <v>0</v>
      </c>
      <c r="BN630" s="688">
        <v>7</v>
      </c>
      <c r="BO630" s="688">
        <v>73</v>
      </c>
      <c r="BP630" s="688">
        <v>1</v>
      </c>
      <c r="BQ630" s="688">
        <v>4</v>
      </c>
      <c r="BR630" s="688">
        <v>6</v>
      </c>
      <c r="BS630" s="688">
        <v>0</v>
      </c>
      <c r="BT630" s="688">
        <v>7</v>
      </c>
      <c r="BU630" s="688">
        <v>0</v>
      </c>
      <c r="BV630" s="688">
        <v>0</v>
      </c>
      <c r="BW630" s="688">
        <v>0</v>
      </c>
      <c r="BX630" s="688">
        <v>0</v>
      </c>
      <c r="BY630" s="734">
        <v>0</v>
      </c>
      <c r="BZ630" s="734">
        <v>2</v>
      </c>
      <c r="CA630" s="734">
        <v>55</v>
      </c>
      <c r="CB630" s="734">
        <v>1</v>
      </c>
      <c r="CC630" s="734">
        <v>7</v>
      </c>
      <c r="CD630" s="734">
        <v>13</v>
      </c>
      <c r="CE630" s="734">
        <v>2</v>
      </c>
      <c r="CF630" s="734">
        <v>0</v>
      </c>
      <c r="CG630" s="734">
        <v>2</v>
      </c>
      <c r="CH630" s="734">
        <v>0</v>
      </c>
      <c r="CI630" s="734">
        <v>0</v>
      </c>
      <c r="CJ630" s="734">
        <v>0</v>
      </c>
      <c r="CK630" s="620">
        <v>0</v>
      </c>
      <c r="CL630" s="632">
        <v>0</v>
      </c>
      <c r="CM630" s="632">
        <v>0</v>
      </c>
      <c r="CN630" s="632">
        <v>31</v>
      </c>
      <c r="CO630" s="632">
        <v>0</v>
      </c>
      <c r="CP630" s="632">
        <v>11</v>
      </c>
      <c r="CQ630" s="632">
        <v>6</v>
      </c>
      <c r="CR630" s="632">
        <v>1</v>
      </c>
      <c r="CS630" s="632">
        <v>1</v>
      </c>
      <c r="CT630" s="632">
        <v>0</v>
      </c>
      <c r="CU630" s="632">
        <v>0</v>
      </c>
      <c r="CV630" s="632">
        <v>0</v>
      </c>
      <c r="CW630" s="632">
        <v>0</v>
      </c>
      <c r="CX630" s="632">
        <v>0</v>
      </c>
      <c r="CY630" s="632">
        <v>41</v>
      </c>
      <c r="CZ630" s="632">
        <v>1</v>
      </c>
      <c r="DA630" s="632">
        <v>0</v>
      </c>
      <c r="DB630" s="632">
        <v>1</v>
      </c>
      <c r="DC630" s="632">
        <v>0</v>
      </c>
      <c r="DD630" s="632">
        <v>0</v>
      </c>
      <c r="DE630" s="632">
        <v>0</v>
      </c>
      <c r="DF630" s="632">
        <v>0</v>
      </c>
      <c r="DG630" s="632">
        <v>0</v>
      </c>
      <c r="DH630" s="632">
        <v>0</v>
      </c>
      <c r="DI630" s="632">
        <v>0</v>
      </c>
      <c r="DJ630" s="632">
        <v>0</v>
      </c>
      <c r="DK630" s="632">
        <v>2</v>
      </c>
      <c r="DL630" s="632">
        <v>20</v>
      </c>
      <c r="DM630" s="632">
        <v>3</v>
      </c>
      <c r="DN630" s="632">
        <v>2</v>
      </c>
      <c r="DO630" s="632">
        <v>1</v>
      </c>
      <c r="DP630" s="632">
        <v>0</v>
      </c>
      <c r="DQ630" s="632">
        <v>1</v>
      </c>
      <c r="DR630" s="632">
        <v>0</v>
      </c>
      <c r="DS630" s="632">
        <v>0</v>
      </c>
      <c r="DT630" s="632">
        <v>0</v>
      </c>
      <c r="DU630" s="632">
        <v>0</v>
      </c>
      <c r="DV630" s="632">
        <v>0</v>
      </c>
    </row>
    <row r="631" spans="1:126" ht="20.25">
      <c r="A631" s="111"/>
      <c r="M631" s="1718" t="s">
        <v>780</v>
      </c>
      <c r="N631" s="637" t="s">
        <v>55</v>
      </c>
      <c r="O631" s="629" t="s">
        <v>55</v>
      </c>
      <c r="P631" s="629" t="s">
        <v>55</v>
      </c>
      <c r="Q631" s="629" t="s">
        <v>55</v>
      </c>
      <c r="R631" s="629" t="s">
        <v>516</v>
      </c>
      <c r="S631" s="616">
        <v>89</v>
      </c>
      <c r="T631" s="617">
        <v>94</v>
      </c>
      <c r="U631" s="850">
        <v>124</v>
      </c>
      <c r="V631" s="619">
        <v>188</v>
      </c>
      <c r="W631" s="619">
        <v>239</v>
      </c>
      <c r="X631" s="619">
        <v>84</v>
      </c>
      <c r="Y631" s="619">
        <v>124</v>
      </c>
      <c r="Z631" s="622">
        <v>2</v>
      </c>
      <c r="AA631" s="623">
        <v>12</v>
      </c>
      <c r="AB631" s="624">
        <v>50</v>
      </c>
      <c r="AC631" s="625">
        <v>31</v>
      </c>
      <c r="AD631" s="623">
        <v>25</v>
      </c>
      <c r="AE631" s="628">
        <v>23</v>
      </c>
      <c r="AF631" s="625">
        <v>5</v>
      </c>
      <c r="AG631" s="626">
        <v>8</v>
      </c>
      <c r="AH631" s="624">
        <v>2</v>
      </c>
      <c r="AI631" s="625">
        <v>2</v>
      </c>
      <c r="AJ631" s="626">
        <v>1</v>
      </c>
      <c r="AK631" s="628">
        <v>21</v>
      </c>
      <c r="AL631" s="619">
        <v>182</v>
      </c>
      <c r="AM631" s="622">
        <v>0</v>
      </c>
      <c r="AN631" s="623">
        <v>26</v>
      </c>
      <c r="AO631" s="628">
        <v>34</v>
      </c>
      <c r="AP631" s="625">
        <v>27</v>
      </c>
      <c r="AQ631" s="623">
        <v>35</v>
      </c>
      <c r="AR631" s="624">
        <v>10</v>
      </c>
      <c r="AS631" s="625">
        <v>21</v>
      </c>
      <c r="AT631" s="623">
        <v>7</v>
      </c>
      <c r="AU631" s="624">
        <v>5</v>
      </c>
      <c r="AV631" s="627">
        <v>4</v>
      </c>
      <c r="AW631" s="623">
        <v>4</v>
      </c>
      <c r="AX631" s="628">
        <v>26</v>
      </c>
      <c r="AY631" s="629">
        <v>199</v>
      </c>
      <c r="AZ631" s="620">
        <v>1</v>
      </c>
      <c r="BA631" s="623">
        <v>0</v>
      </c>
      <c r="BB631" s="624">
        <v>14</v>
      </c>
      <c r="BC631" s="620">
        <v>11</v>
      </c>
      <c r="BD631" s="623">
        <v>7</v>
      </c>
      <c r="BE631" s="624">
        <v>35</v>
      </c>
      <c r="BF631" s="620">
        <v>27</v>
      </c>
      <c r="BG631" s="623">
        <v>6</v>
      </c>
      <c r="BH631" s="624">
        <v>8</v>
      </c>
      <c r="BI631" s="624">
        <v>15</v>
      </c>
      <c r="BJ631" s="625">
        <v>29</v>
      </c>
      <c r="BK631" s="688">
        <v>44</v>
      </c>
      <c r="BL631" s="688">
        <v>15</v>
      </c>
      <c r="BM631" s="688">
        <v>0</v>
      </c>
      <c r="BN631" s="688">
        <v>0</v>
      </c>
      <c r="BO631" s="688">
        <v>0</v>
      </c>
      <c r="BP631" s="688">
        <v>32</v>
      </c>
      <c r="BQ631" s="688">
        <v>33</v>
      </c>
      <c r="BR631" s="688">
        <v>13</v>
      </c>
      <c r="BS631" s="688">
        <v>20</v>
      </c>
      <c r="BT631" s="688">
        <v>18</v>
      </c>
      <c r="BU631" s="688">
        <v>12</v>
      </c>
      <c r="BV631" s="688">
        <v>12</v>
      </c>
      <c r="BW631" s="688">
        <v>54</v>
      </c>
      <c r="BX631" s="688">
        <v>0</v>
      </c>
      <c r="BY631" s="734">
        <v>0</v>
      </c>
      <c r="BZ631" s="734">
        <v>1</v>
      </c>
      <c r="CA631" s="734">
        <v>12</v>
      </c>
      <c r="CB631" s="734">
        <v>32</v>
      </c>
      <c r="CC631" s="734">
        <v>17</v>
      </c>
      <c r="CD631" s="734">
        <v>16</v>
      </c>
      <c r="CE631" s="734">
        <v>28</v>
      </c>
      <c r="CF631" s="734">
        <v>15</v>
      </c>
      <c r="CG631" s="734">
        <v>26</v>
      </c>
      <c r="CH631" s="734">
        <v>16</v>
      </c>
      <c r="CI631" s="734">
        <v>13</v>
      </c>
      <c r="CJ631" s="734">
        <v>0</v>
      </c>
      <c r="CK631" s="620">
        <v>0</v>
      </c>
      <c r="CL631" s="632">
        <v>1</v>
      </c>
      <c r="CM631" s="632">
        <v>23</v>
      </c>
      <c r="CN631" s="632">
        <v>42</v>
      </c>
      <c r="CO631" s="632">
        <v>10</v>
      </c>
      <c r="CP631" s="632">
        <v>2</v>
      </c>
      <c r="CQ631" s="632">
        <v>14</v>
      </c>
      <c r="CR631" s="632">
        <v>6</v>
      </c>
      <c r="CS631" s="632">
        <v>2</v>
      </c>
      <c r="CT631" s="632">
        <v>15</v>
      </c>
      <c r="CU631" s="632">
        <v>18</v>
      </c>
      <c r="CV631" s="632">
        <v>0</v>
      </c>
      <c r="CW631" s="632">
        <v>0</v>
      </c>
      <c r="CX631" s="632">
        <v>0</v>
      </c>
      <c r="CY631" s="632">
        <v>34</v>
      </c>
      <c r="CZ631" s="632">
        <v>44</v>
      </c>
      <c r="DA631" s="632">
        <v>2</v>
      </c>
      <c r="DB631" s="632">
        <v>17</v>
      </c>
      <c r="DC631" s="632">
        <v>4</v>
      </c>
      <c r="DD631" s="632">
        <v>0</v>
      </c>
      <c r="DE631" s="632">
        <v>0</v>
      </c>
      <c r="DF631" s="632">
        <v>1</v>
      </c>
      <c r="DG631" s="632">
        <v>3</v>
      </c>
      <c r="DH631" s="632">
        <v>0</v>
      </c>
      <c r="DI631" s="632">
        <v>0</v>
      </c>
      <c r="DJ631" s="632">
        <v>0</v>
      </c>
      <c r="DK631" s="632">
        <v>0</v>
      </c>
      <c r="DL631" s="632">
        <v>20</v>
      </c>
      <c r="DM631" s="632">
        <v>19</v>
      </c>
      <c r="DN631" s="632">
        <v>34</v>
      </c>
      <c r="DO631" s="632">
        <v>17</v>
      </c>
      <c r="DP631" s="632">
        <v>18</v>
      </c>
      <c r="DQ631" s="632">
        <v>0</v>
      </c>
      <c r="DR631" s="632">
        <v>20</v>
      </c>
      <c r="DS631" s="632">
        <v>14</v>
      </c>
      <c r="DT631" s="632">
        <v>0</v>
      </c>
      <c r="DU631" s="632">
        <v>0</v>
      </c>
      <c r="DV631" s="632">
        <v>0</v>
      </c>
    </row>
    <row r="632" spans="1:126" ht="60.75">
      <c r="A632" s="111"/>
      <c r="M632" s="1719" t="s">
        <v>781</v>
      </c>
      <c r="N632" s="637" t="s">
        <v>55</v>
      </c>
      <c r="O632" s="629" t="s">
        <v>55</v>
      </c>
      <c r="P632" s="629" t="s">
        <v>55</v>
      </c>
      <c r="Q632" s="629" t="s">
        <v>55</v>
      </c>
      <c r="R632" s="629" t="s">
        <v>293</v>
      </c>
      <c r="S632" s="616">
        <v>11</v>
      </c>
      <c r="T632" s="615">
        <v>29</v>
      </c>
      <c r="U632" s="852">
        <v>16</v>
      </c>
      <c r="V632" s="619">
        <v>22</v>
      </c>
      <c r="W632" s="619">
        <v>117</v>
      </c>
      <c r="X632" s="619">
        <v>37</v>
      </c>
      <c r="Y632" s="619">
        <v>32</v>
      </c>
      <c r="Z632" s="622">
        <v>0</v>
      </c>
      <c r="AA632" s="623">
        <v>1</v>
      </c>
      <c r="AB632" s="624">
        <v>1</v>
      </c>
      <c r="AC632" s="625">
        <v>1</v>
      </c>
      <c r="AD632" s="623">
        <v>8</v>
      </c>
      <c r="AE632" s="628">
        <v>8</v>
      </c>
      <c r="AF632" s="625">
        <v>3</v>
      </c>
      <c r="AG632" s="626">
        <v>1</v>
      </c>
      <c r="AH632" s="624">
        <v>0</v>
      </c>
      <c r="AI632" s="625">
        <v>1</v>
      </c>
      <c r="AJ632" s="626">
        <v>1</v>
      </c>
      <c r="AK632" s="628">
        <v>1</v>
      </c>
      <c r="AL632" s="619">
        <v>26</v>
      </c>
      <c r="AM632" s="622">
        <v>1</v>
      </c>
      <c r="AN632" s="623">
        <v>0</v>
      </c>
      <c r="AO632" s="628">
        <v>1</v>
      </c>
      <c r="AP632" s="625">
        <v>4</v>
      </c>
      <c r="AQ632" s="623">
        <v>8</v>
      </c>
      <c r="AR632" s="624">
        <v>1</v>
      </c>
      <c r="AS632" s="625">
        <v>2</v>
      </c>
      <c r="AT632" s="623">
        <v>2</v>
      </c>
      <c r="AU632" s="624">
        <v>0</v>
      </c>
      <c r="AV632" s="627">
        <v>1</v>
      </c>
      <c r="AW632" s="623">
        <v>2</v>
      </c>
      <c r="AX632" s="628">
        <v>4</v>
      </c>
      <c r="AY632" s="629">
        <v>26</v>
      </c>
      <c r="AZ632" s="620">
        <v>0</v>
      </c>
      <c r="BA632" s="623">
        <v>1</v>
      </c>
      <c r="BB632" s="624">
        <v>0</v>
      </c>
      <c r="BC632" s="620">
        <v>1</v>
      </c>
      <c r="BD632" s="623">
        <v>0</v>
      </c>
      <c r="BE632" s="624">
        <v>1</v>
      </c>
      <c r="BF632" s="620">
        <v>2</v>
      </c>
      <c r="BG632" s="623">
        <v>2</v>
      </c>
      <c r="BH632" s="624">
        <v>2</v>
      </c>
      <c r="BI632" s="624">
        <v>12</v>
      </c>
      <c r="BJ632" s="625">
        <v>8</v>
      </c>
      <c r="BK632" s="688">
        <v>16</v>
      </c>
      <c r="BL632" s="688">
        <v>0</v>
      </c>
      <c r="BM632" s="688">
        <v>2</v>
      </c>
      <c r="BN632" s="688">
        <v>1</v>
      </c>
      <c r="BO632" s="688">
        <v>0</v>
      </c>
      <c r="BP632" s="688">
        <v>0</v>
      </c>
      <c r="BQ632" s="688">
        <v>1</v>
      </c>
      <c r="BR632" s="688">
        <v>3</v>
      </c>
      <c r="BS632" s="688">
        <v>7</v>
      </c>
      <c r="BT632" s="688">
        <v>4</v>
      </c>
      <c r="BU632" s="688">
        <v>11</v>
      </c>
      <c r="BV632" s="688">
        <v>4</v>
      </c>
      <c r="BW632" s="688">
        <v>13</v>
      </c>
      <c r="BX632" s="688">
        <v>0</v>
      </c>
      <c r="BY632" s="734">
        <v>0</v>
      </c>
      <c r="BZ632" s="734">
        <v>2</v>
      </c>
      <c r="CA632" s="734">
        <v>2</v>
      </c>
      <c r="CB632" s="734">
        <v>0</v>
      </c>
      <c r="CC632" s="734">
        <v>3</v>
      </c>
      <c r="CD632" s="734">
        <v>5</v>
      </c>
      <c r="CE632" s="734">
        <v>4</v>
      </c>
      <c r="CF632" s="734">
        <v>7</v>
      </c>
      <c r="CG632" s="734">
        <v>4</v>
      </c>
      <c r="CH632" s="734">
        <v>3</v>
      </c>
      <c r="CI632" s="734">
        <v>2</v>
      </c>
      <c r="CJ632" s="734">
        <v>0</v>
      </c>
      <c r="CK632" s="620">
        <v>1</v>
      </c>
      <c r="CL632" s="632">
        <v>1</v>
      </c>
      <c r="CM632" s="632">
        <v>0</v>
      </c>
      <c r="CN632" s="632">
        <v>0</v>
      </c>
      <c r="CO632" s="632">
        <v>1</v>
      </c>
      <c r="CP632" s="632">
        <v>0</v>
      </c>
      <c r="CQ632" s="632">
        <v>1</v>
      </c>
      <c r="CR632" s="632">
        <v>6</v>
      </c>
      <c r="CS632" s="632">
        <v>3</v>
      </c>
      <c r="CT632" s="632">
        <v>4</v>
      </c>
      <c r="CU632" s="632">
        <v>0</v>
      </c>
      <c r="CV632" s="632">
        <v>0</v>
      </c>
      <c r="CW632" s="632">
        <v>0</v>
      </c>
      <c r="CX632" s="632">
        <v>1</v>
      </c>
      <c r="CY632" s="632">
        <v>1</v>
      </c>
      <c r="CZ632" s="632">
        <v>0</v>
      </c>
      <c r="DA632" s="632">
        <v>0</v>
      </c>
      <c r="DB632" s="632">
        <v>1</v>
      </c>
      <c r="DC632" s="632">
        <v>0</v>
      </c>
      <c r="DD632" s="632">
        <v>2</v>
      </c>
      <c r="DE632" s="632">
        <v>4</v>
      </c>
      <c r="DF632" s="632">
        <v>0</v>
      </c>
      <c r="DG632" s="632">
        <v>0</v>
      </c>
      <c r="DH632" s="632">
        <v>0</v>
      </c>
      <c r="DI632" s="632">
        <v>1</v>
      </c>
      <c r="DJ632" s="632">
        <v>0</v>
      </c>
      <c r="DK632" s="632">
        <v>1</v>
      </c>
      <c r="DL632" s="632">
        <v>0</v>
      </c>
      <c r="DM632" s="632">
        <v>0</v>
      </c>
      <c r="DN632" s="632">
        <v>0</v>
      </c>
      <c r="DO632" s="632">
        <v>0</v>
      </c>
      <c r="DP632" s="632">
        <v>0</v>
      </c>
      <c r="DQ632" s="632">
        <v>0</v>
      </c>
      <c r="DR632" s="632">
        <v>0</v>
      </c>
      <c r="DS632" s="632">
        <v>5</v>
      </c>
      <c r="DT632" s="632">
        <v>0</v>
      </c>
      <c r="DU632" s="632">
        <v>0</v>
      </c>
      <c r="DV632" s="632">
        <v>0</v>
      </c>
    </row>
    <row r="633" spans="1:126" ht="20.25">
      <c r="A633" s="111"/>
      <c r="M633" s="1718" t="s">
        <v>783</v>
      </c>
      <c r="N633" s="820" t="s">
        <v>291</v>
      </c>
      <c r="O633" s="616" t="s">
        <v>292</v>
      </c>
      <c r="P633" s="616" t="s">
        <v>284</v>
      </c>
      <c r="Q633" s="635">
        <v>504</v>
      </c>
      <c r="R633" s="616" t="s">
        <v>457</v>
      </c>
      <c r="S633" s="616">
        <v>443</v>
      </c>
      <c r="T633" s="617">
        <v>569</v>
      </c>
      <c r="U633" s="850">
        <v>361</v>
      </c>
      <c r="V633" s="635">
        <v>490</v>
      </c>
      <c r="W633" s="635">
        <v>547</v>
      </c>
      <c r="X633" s="635">
        <v>198</v>
      </c>
      <c r="Y633" s="635">
        <v>88</v>
      </c>
      <c r="Z633" s="622">
        <v>3</v>
      </c>
      <c r="AA633" s="623">
        <v>5</v>
      </c>
      <c r="AB633" s="624">
        <v>32</v>
      </c>
      <c r="AC633" s="625">
        <v>25</v>
      </c>
      <c r="AD633" s="623">
        <v>7</v>
      </c>
      <c r="AE633" s="628">
        <v>7</v>
      </c>
      <c r="AF633" s="625">
        <v>2</v>
      </c>
      <c r="AG633" s="626">
        <v>4</v>
      </c>
      <c r="AH633" s="624">
        <v>3</v>
      </c>
      <c r="AI633" s="625">
        <v>2</v>
      </c>
      <c r="AJ633" s="626">
        <v>0</v>
      </c>
      <c r="AK633" s="628">
        <v>1</v>
      </c>
      <c r="AL633" s="635">
        <v>91</v>
      </c>
      <c r="AM633" s="622">
        <v>1</v>
      </c>
      <c r="AN633" s="623">
        <v>5</v>
      </c>
      <c r="AO633" s="628">
        <v>5</v>
      </c>
      <c r="AP633" s="625">
        <v>5</v>
      </c>
      <c r="AQ633" s="623">
        <v>4</v>
      </c>
      <c r="AR633" s="624">
        <v>4</v>
      </c>
      <c r="AS633" s="625">
        <v>0</v>
      </c>
      <c r="AT633" s="623">
        <v>1</v>
      </c>
      <c r="AU633" s="624">
        <v>4</v>
      </c>
      <c r="AV633" s="627">
        <v>1</v>
      </c>
      <c r="AW633" s="623">
        <v>0</v>
      </c>
      <c r="AX633" s="628">
        <v>0</v>
      </c>
      <c r="AY633" s="616">
        <v>30</v>
      </c>
      <c r="AZ633" s="636">
        <v>0</v>
      </c>
      <c r="BA633" s="623">
        <v>0</v>
      </c>
      <c r="BB633" s="624">
        <v>0</v>
      </c>
      <c r="BC633" s="636">
        <v>1</v>
      </c>
      <c r="BD633" s="623">
        <v>8</v>
      </c>
      <c r="BE633" s="624">
        <v>1</v>
      </c>
      <c r="BF633" s="636">
        <v>18</v>
      </c>
      <c r="BG633" s="623">
        <v>2</v>
      </c>
      <c r="BH633" s="624">
        <v>1</v>
      </c>
      <c r="BI633" s="624">
        <v>48</v>
      </c>
      <c r="BJ633" s="625">
        <v>16</v>
      </c>
      <c r="BK633" s="688">
        <v>1</v>
      </c>
      <c r="BL633" s="688">
        <v>5</v>
      </c>
      <c r="BM633" s="688">
        <v>0</v>
      </c>
      <c r="BN633" s="688">
        <v>21</v>
      </c>
      <c r="BO633" s="688">
        <v>9</v>
      </c>
      <c r="BP633" s="688">
        <v>3</v>
      </c>
      <c r="BQ633" s="688">
        <v>1</v>
      </c>
      <c r="BR633" s="688">
        <v>1</v>
      </c>
      <c r="BS633" s="688">
        <v>2</v>
      </c>
      <c r="BT633" s="688">
        <v>0</v>
      </c>
      <c r="BU633" s="688">
        <v>8</v>
      </c>
      <c r="BV633" s="688">
        <v>0</v>
      </c>
      <c r="BW633" s="688">
        <v>0</v>
      </c>
      <c r="BX633" s="688">
        <v>2</v>
      </c>
      <c r="BY633" s="734">
        <v>0</v>
      </c>
      <c r="BZ633" s="734">
        <v>6</v>
      </c>
      <c r="CA633" s="734">
        <v>3</v>
      </c>
      <c r="CB633" s="734">
        <v>4</v>
      </c>
      <c r="CC633" s="734">
        <v>0</v>
      </c>
      <c r="CD633" s="734">
        <v>1</v>
      </c>
      <c r="CE633" s="734">
        <v>3</v>
      </c>
      <c r="CF633" s="734">
        <v>3</v>
      </c>
      <c r="CG633" s="734">
        <v>1</v>
      </c>
      <c r="CH633" s="734">
        <v>2</v>
      </c>
      <c r="CI633" s="734">
        <v>0</v>
      </c>
      <c r="CJ633" s="734">
        <v>0</v>
      </c>
      <c r="CK633" s="620">
        <v>0</v>
      </c>
      <c r="CL633" s="632">
        <v>0</v>
      </c>
      <c r="CM633" s="632">
        <v>2</v>
      </c>
      <c r="CN633" s="632">
        <v>1</v>
      </c>
      <c r="CO633" s="632">
        <v>3</v>
      </c>
      <c r="CP633" s="632">
        <v>1</v>
      </c>
      <c r="CQ633" s="632">
        <v>0</v>
      </c>
      <c r="CR633" s="632">
        <v>0</v>
      </c>
      <c r="CS633" s="632">
        <v>2</v>
      </c>
      <c r="CT633" s="632">
        <v>4</v>
      </c>
      <c r="CU633" s="632">
        <v>0</v>
      </c>
      <c r="CV633" s="632">
        <v>0</v>
      </c>
      <c r="CW633" s="632">
        <v>0</v>
      </c>
      <c r="CX633" s="632">
        <v>4</v>
      </c>
      <c r="CY633" s="632">
        <v>3</v>
      </c>
      <c r="CZ633" s="632">
        <v>10</v>
      </c>
      <c r="DA633" s="632">
        <v>4</v>
      </c>
      <c r="DB633" s="632">
        <v>0</v>
      </c>
      <c r="DC633" s="632">
        <v>0</v>
      </c>
      <c r="DD633" s="632">
        <v>0</v>
      </c>
      <c r="DE633" s="632">
        <v>2</v>
      </c>
      <c r="DF633" s="632">
        <v>1</v>
      </c>
      <c r="DG633" s="632">
        <v>0</v>
      </c>
      <c r="DH633" s="632">
        <v>0</v>
      </c>
      <c r="DI633" s="632">
        <v>0</v>
      </c>
      <c r="DJ633" s="632">
        <v>0</v>
      </c>
      <c r="DK633" s="632">
        <v>0</v>
      </c>
      <c r="DL633" s="632">
        <v>0</v>
      </c>
      <c r="DM633" s="632">
        <v>0</v>
      </c>
      <c r="DN633" s="632">
        <v>0</v>
      </c>
      <c r="DO633" s="632">
        <v>0</v>
      </c>
      <c r="DP633" s="632">
        <v>0</v>
      </c>
      <c r="DQ633" s="632">
        <v>2</v>
      </c>
      <c r="DR633" s="632">
        <v>0</v>
      </c>
      <c r="DS633" s="632">
        <v>0</v>
      </c>
      <c r="DT633" s="632">
        <v>0</v>
      </c>
      <c r="DU633" s="632">
        <v>0</v>
      </c>
      <c r="DV633" s="632">
        <v>7</v>
      </c>
    </row>
    <row r="634" spans="1:126" ht="20.25">
      <c r="A634" s="111"/>
      <c r="M634" s="1718" t="s">
        <v>784</v>
      </c>
      <c r="N634" s="637" t="s">
        <v>269</v>
      </c>
      <c r="O634" s="629" t="s">
        <v>270</v>
      </c>
      <c r="P634" s="629" t="s">
        <v>734</v>
      </c>
      <c r="Q634" s="619">
        <v>585</v>
      </c>
      <c r="R634" s="629" t="s">
        <v>1041</v>
      </c>
      <c r="S634" s="616">
        <v>504</v>
      </c>
      <c r="T634" s="617">
        <v>610</v>
      </c>
      <c r="U634" s="850">
        <v>366</v>
      </c>
      <c r="V634" s="619">
        <v>613</v>
      </c>
      <c r="W634" s="619">
        <v>827</v>
      </c>
      <c r="X634" s="619">
        <v>179</v>
      </c>
      <c r="Y634" s="619">
        <v>455</v>
      </c>
      <c r="Z634" s="622">
        <v>2</v>
      </c>
      <c r="AA634" s="623">
        <v>31</v>
      </c>
      <c r="AB634" s="624">
        <v>51</v>
      </c>
      <c r="AC634" s="625">
        <v>40</v>
      </c>
      <c r="AD634" s="623">
        <v>32</v>
      </c>
      <c r="AE634" s="628">
        <v>13</v>
      </c>
      <c r="AF634" s="625">
        <v>16</v>
      </c>
      <c r="AG634" s="626">
        <v>37</v>
      </c>
      <c r="AH634" s="624">
        <v>51</v>
      </c>
      <c r="AI634" s="625">
        <v>3</v>
      </c>
      <c r="AJ634" s="626">
        <v>5</v>
      </c>
      <c r="AK634" s="628">
        <v>2</v>
      </c>
      <c r="AL634" s="619">
        <v>283</v>
      </c>
      <c r="AM634" s="622">
        <v>0</v>
      </c>
      <c r="AN634" s="623">
        <v>92</v>
      </c>
      <c r="AO634" s="628">
        <v>68</v>
      </c>
      <c r="AP634" s="625">
        <v>51</v>
      </c>
      <c r="AQ634" s="623">
        <v>68</v>
      </c>
      <c r="AR634" s="624">
        <v>0</v>
      </c>
      <c r="AS634" s="625">
        <v>14</v>
      </c>
      <c r="AT634" s="623">
        <v>1</v>
      </c>
      <c r="AU634" s="624">
        <v>50</v>
      </c>
      <c r="AV634" s="627">
        <v>2</v>
      </c>
      <c r="AW634" s="623">
        <v>3</v>
      </c>
      <c r="AX634" s="628">
        <v>3</v>
      </c>
      <c r="AY634" s="629">
        <v>352</v>
      </c>
      <c r="AZ634" s="620">
        <v>0</v>
      </c>
      <c r="BA634" s="623">
        <v>0</v>
      </c>
      <c r="BB634" s="624">
        <v>29</v>
      </c>
      <c r="BC634" s="620">
        <v>5</v>
      </c>
      <c r="BD634" s="623">
        <v>80</v>
      </c>
      <c r="BE634" s="624">
        <v>112</v>
      </c>
      <c r="BF634" s="620">
        <v>80</v>
      </c>
      <c r="BG634" s="623">
        <v>71</v>
      </c>
      <c r="BH634" s="624">
        <v>53</v>
      </c>
      <c r="BI634" s="624">
        <v>8</v>
      </c>
      <c r="BJ634" s="625">
        <v>48</v>
      </c>
      <c r="BK634" s="688">
        <v>4</v>
      </c>
      <c r="BL634" s="688">
        <v>1</v>
      </c>
      <c r="BM634" s="688">
        <v>1</v>
      </c>
      <c r="BN634" s="688">
        <v>7</v>
      </c>
      <c r="BO634" s="688">
        <v>79</v>
      </c>
      <c r="BP634" s="688">
        <v>48</v>
      </c>
      <c r="BQ634" s="688">
        <v>84</v>
      </c>
      <c r="BR634" s="688">
        <v>11</v>
      </c>
      <c r="BS634" s="688">
        <v>32</v>
      </c>
      <c r="BT634" s="688">
        <v>33</v>
      </c>
      <c r="BU634" s="688">
        <v>3</v>
      </c>
      <c r="BV634" s="688">
        <v>49</v>
      </c>
      <c r="BW634" s="688">
        <v>28</v>
      </c>
      <c r="BX634" s="688">
        <v>0</v>
      </c>
      <c r="BY634" s="734">
        <v>2</v>
      </c>
      <c r="BZ634" s="734">
        <v>67</v>
      </c>
      <c r="CA634" s="734">
        <v>23</v>
      </c>
      <c r="CB634" s="734">
        <v>45</v>
      </c>
      <c r="CC634" s="734">
        <v>23</v>
      </c>
      <c r="CD634" s="734">
        <v>27</v>
      </c>
      <c r="CE634" s="734">
        <v>26</v>
      </c>
      <c r="CF634" s="734">
        <v>33</v>
      </c>
      <c r="CG634" s="734">
        <v>2</v>
      </c>
      <c r="CH634" s="734">
        <v>22</v>
      </c>
      <c r="CI634" s="734">
        <v>34</v>
      </c>
      <c r="CJ634" s="734">
        <v>11</v>
      </c>
      <c r="CK634" s="620">
        <v>3</v>
      </c>
      <c r="CL634" s="632">
        <v>52</v>
      </c>
      <c r="CM634" s="632">
        <v>37</v>
      </c>
      <c r="CN634" s="632">
        <v>22</v>
      </c>
      <c r="CO634" s="632">
        <v>22</v>
      </c>
      <c r="CP634" s="632">
        <v>12</v>
      </c>
      <c r="CQ634" s="632">
        <v>7</v>
      </c>
      <c r="CR634" s="632">
        <v>4</v>
      </c>
      <c r="CS634" s="632">
        <v>12</v>
      </c>
      <c r="CT634" s="632">
        <v>1</v>
      </c>
      <c r="CU634" s="632">
        <v>2</v>
      </c>
      <c r="CV634" s="632">
        <v>0</v>
      </c>
      <c r="CW634" s="632">
        <v>0</v>
      </c>
      <c r="CX634" s="632">
        <v>79</v>
      </c>
      <c r="CY634" s="632">
        <v>10</v>
      </c>
      <c r="CZ634" s="632">
        <v>4</v>
      </c>
      <c r="DA634" s="632">
        <v>1</v>
      </c>
      <c r="DB634" s="632">
        <v>2</v>
      </c>
      <c r="DC634" s="632">
        <v>13</v>
      </c>
      <c r="DD634" s="632">
        <v>22</v>
      </c>
      <c r="DE634" s="632">
        <v>2</v>
      </c>
      <c r="DF634" s="632">
        <v>2</v>
      </c>
      <c r="DG634" s="632">
        <v>1</v>
      </c>
      <c r="DH634" s="632">
        <v>2</v>
      </c>
      <c r="DI634" s="632">
        <v>0</v>
      </c>
      <c r="DJ634" s="632">
        <v>0</v>
      </c>
      <c r="DK634" s="632">
        <v>4</v>
      </c>
      <c r="DL634" s="632">
        <v>7</v>
      </c>
      <c r="DM634" s="632">
        <v>18</v>
      </c>
      <c r="DN634" s="632">
        <v>60</v>
      </c>
      <c r="DO634" s="632">
        <v>8</v>
      </c>
      <c r="DP634" s="632">
        <v>11</v>
      </c>
      <c r="DQ634" s="632">
        <v>27</v>
      </c>
      <c r="DR634" s="632">
        <v>0</v>
      </c>
      <c r="DS634" s="632">
        <v>30</v>
      </c>
      <c r="DT634" s="632">
        <v>20</v>
      </c>
      <c r="DU634" s="632">
        <v>6</v>
      </c>
      <c r="DV634" s="632">
        <v>58</v>
      </c>
    </row>
    <row r="635" spans="1:126" ht="21" thickBot="1">
      <c r="A635" s="111"/>
      <c r="M635" s="1718" t="s">
        <v>786</v>
      </c>
      <c r="N635" s="1751" t="s">
        <v>55</v>
      </c>
      <c r="O635" s="955" t="s">
        <v>55</v>
      </c>
      <c r="P635" s="955" t="s">
        <v>55</v>
      </c>
      <c r="Q635" s="955" t="s">
        <v>55</v>
      </c>
      <c r="R635" s="629" t="s">
        <v>132</v>
      </c>
      <c r="S635" s="629">
        <v>155</v>
      </c>
      <c r="T635" s="615">
        <v>190</v>
      </c>
      <c r="U635" s="852">
        <v>110</v>
      </c>
      <c r="V635" s="619">
        <v>0</v>
      </c>
      <c r="W635" s="619">
        <v>1</v>
      </c>
      <c r="X635" s="619">
        <v>1</v>
      </c>
      <c r="Y635" s="619">
        <v>0</v>
      </c>
      <c r="Z635" s="622">
        <v>0</v>
      </c>
      <c r="AA635" s="623">
        <v>0</v>
      </c>
      <c r="AB635" s="624">
        <v>0</v>
      </c>
      <c r="AC635" s="625">
        <v>0</v>
      </c>
      <c r="AD635" s="623">
        <v>0</v>
      </c>
      <c r="AE635" s="628">
        <v>0</v>
      </c>
      <c r="AF635" s="625">
        <v>0</v>
      </c>
      <c r="AG635" s="626">
        <v>0</v>
      </c>
      <c r="AH635" s="624">
        <v>0</v>
      </c>
      <c r="AI635" s="625">
        <v>0</v>
      </c>
      <c r="AJ635" s="626">
        <v>0</v>
      </c>
      <c r="AK635" s="628">
        <v>0</v>
      </c>
      <c r="AL635" s="619">
        <v>0</v>
      </c>
      <c r="AM635" s="622">
        <v>0</v>
      </c>
      <c r="AN635" s="623">
        <v>0</v>
      </c>
      <c r="AO635" s="628">
        <v>0</v>
      </c>
      <c r="AP635" s="625">
        <v>0</v>
      </c>
      <c r="AQ635" s="623">
        <v>0</v>
      </c>
      <c r="AR635" s="624">
        <v>0</v>
      </c>
      <c r="AS635" s="625">
        <v>0</v>
      </c>
      <c r="AT635" s="623">
        <v>0</v>
      </c>
      <c r="AU635" s="624">
        <v>0</v>
      </c>
      <c r="AV635" s="627">
        <v>0</v>
      </c>
      <c r="AW635" s="623">
        <v>0</v>
      </c>
      <c r="AX635" s="628">
        <v>0</v>
      </c>
      <c r="AY635" s="629">
        <v>0</v>
      </c>
      <c r="AZ635" s="620">
        <v>0</v>
      </c>
      <c r="BA635" s="623">
        <v>0</v>
      </c>
      <c r="BB635" s="624">
        <v>0</v>
      </c>
      <c r="BC635" s="620">
        <v>0</v>
      </c>
      <c r="BD635" s="623">
        <v>0</v>
      </c>
      <c r="BE635" s="624">
        <v>0</v>
      </c>
      <c r="BF635" s="620">
        <v>0</v>
      </c>
      <c r="BG635" s="623">
        <v>0</v>
      </c>
      <c r="BH635" s="624">
        <v>0</v>
      </c>
      <c r="BI635" s="624">
        <v>0</v>
      </c>
      <c r="BJ635" s="625">
        <v>0</v>
      </c>
      <c r="BK635" s="688">
        <v>0</v>
      </c>
      <c r="BL635" s="688">
        <v>0</v>
      </c>
      <c r="BM635" s="688">
        <v>0</v>
      </c>
      <c r="BN635" s="688">
        <v>0</v>
      </c>
      <c r="BO635" s="688">
        <v>0</v>
      </c>
      <c r="BP635" s="688">
        <v>0</v>
      </c>
      <c r="BQ635" s="688">
        <v>0</v>
      </c>
      <c r="BR635" s="688">
        <v>0</v>
      </c>
      <c r="BS635" s="688">
        <v>0</v>
      </c>
      <c r="BT635" s="688">
        <v>0</v>
      </c>
      <c r="BU635" s="688">
        <v>0</v>
      </c>
      <c r="BV635" s="688">
        <v>0</v>
      </c>
      <c r="BW635" s="688">
        <v>0</v>
      </c>
      <c r="BX635" s="688">
        <v>0</v>
      </c>
      <c r="BY635" s="734">
        <v>0</v>
      </c>
      <c r="BZ635" s="734">
        <v>0</v>
      </c>
      <c r="CA635" s="734">
        <v>0</v>
      </c>
      <c r="CB635" s="734">
        <v>0</v>
      </c>
      <c r="CC635" s="734">
        <v>0</v>
      </c>
      <c r="CD635" s="734">
        <v>0</v>
      </c>
      <c r="CE635" s="734">
        <v>0</v>
      </c>
      <c r="CF635" s="734">
        <v>0</v>
      </c>
      <c r="CG635" s="734">
        <v>0</v>
      </c>
      <c r="CH635" s="734">
        <v>0</v>
      </c>
      <c r="CI635" s="734">
        <v>0</v>
      </c>
      <c r="CJ635" s="734">
        <v>0</v>
      </c>
      <c r="CK635" s="620">
        <v>0</v>
      </c>
      <c r="CL635" s="632">
        <v>0</v>
      </c>
      <c r="CM635" s="632">
        <v>0</v>
      </c>
      <c r="CN635" s="632">
        <v>0</v>
      </c>
      <c r="CO635" s="632">
        <v>0</v>
      </c>
      <c r="CP635" s="632">
        <v>0</v>
      </c>
      <c r="CQ635" s="632">
        <v>0</v>
      </c>
      <c r="CR635" s="632">
        <v>0</v>
      </c>
      <c r="CS635" s="632">
        <v>0</v>
      </c>
      <c r="CT635" s="632">
        <v>0</v>
      </c>
      <c r="CU635" s="632">
        <v>0</v>
      </c>
      <c r="CV635" s="632">
        <v>0</v>
      </c>
      <c r="CW635" s="632">
        <v>0</v>
      </c>
      <c r="CX635" s="632">
        <v>0</v>
      </c>
      <c r="CY635" s="632">
        <v>0</v>
      </c>
      <c r="CZ635" s="632">
        <v>0</v>
      </c>
      <c r="DA635" s="632">
        <v>0</v>
      </c>
      <c r="DB635" s="632">
        <v>0</v>
      </c>
      <c r="DC635" s="632">
        <v>0</v>
      </c>
      <c r="DD635" s="632">
        <v>0</v>
      </c>
      <c r="DE635" s="632">
        <v>0</v>
      </c>
      <c r="DF635" s="632">
        <v>0</v>
      </c>
      <c r="DG635" s="632">
        <v>0</v>
      </c>
      <c r="DH635" s="632">
        <v>0</v>
      </c>
      <c r="DI635" s="632">
        <v>0</v>
      </c>
      <c r="DJ635" s="632">
        <v>0</v>
      </c>
      <c r="DK635" s="632">
        <v>0</v>
      </c>
      <c r="DL635" s="632">
        <v>0</v>
      </c>
      <c r="DM635" s="632">
        <v>0</v>
      </c>
      <c r="DN635" s="632">
        <v>0</v>
      </c>
      <c r="DO635" s="632">
        <v>0</v>
      </c>
      <c r="DP635" s="632">
        <v>0</v>
      </c>
      <c r="DQ635" s="632">
        <v>0</v>
      </c>
      <c r="DR635" s="632">
        <v>0</v>
      </c>
      <c r="DS635" s="632">
        <v>0</v>
      </c>
      <c r="DT635" s="632">
        <v>0</v>
      </c>
      <c r="DU635" s="632">
        <v>0</v>
      </c>
      <c r="DV635" s="632">
        <v>0</v>
      </c>
    </row>
    <row r="636" spans="1:126" ht="21" thickBot="1">
      <c r="A636" s="111"/>
      <c r="M636" s="1720" t="s">
        <v>884</v>
      </c>
      <c r="N636" s="638"/>
      <c r="O636" s="638"/>
      <c r="P636" s="638"/>
      <c r="Q636" s="638"/>
      <c r="R636" s="639" t="s">
        <v>55</v>
      </c>
      <c r="S636" s="639">
        <v>178</v>
      </c>
      <c r="T636" s="640">
        <v>87</v>
      </c>
      <c r="U636" s="854">
        <v>30</v>
      </c>
      <c r="V636" s="642">
        <v>39</v>
      </c>
      <c r="W636" s="642">
        <v>33</v>
      </c>
      <c r="X636" s="642">
        <v>67</v>
      </c>
      <c r="Y636" s="642">
        <v>59</v>
      </c>
      <c r="Z636" s="645">
        <v>0</v>
      </c>
      <c r="AA636" s="646">
        <v>12</v>
      </c>
      <c r="AB636" s="647">
        <v>24</v>
      </c>
      <c r="AC636" s="648">
        <v>16</v>
      </c>
      <c r="AD636" s="646">
        <v>4</v>
      </c>
      <c r="AE636" s="651">
        <v>3</v>
      </c>
      <c r="AF636" s="648">
        <v>1</v>
      </c>
      <c r="AG636" s="649">
        <v>1</v>
      </c>
      <c r="AH636" s="647">
        <v>4</v>
      </c>
      <c r="AI636" s="648">
        <v>3</v>
      </c>
      <c r="AJ636" s="649">
        <v>0</v>
      </c>
      <c r="AK636" s="651">
        <v>0</v>
      </c>
      <c r="AL636" s="642">
        <v>68</v>
      </c>
      <c r="AM636" s="645">
        <v>0</v>
      </c>
      <c r="AN636" s="646">
        <v>0</v>
      </c>
      <c r="AO636" s="651">
        <v>6</v>
      </c>
      <c r="AP636" s="648">
        <v>46</v>
      </c>
      <c r="AQ636" s="646">
        <v>2</v>
      </c>
      <c r="AR636" s="647">
        <v>18</v>
      </c>
      <c r="AS636" s="648">
        <v>5</v>
      </c>
      <c r="AT636" s="646">
        <v>0</v>
      </c>
      <c r="AU636" s="647">
        <v>1</v>
      </c>
      <c r="AV636" s="650">
        <v>0</v>
      </c>
      <c r="AW636" s="646">
        <v>0</v>
      </c>
      <c r="AX636" s="651">
        <v>0</v>
      </c>
      <c r="AY636" s="639">
        <v>78</v>
      </c>
      <c r="AZ636" s="643">
        <v>0</v>
      </c>
      <c r="BA636" s="646">
        <v>0</v>
      </c>
      <c r="BB636" s="647">
        <v>0</v>
      </c>
      <c r="BC636" s="643">
        <v>0</v>
      </c>
      <c r="BD636" s="646">
        <v>46</v>
      </c>
      <c r="BE636" s="647">
        <v>12</v>
      </c>
      <c r="BF636" s="643">
        <v>5</v>
      </c>
      <c r="BG636" s="646">
        <v>0</v>
      </c>
      <c r="BH636" s="647">
        <v>1</v>
      </c>
      <c r="BI636" s="647">
        <v>2</v>
      </c>
      <c r="BJ636" s="648">
        <v>0</v>
      </c>
      <c r="BK636" s="690">
        <v>0</v>
      </c>
      <c r="BL636" s="690">
        <v>0</v>
      </c>
      <c r="BM636" s="690">
        <v>0</v>
      </c>
      <c r="BN636" s="690">
        <v>25</v>
      </c>
      <c r="BO636" s="690">
        <v>22</v>
      </c>
      <c r="BP636" s="690">
        <v>8</v>
      </c>
      <c r="BQ636" s="690">
        <v>3</v>
      </c>
      <c r="BR636" s="690">
        <v>1</v>
      </c>
      <c r="BS636" s="690">
        <v>0</v>
      </c>
      <c r="BT636" s="690">
        <v>1</v>
      </c>
      <c r="BU636" s="690">
        <v>0</v>
      </c>
      <c r="BV636" s="690">
        <v>0</v>
      </c>
      <c r="BW636" s="690">
        <v>0</v>
      </c>
      <c r="BX636" s="690">
        <v>0</v>
      </c>
      <c r="BY636" s="735">
        <v>2</v>
      </c>
      <c r="BZ636" s="735">
        <v>16</v>
      </c>
      <c r="CA636" s="735">
        <v>20</v>
      </c>
      <c r="CB636" s="735">
        <v>1</v>
      </c>
      <c r="CC636" s="735">
        <v>2</v>
      </c>
      <c r="CD636" s="735">
        <v>0</v>
      </c>
      <c r="CE636" s="735">
        <v>0</v>
      </c>
      <c r="CF636" s="735">
        <v>1</v>
      </c>
      <c r="CG636" s="735">
        <v>0</v>
      </c>
      <c r="CH636" s="735">
        <v>0</v>
      </c>
      <c r="CI636" s="735">
        <v>0</v>
      </c>
      <c r="CJ636" s="735">
        <v>0</v>
      </c>
      <c r="CK636" s="643">
        <v>0</v>
      </c>
      <c r="CL636" s="654">
        <v>0</v>
      </c>
      <c r="CM636" s="654">
        <v>0</v>
      </c>
      <c r="CN636" s="654">
        <v>16</v>
      </c>
      <c r="CO636" s="654">
        <v>0</v>
      </c>
      <c r="CP636" s="654">
        <v>0</v>
      </c>
      <c r="CQ636" s="654">
        <v>0</v>
      </c>
      <c r="CR636" s="654">
        <v>0</v>
      </c>
      <c r="CS636" s="654">
        <v>0</v>
      </c>
      <c r="CT636" s="654">
        <v>0</v>
      </c>
      <c r="CU636" s="654">
        <v>0</v>
      </c>
      <c r="CV636" s="654">
        <v>0</v>
      </c>
      <c r="CW636" s="654">
        <v>0</v>
      </c>
      <c r="CX636" s="654">
        <v>0</v>
      </c>
      <c r="CY636" s="654">
        <v>15</v>
      </c>
      <c r="CZ636" s="654">
        <v>4</v>
      </c>
      <c r="DA636" s="654">
        <v>0</v>
      </c>
      <c r="DB636" s="654">
        <v>2</v>
      </c>
      <c r="DC636" s="654">
        <v>1</v>
      </c>
      <c r="DD636" s="654">
        <v>0</v>
      </c>
      <c r="DE636" s="654">
        <v>0</v>
      </c>
      <c r="DF636" s="654">
        <v>0</v>
      </c>
      <c r="DG636" s="654">
        <v>0</v>
      </c>
      <c r="DH636" s="654">
        <v>0</v>
      </c>
      <c r="DI636" s="654">
        <v>0</v>
      </c>
      <c r="DJ636" s="654">
        <v>0</v>
      </c>
      <c r="DK636" s="654">
        <v>0</v>
      </c>
      <c r="DL636" s="654">
        <v>0</v>
      </c>
      <c r="DM636" s="654">
        <v>0</v>
      </c>
      <c r="DN636" s="654">
        <v>0</v>
      </c>
      <c r="DO636" s="654">
        <v>0</v>
      </c>
      <c r="DP636" s="654">
        <v>0</v>
      </c>
      <c r="DQ636" s="654">
        <v>0</v>
      </c>
      <c r="DR636" s="654">
        <v>0</v>
      </c>
      <c r="DS636" s="654">
        <v>0</v>
      </c>
      <c r="DT636" s="654">
        <v>0</v>
      </c>
      <c r="DU636" s="654">
        <v>0</v>
      </c>
      <c r="DV636" s="654">
        <v>0</v>
      </c>
    </row>
    <row r="637" spans="1:126" ht="21" hidden="1" customHeight="1" thickBot="1">
      <c r="A637" s="249" t="str">
        <f>DV615</f>
        <v>wadowicki</v>
      </c>
      <c r="B637" s="250">
        <f>SUM(BL637:DV637)</f>
        <v>10</v>
      </c>
      <c r="C637" s="250">
        <f>SUM(BL638:DV638)</f>
        <v>40</v>
      </c>
      <c r="D637" s="250">
        <f>SUM(BL639:DV639)</f>
        <v>12</v>
      </c>
      <c r="E637" s="250">
        <f>SUM(BL640:DV640)</f>
        <v>41</v>
      </c>
      <c r="F637" s="250">
        <f>SUM(BL641:DV641)</f>
        <v>7</v>
      </c>
      <c r="G637" s="250">
        <f>SUM(BL642:DV642)</f>
        <v>8</v>
      </c>
      <c r="H637" s="250">
        <f>SUM(BL643:DV643)</f>
        <v>0</v>
      </c>
      <c r="I637" s="250">
        <f>SUM(BL644:DV644)</f>
        <v>0</v>
      </c>
      <c r="J637" s="250"/>
      <c r="K637" s="250"/>
      <c r="L637" s="250"/>
      <c r="M637" s="738" t="s">
        <v>1724</v>
      </c>
      <c r="N637" s="656"/>
      <c r="O637" s="656"/>
      <c r="P637" s="656"/>
      <c r="Q637" s="656"/>
      <c r="R637" s="656"/>
      <c r="S637" s="656"/>
      <c r="T637" s="657"/>
      <c r="U637" s="656"/>
      <c r="V637" s="658"/>
      <c r="W637" s="659"/>
      <c r="X637" s="660"/>
      <c r="Y637" s="661"/>
      <c r="Z637" s="660"/>
      <c r="AA637" s="662"/>
      <c r="AB637" s="663"/>
      <c r="AC637" s="664"/>
      <c r="AD637" s="662"/>
      <c r="AE637" s="663"/>
      <c r="AF637" s="664"/>
      <c r="AG637" s="660"/>
      <c r="AH637" s="663"/>
      <c r="AI637" s="665"/>
      <c r="AJ637" s="662"/>
      <c r="AK637" s="666"/>
      <c r="AL637" s="661"/>
      <c r="AM637" s="660"/>
      <c r="AN637" s="662"/>
      <c r="AO637" s="663"/>
      <c r="AP637" s="664"/>
      <c r="AQ637" s="662"/>
      <c r="AR637" s="663"/>
      <c r="AS637" s="664"/>
      <c r="AT637" s="660"/>
      <c r="AU637" s="663"/>
      <c r="AV637" s="665"/>
      <c r="AW637" s="662"/>
      <c r="AX637" s="666"/>
      <c r="AY637" s="658"/>
      <c r="AZ637" s="667"/>
      <c r="BA637" s="662"/>
      <c r="BB637" s="663"/>
      <c r="BC637" s="667"/>
      <c r="BD637" s="662"/>
      <c r="BE637" s="663"/>
      <c r="BF637" s="667"/>
      <c r="BG637" s="668"/>
      <c r="BH637" s="668"/>
      <c r="BI637" s="668"/>
      <c r="BJ637" s="668"/>
      <c r="BK637" s="668"/>
      <c r="BL637" s="668"/>
      <c r="BM637" s="655">
        <v>1</v>
      </c>
      <c r="BN637" s="655">
        <v>0</v>
      </c>
      <c r="BO637" s="655">
        <v>0</v>
      </c>
      <c r="BP637" s="655">
        <v>0</v>
      </c>
      <c r="BQ637" s="655">
        <v>1</v>
      </c>
      <c r="BR637" s="655">
        <v>0</v>
      </c>
      <c r="BS637" s="655">
        <v>0</v>
      </c>
      <c r="BT637" s="655">
        <v>0</v>
      </c>
      <c r="BU637" s="655">
        <v>0</v>
      </c>
      <c r="BV637" s="655">
        <v>0</v>
      </c>
      <c r="BW637" s="655">
        <v>0</v>
      </c>
      <c r="BX637" s="655">
        <v>0</v>
      </c>
      <c r="BY637" s="655">
        <v>0</v>
      </c>
      <c r="BZ637" s="655">
        <v>0</v>
      </c>
      <c r="CA637" s="655">
        <v>1</v>
      </c>
      <c r="CB637" s="655">
        <v>0</v>
      </c>
      <c r="CC637" s="655">
        <v>0</v>
      </c>
      <c r="CD637" s="655">
        <v>0</v>
      </c>
      <c r="CE637" s="655">
        <v>0</v>
      </c>
      <c r="CF637" s="655">
        <v>1</v>
      </c>
      <c r="CG637" s="655">
        <v>0</v>
      </c>
      <c r="CH637" s="655">
        <v>0</v>
      </c>
      <c r="CI637" s="655">
        <v>0</v>
      </c>
      <c r="CJ637" s="655">
        <v>0</v>
      </c>
      <c r="CK637" s="669">
        <v>0</v>
      </c>
      <c r="CL637" s="670">
        <v>0</v>
      </c>
      <c r="CM637" s="670">
        <v>0</v>
      </c>
      <c r="CN637" s="670">
        <v>0</v>
      </c>
      <c r="CO637" s="670">
        <v>1</v>
      </c>
      <c r="CP637" s="670">
        <v>0</v>
      </c>
      <c r="CQ637" s="670">
        <v>0</v>
      </c>
      <c r="CR637" s="670">
        <v>0</v>
      </c>
      <c r="CS637" s="670">
        <v>1</v>
      </c>
      <c r="CT637" s="670">
        <v>0</v>
      </c>
      <c r="CU637" s="670">
        <v>0</v>
      </c>
      <c r="CV637" s="670">
        <v>0</v>
      </c>
      <c r="CW637" s="670">
        <v>0</v>
      </c>
      <c r="CX637" s="670">
        <v>0</v>
      </c>
      <c r="CY637" s="670">
        <v>0</v>
      </c>
      <c r="CZ637" s="670">
        <v>0</v>
      </c>
      <c r="DA637" s="670">
        <v>0</v>
      </c>
      <c r="DB637" s="670">
        <v>0</v>
      </c>
      <c r="DC637" s="670">
        <v>0</v>
      </c>
      <c r="DD637" s="670">
        <v>0</v>
      </c>
      <c r="DE637" s="670">
        <v>0</v>
      </c>
      <c r="DF637" s="670">
        <v>0</v>
      </c>
      <c r="DG637" s="670">
        <v>0</v>
      </c>
      <c r="DH637" s="670">
        <v>0</v>
      </c>
      <c r="DI637" s="670">
        <v>0</v>
      </c>
      <c r="DJ637" s="670">
        <v>1</v>
      </c>
      <c r="DK637" s="670">
        <v>1</v>
      </c>
      <c r="DL637" s="670">
        <v>0</v>
      </c>
      <c r="DM637" s="670">
        <v>0</v>
      </c>
      <c r="DN637" s="670">
        <v>0</v>
      </c>
      <c r="DO637" s="670">
        <v>1</v>
      </c>
      <c r="DP637" s="670">
        <v>0</v>
      </c>
      <c r="DQ637" s="670">
        <v>0</v>
      </c>
      <c r="DR637" s="670">
        <v>1</v>
      </c>
      <c r="DS637" s="670">
        <v>0</v>
      </c>
      <c r="DT637" s="670">
        <v>0</v>
      </c>
      <c r="DU637" s="670">
        <v>0</v>
      </c>
      <c r="DV637" s="670">
        <v>0</v>
      </c>
    </row>
    <row r="638" spans="1:126" ht="21" hidden="1" customHeight="1" thickBot="1">
      <c r="A638" s="111"/>
      <c r="M638" s="655" t="s">
        <v>1725</v>
      </c>
      <c r="N638" s="656"/>
      <c r="O638" s="656"/>
      <c r="P638" s="656"/>
      <c r="Q638" s="656"/>
      <c r="R638" s="656"/>
      <c r="S638" s="656"/>
      <c r="T638" s="657"/>
      <c r="U638" s="656"/>
      <c r="V638" s="658"/>
      <c r="W638" s="659"/>
      <c r="X638" s="660"/>
      <c r="Y638" s="661"/>
      <c r="Z638" s="660"/>
      <c r="AA638" s="662"/>
      <c r="AB638" s="663"/>
      <c r="AC638" s="664"/>
      <c r="AD638" s="662"/>
      <c r="AE638" s="663"/>
      <c r="AF638" s="664"/>
      <c r="AG638" s="660"/>
      <c r="AH638" s="663"/>
      <c r="AI638" s="665"/>
      <c r="AJ638" s="662"/>
      <c r="AK638" s="666"/>
      <c r="AL638" s="661"/>
      <c r="AM638" s="660"/>
      <c r="AN638" s="662"/>
      <c r="AO638" s="663"/>
      <c r="AP638" s="664"/>
      <c r="AQ638" s="662"/>
      <c r="AR638" s="663"/>
      <c r="AS638" s="664"/>
      <c r="AT638" s="660"/>
      <c r="AU638" s="663"/>
      <c r="AV638" s="665"/>
      <c r="AW638" s="662"/>
      <c r="AX638" s="666"/>
      <c r="AY638" s="658"/>
      <c r="AZ638" s="667"/>
      <c r="BA638" s="662"/>
      <c r="BB638" s="663"/>
      <c r="BC638" s="667"/>
      <c r="BD638" s="662"/>
      <c r="BE638" s="663"/>
      <c r="BF638" s="667"/>
      <c r="BG638" s="668"/>
      <c r="BH638" s="668"/>
      <c r="BI638" s="668"/>
      <c r="BJ638" s="668"/>
      <c r="BK638" s="668"/>
      <c r="BL638" s="668"/>
      <c r="BM638" s="655">
        <v>3</v>
      </c>
      <c r="BN638" s="655">
        <v>0</v>
      </c>
      <c r="BO638" s="655">
        <v>0</v>
      </c>
      <c r="BP638" s="655">
        <v>0</v>
      </c>
      <c r="BQ638" s="655">
        <v>1</v>
      </c>
      <c r="BR638" s="655">
        <v>0</v>
      </c>
      <c r="BS638" s="655">
        <v>0</v>
      </c>
      <c r="BT638" s="655">
        <v>0</v>
      </c>
      <c r="BU638" s="655">
        <v>0</v>
      </c>
      <c r="BV638" s="655">
        <v>0</v>
      </c>
      <c r="BW638" s="655">
        <v>0</v>
      </c>
      <c r="BX638" s="655">
        <v>0</v>
      </c>
      <c r="BY638" s="655">
        <v>0</v>
      </c>
      <c r="BZ638" s="655">
        <v>0</v>
      </c>
      <c r="CA638" s="655">
        <v>1</v>
      </c>
      <c r="CB638" s="655">
        <v>0</v>
      </c>
      <c r="CC638" s="655">
        <v>0</v>
      </c>
      <c r="CD638" s="655">
        <v>0</v>
      </c>
      <c r="CE638" s="655">
        <v>0</v>
      </c>
      <c r="CF638" s="655">
        <v>1</v>
      </c>
      <c r="CG638" s="655">
        <v>0</v>
      </c>
      <c r="CH638" s="655">
        <v>0</v>
      </c>
      <c r="CI638" s="655">
        <v>0</v>
      </c>
      <c r="CJ638" s="655">
        <v>0</v>
      </c>
      <c r="CK638" s="669">
        <v>0</v>
      </c>
      <c r="CL638" s="671">
        <v>0</v>
      </c>
      <c r="CM638" s="671">
        <v>0</v>
      </c>
      <c r="CN638" s="671">
        <v>0</v>
      </c>
      <c r="CO638" s="671">
        <v>1</v>
      </c>
      <c r="CP638" s="671">
        <v>0</v>
      </c>
      <c r="CQ638" s="671">
        <v>0</v>
      </c>
      <c r="CR638" s="671">
        <v>0</v>
      </c>
      <c r="CS638" s="671">
        <v>1</v>
      </c>
      <c r="CT638" s="671">
        <v>0</v>
      </c>
      <c r="CU638" s="671">
        <v>0</v>
      </c>
      <c r="CV638" s="671">
        <v>0</v>
      </c>
      <c r="CW638" s="671">
        <v>0</v>
      </c>
      <c r="CX638" s="671">
        <v>0</v>
      </c>
      <c r="CY638" s="671">
        <v>0</v>
      </c>
      <c r="CZ638" s="671">
        <v>0</v>
      </c>
      <c r="DA638" s="671">
        <v>0</v>
      </c>
      <c r="DB638" s="671">
        <v>0</v>
      </c>
      <c r="DC638" s="671">
        <v>0</v>
      </c>
      <c r="DD638" s="671">
        <v>0</v>
      </c>
      <c r="DE638" s="671">
        <v>0</v>
      </c>
      <c r="DF638" s="671">
        <v>0</v>
      </c>
      <c r="DG638" s="671">
        <v>0</v>
      </c>
      <c r="DH638" s="671">
        <v>0</v>
      </c>
      <c r="DI638" s="671">
        <v>0</v>
      </c>
      <c r="DJ638" s="671">
        <v>1</v>
      </c>
      <c r="DK638" s="671">
        <v>1</v>
      </c>
      <c r="DL638" s="671">
        <v>0</v>
      </c>
      <c r="DM638" s="671">
        <v>0</v>
      </c>
      <c r="DN638" s="671">
        <v>0</v>
      </c>
      <c r="DO638" s="671">
        <v>28</v>
      </c>
      <c r="DP638" s="671">
        <v>0</v>
      </c>
      <c r="DQ638" s="671">
        <v>0</v>
      </c>
      <c r="DR638" s="671">
        <v>2</v>
      </c>
      <c r="DS638" s="671">
        <v>0</v>
      </c>
      <c r="DT638" s="671">
        <v>0</v>
      </c>
      <c r="DU638" s="671">
        <v>0</v>
      </c>
      <c r="DV638" s="671">
        <v>0</v>
      </c>
    </row>
    <row r="639" spans="1:126" ht="21" hidden="1" customHeight="1" thickBot="1">
      <c r="A639" s="111"/>
      <c r="M639" s="672" t="s">
        <v>1726</v>
      </c>
      <c r="N639" s="656"/>
      <c r="O639" s="656"/>
      <c r="P639" s="656"/>
      <c r="Q639" s="656"/>
      <c r="R639" s="656"/>
      <c r="S639" s="656"/>
      <c r="T639" s="657"/>
      <c r="U639" s="656"/>
      <c r="V639" s="658"/>
      <c r="W639" s="659"/>
      <c r="X639" s="660"/>
      <c r="Y639" s="661"/>
      <c r="Z639" s="660"/>
      <c r="AA639" s="662"/>
      <c r="AB639" s="663"/>
      <c r="AC639" s="664"/>
      <c r="AD639" s="662"/>
      <c r="AE639" s="663"/>
      <c r="AF639" s="664"/>
      <c r="AG639" s="660"/>
      <c r="AH639" s="663"/>
      <c r="AI639" s="665"/>
      <c r="AJ639" s="662"/>
      <c r="AK639" s="666"/>
      <c r="AL639" s="661"/>
      <c r="AM639" s="660"/>
      <c r="AN639" s="662"/>
      <c r="AO639" s="663"/>
      <c r="AP639" s="664"/>
      <c r="AQ639" s="662"/>
      <c r="AR639" s="663"/>
      <c r="AS639" s="664"/>
      <c r="AT639" s="660"/>
      <c r="AU639" s="663"/>
      <c r="AV639" s="665"/>
      <c r="AW639" s="662"/>
      <c r="AX639" s="666"/>
      <c r="AY639" s="658"/>
      <c r="AZ639" s="667"/>
      <c r="BA639" s="662"/>
      <c r="BB639" s="663"/>
      <c r="BC639" s="667"/>
      <c r="BD639" s="662"/>
      <c r="BE639" s="663"/>
      <c r="BF639" s="667"/>
      <c r="BG639" s="668"/>
      <c r="BH639" s="668"/>
      <c r="BI639" s="668"/>
      <c r="BJ639" s="668"/>
      <c r="BK639" s="668"/>
      <c r="BL639" s="668"/>
      <c r="BM639" s="672">
        <v>0</v>
      </c>
      <c r="BN639" s="672">
        <v>0</v>
      </c>
      <c r="BO639" s="672">
        <v>0</v>
      </c>
      <c r="BP639" s="672">
        <v>0</v>
      </c>
      <c r="BQ639" s="672">
        <v>0</v>
      </c>
      <c r="BR639" s="672">
        <v>0</v>
      </c>
      <c r="BS639" s="672">
        <v>0</v>
      </c>
      <c r="BT639" s="672">
        <v>1</v>
      </c>
      <c r="BU639" s="672">
        <v>1</v>
      </c>
      <c r="BV639" s="672">
        <v>0</v>
      </c>
      <c r="BW639" s="672">
        <v>0</v>
      </c>
      <c r="BX639" s="672">
        <v>0</v>
      </c>
      <c r="BY639" s="672">
        <v>0</v>
      </c>
      <c r="BZ639" s="672">
        <v>0</v>
      </c>
      <c r="CA639" s="672">
        <v>0</v>
      </c>
      <c r="CB639" s="672">
        <v>0</v>
      </c>
      <c r="CC639" s="672">
        <v>1</v>
      </c>
      <c r="CD639" s="672">
        <v>0</v>
      </c>
      <c r="CE639" s="672">
        <v>0</v>
      </c>
      <c r="CF639" s="672">
        <v>0</v>
      </c>
      <c r="CG639" s="672">
        <v>0</v>
      </c>
      <c r="CH639" s="672">
        <v>0</v>
      </c>
      <c r="CI639" s="672">
        <v>0</v>
      </c>
      <c r="CJ639" s="672">
        <v>0</v>
      </c>
      <c r="CK639" s="673">
        <v>0</v>
      </c>
      <c r="CL639" s="674">
        <v>0</v>
      </c>
      <c r="CM639" s="674">
        <v>0</v>
      </c>
      <c r="CN639" s="674">
        <v>0</v>
      </c>
      <c r="CO639" s="674">
        <v>1</v>
      </c>
      <c r="CP639" s="674">
        <v>0</v>
      </c>
      <c r="CQ639" s="674">
        <v>0</v>
      </c>
      <c r="CR639" s="674">
        <v>0</v>
      </c>
      <c r="CS639" s="674">
        <v>0</v>
      </c>
      <c r="CT639" s="674">
        <v>0</v>
      </c>
      <c r="CU639" s="674">
        <v>0</v>
      </c>
      <c r="CV639" s="674">
        <v>0</v>
      </c>
      <c r="CW639" s="674">
        <v>0</v>
      </c>
      <c r="CX639" s="674">
        <v>0</v>
      </c>
      <c r="CY639" s="674">
        <v>0</v>
      </c>
      <c r="CZ639" s="674">
        <v>0</v>
      </c>
      <c r="DA639" s="674">
        <v>0</v>
      </c>
      <c r="DB639" s="674">
        <v>0</v>
      </c>
      <c r="DC639" s="674">
        <v>0</v>
      </c>
      <c r="DD639" s="674">
        <v>0</v>
      </c>
      <c r="DE639" s="674">
        <v>0</v>
      </c>
      <c r="DF639" s="674">
        <v>0</v>
      </c>
      <c r="DG639" s="674">
        <v>0</v>
      </c>
      <c r="DH639" s="674">
        <v>0</v>
      </c>
      <c r="DI639" s="674">
        <v>0</v>
      </c>
      <c r="DJ639" s="674">
        <v>1</v>
      </c>
      <c r="DK639" s="674">
        <v>2</v>
      </c>
      <c r="DL639" s="674">
        <v>1</v>
      </c>
      <c r="DM639" s="674">
        <v>1</v>
      </c>
      <c r="DN639" s="674">
        <v>0</v>
      </c>
      <c r="DO639" s="674">
        <v>1</v>
      </c>
      <c r="DP639" s="674">
        <v>0</v>
      </c>
      <c r="DQ639" s="674">
        <v>0</v>
      </c>
      <c r="DR639" s="674">
        <v>1</v>
      </c>
      <c r="DS639" s="674">
        <v>1</v>
      </c>
      <c r="DT639" s="674">
        <v>0</v>
      </c>
      <c r="DU639" s="674">
        <v>0</v>
      </c>
      <c r="DV639" s="674">
        <v>0</v>
      </c>
    </row>
    <row r="640" spans="1:126" ht="21" hidden="1" customHeight="1" thickBot="1">
      <c r="A640" s="111"/>
      <c r="M640" s="672" t="s">
        <v>1727</v>
      </c>
      <c r="N640" s="656"/>
      <c r="O640" s="656"/>
      <c r="P640" s="656"/>
      <c r="Q640" s="656"/>
      <c r="R640" s="656"/>
      <c r="S640" s="656"/>
      <c r="T640" s="657"/>
      <c r="U640" s="656"/>
      <c r="V640" s="658"/>
      <c r="W640" s="659"/>
      <c r="X640" s="660"/>
      <c r="Y640" s="661"/>
      <c r="Z640" s="660"/>
      <c r="AA640" s="662"/>
      <c r="AB640" s="663"/>
      <c r="AC640" s="664"/>
      <c r="AD640" s="662"/>
      <c r="AE640" s="663"/>
      <c r="AF640" s="664"/>
      <c r="AG640" s="660"/>
      <c r="AH640" s="663"/>
      <c r="AI640" s="665"/>
      <c r="AJ640" s="662"/>
      <c r="AK640" s="666"/>
      <c r="AL640" s="661"/>
      <c r="AM640" s="660"/>
      <c r="AN640" s="662"/>
      <c r="AO640" s="663"/>
      <c r="AP640" s="664"/>
      <c r="AQ640" s="662"/>
      <c r="AR640" s="663"/>
      <c r="AS640" s="664"/>
      <c r="AT640" s="660"/>
      <c r="AU640" s="663"/>
      <c r="AV640" s="665"/>
      <c r="AW640" s="662"/>
      <c r="AX640" s="666"/>
      <c r="AY640" s="658"/>
      <c r="AZ640" s="667"/>
      <c r="BA640" s="662"/>
      <c r="BB640" s="663"/>
      <c r="BC640" s="667"/>
      <c r="BD640" s="662"/>
      <c r="BE640" s="663"/>
      <c r="BF640" s="667"/>
      <c r="BG640" s="668"/>
      <c r="BH640" s="668"/>
      <c r="BI640" s="668"/>
      <c r="BJ640" s="668"/>
      <c r="BK640" s="668"/>
      <c r="BL640" s="668"/>
      <c r="BM640" s="672">
        <v>0</v>
      </c>
      <c r="BN640" s="672">
        <v>0</v>
      </c>
      <c r="BO640" s="672">
        <v>0</v>
      </c>
      <c r="BP640" s="672">
        <v>0</v>
      </c>
      <c r="BQ640" s="672">
        <v>0</v>
      </c>
      <c r="BR640" s="672">
        <v>0</v>
      </c>
      <c r="BS640" s="672">
        <v>0</v>
      </c>
      <c r="BT640" s="672">
        <v>1</v>
      </c>
      <c r="BU640" s="672">
        <v>1</v>
      </c>
      <c r="BV640" s="672">
        <v>0</v>
      </c>
      <c r="BW640" s="672">
        <v>0</v>
      </c>
      <c r="BX640" s="672">
        <v>0</v>
      </c>
      <c r="BY640" s="672">
        <v>0</v>
      </c>
      <c r="BZ640" s="672">
        <v>0</v>
      </c>
      <c r="CA640" s="672">
        <v>0</v>
      </c>
      <c r="CB640" s="672">
        <v>0</v>
      </c>
      <c r="CC640" s="672">
        <v>1</v>
      </c>
      <c r="CD640" s="672">
        <v>0</v>
      </c>
      <c r="CE640" s="672">
        <v>0</v>
      </c>
      <c r="CF640" s="672">
        <v>0</v>
      </c>
      <c r="CG640" s="672">
        <v>0</v>
      </c>
      <c r="CH640" s="672">
        <v>0</v>
      </c>
      <c r="CI640" s="672">
        <v>0</v>
      </c>
      <c r="CJ640" s="672">
        <v>0</v>
      </c>
      <c r="CK640" s="673">
        <v>0</v>
      </c>
      <c r="CL640" s="674">
        <v>0</v>
      </c>
      <c r="CM640" s="674">
        <v>0</v>
      </c>
      <c r="CN640" s="674">
        <v>0</v>
      </c>
      <c r="CO640" s="674">
        <v>1</v>
      </c>
      <c r="CP640" s="674">
        <v>0</v>
      </c>
      <c r="CQ640" s="674">
        <v>0</v>
      </c>
      <c r="CR640" s="674">
        <v>0</v>
      </c>
      <c r="CS640" s="674">
        <v>0</v>
      </c>
      <c r="CT640" s="674">
        <v>0</v>
      </c>
      <c r="CU640" s="674">
        <v>0</v>
      </c>
      <c r="CV640" s="674">
        <v>0</v>
      </c>
      <c r="CW640" s="674">
        <v>0</v>
      </c>
      <c r="CX640" s="674">
        <v>0</v>
      </c>
      <c r="CY640" s="674">
        <v>0</v>
      </c>
      <c r="CZ640" s="674">
        <v>0</v>
      </c>
      <c r="DA640" s="674">
        <v>0</v>
      </c>
      <c r="DB640" s="674">
        <v>0</v>
      </c>
      <c r="DC640" s="674">
        <v>0</v>
      </c>
      <c r="DD640" s="674">
        <v>0</v>
      </c>
      <c r="DE640" s="674">
        <v>0</v>
      </c>
      <c r="DF640" s="674">
        <v>0</v>
      </c>
      <c r="DG640" s="674">
        <v>0</v>
      </c>
      <c r="DH640" s="674">
        <v>0</v>
      </c>
      <c r="DI640" s="674">
        <v>0</v>
      </c>
      <c r="DJ640" s="674">
        <v>1</v>
      </c>
      <c r="DK640" s="674">
        <v>2</v>
      </c>
      <c r="DL640" s="674">
        <v>1</v>
      </c>
      <c r="DM640" s="674">
        <v>1</v>
      </c>
      <c r="DN640" s="674">
        <v>0</v>
      </c>
      <c r="DO640" s="674">
        <v>28</v>
      </c>
      <c r="DP640" s="674">
        <v>0</v>
      </c>
      <c r="DQ640" s="674">
        <v>0</v>
      </c>
      <c r="DR640" s="674">
        <v>2</v>
      </c>
      <c r="DS640" s="674">
        <v>2</v>
      </c>
      <c r="DT640" s="674">
        <v>0</v>
      </c>
      <c r="DU640" s="674">
        <v>0</v>
      </c>
      <c r="DV640" s="674">
        <v>0</v>
      </c>
    </row>
    <row r="641" spans="1:126" ht="21" hidden="1" customHeight="1" thickBot="1">
      <c r="A641" s="249"/>
      <c r="M641" s="675" t="s">
        <v>1397</v>
      </c>
      <c r="N641" s="656"/>
      <c r="O641" s="656"/>
      <c r="P641" s="656"/>
      <c r="Q641" s="656"/>
      <c r="R641" s="656"/>
      <c r="S641" s="656"/>
      <c r="T641" s="657"/>
      <c r="U641" s="656"/>
      <c r="V641" s="658"/>
      <c r="W641" s="659"/>
      <c r="X641" s="660"/>
      <c r="Y641" s="661"/>
      <c r="Z641" s="660"/>
      <c r="AA641" s="662"/>
      <c r="AB641" s="663"/>
      <c r="AC641" s="664"/>
      <c r="AD641" s="662"/>
      <c r="AE641" s="663"/>
      <c r="AF641" s="664"/>
      <c r="AG641" s="660"/>
      <c r="AH641" s="663"/>
      <c r="AI641" s="665"/>
      <c r="AJ641" s="662"/>
      <c r="AK641" s="666"/>
      <c r="AL641" s="661"/>
      <c r="AM641" s="660"/>
      <c r="AN641" s="662"/>
      <c r="AO641" s="663"/>
      <c r="AP641" s="664"/>
      <c r="AQ641" s="662"/>
      <c r="AR641" s="663"/>
      <c r="AS641" s="664"/>
      <c r="AT641" s="660"/>
      <c r="AU641" s="663"/>
      <c r="AV641" s="665"/>
      <c r="AW641" s="662"/>
      <c r="AX641" s="666"/>
      <c r="AY641" s="658"/>
      <c r="AZ641" s="667"/>
      <c r="BA641" s="662"/>
      <c r="BB641" s="663"/>
      <c r="BC641" s="667"/>
      <c r="BD641" s="662"/>
      <c r="BE641" s="663"/>
      <c r="BF641" s="667"/>
      <c r="BG641" s="668"/>
      <c r="BH641" s="668"/>
      <c r="BI641" s="668"/>
      <c r="BJ641" s="668"/>
      <c r="BK641" s="668"/>
      <c r="BL641" s="668"/>
      <c r="BM641" s="675">
        <v>0</v>
      </c>
      <c r="BN641" s="675">
        <v>1</v>
      </c>
      <c r="BO641" s="675">
        <v>1</v>
      </c>
      <c r="BP641" s="675">
        <v>0</v>
      </c>
      <c r="BQ641" s="675">
        <v>1</v>
      </c>
      <c r="BR641" s="675">
        <v>0</v>
      </c>
      <c r="BS641" s="675">
        <v>0</v>
      </c>
      <c r="BT641" s="675">
        <v>0</v>
      </c>
      <c r="BU641" s="675">
        <v>0</v>
      </c>
      <c r="BV641" s="675">
        <v>0</v>
      </c>
      <c r="BW641" s="675">
        <v>0</v>
      </c>
      <c r="BX641" s="675">
        <v>0</v>
      </c>
      <c r="BY641" s="675">
        <v>0</v>
      </c>
      <c r="BZ641" s="675">
        <v>0</v>
      </c>
      <c r="CA641" s="675">
        <v>1</v>
      </c>
      <c r="CB641" s="675">
        <v>0</v>
      </c>
      <c r="CC641" s="675">
        <v>0</v>
      </c>
      <c r="CD641" s="675">
        <v>0</v>
      </c>
      <c r="CE641" s="675">
        <v>0</v>
      </c>
      <c r="CF641" s="675">
        <v>1</v>
      </c>
      <c r="CG641" s="675">
        <v>0</v>
      </c>
      <c r="CH641" s="675">
        <v>0</v>
      </c>
      <c r="CI641" s="675">
        <v>0</v>
      </c>
      <c r="CJ641" s="675">
        <v>0</v>
      </c>
      <c r="CK641" s="676">
        <v>0</v>
      </c>
      <c r="CL641" s="677">
        <v>0</v>
      </c>
      <c r="CM641" s="677">
        <v>0</v>
      </c>
      <c r="CN641" s="677">
        <v>0</v>
      </c>
      <c r="CO641" s="677">
        <v>0</v>
      </c>
      <c r="CP641" s="677">
        <v>0</v>
      </c>
      <c r="CQ641" s="677">
        <v>0</v>
      </c>
      <c r="CR641" s="677">
        <v>0</v>
      </c>
      <c r="CS641" s="677">
        <v>1</v>
      </c>
      <c r="CT641" s="677">
        <v>0</v>
      </c>
      <c r="CU641" s="677">
        <v>0</v>
      </c>
      <c r="CV641" s="677">
        <v>0</v>
      </c>
      <c r="CW641" s="677">
        <v>0</v>
      </c>
      <c r="CX641" s="677">
        <v>0</v>
      </c>
      <c r="CY641" s="677">
        <v>0</v>
      </c>
      <c r="CZ641" s="677">
        <v>0</v>
      </c>
      <c r="DA641" s="677">
        <v>0</v>
      </c>
      <c r="DB641" s="677">
        <v>0</v>
      </c>
      <c r="DC641" s="677">
        <v>0</v>
      </c>
      <c r="DD641" s="677">
        <v>0</v>
      </c>
      <c r="DE641" s="677">
        <v>0</v>
      </c>
      <c r="DF641" s="677">
        <v>0</v>
      </c>
      <c r="DG641" s="677">
        <v>0</v>
      </c>
      <c r="DH641" s="677">
        <v>0</v>
      </c>
      <c r="DI641" s="677">
        <v>0</v>
      </c>
      <c r="DJ641" s="677">
        <v>0</v>
      </c>
      <c r="DK641" s="677">
        <v>0</v>
      </c>
      <c r="DL641" s="677">
        <v>0</v>
      </c>
      <c r="DM641" s="677">
        <v>0</v>
      </c>
      <c r="DN641" s="677">
        <v>0</v>
      </c>
      <c r="DO641" s="677">
        <v>0</v>
      </c>
      <c r="DP641" s="677">
        <v>0</v>
      </c>
      <c r="DQ641" s="677">
        <v>0</v>
      </c>
      <c r="DR641" s="677">
        <v>0</v>
      </c>
      <c r="DS641" s="677">
        <v>0</v>
      </c>
      <c r="DT641" s="677">
        <v>0</v>
      </c>
      <c r="DU641" s="677">
        <v>1</v>
      </c>
      <c r="DV641" s="677">
        <v>0</v>
      </c>
    </row>
    <row r="642" spans="1:126" ht="21" hidden="1" customHeight="1" thickBot="1">
      <c r="A642" s="249"/>
      <c r="M642" s="675" t="s">
        <v>1398</v>
      </c>
      <c r="N642" s="656"/>
      <c r="O642" s="656"/>
      <c r="P642" s="656"/>
      <c r="Q642" s="656"/>
      <c r="R642" s="656"/>
      <c r="S642" s="656"/>
      <c r="T642" s="657"/>
      <c r="U642" s="656"/>
      <c r="V642" s="658"/>
      <c r="W642" s="659"/>
      <c r="X642" s="660"/>
      <c r="Y642" s="661"/>
      <c r="Z642" s="660"/>
      <c r="AA642" s="662"/>
      <c r="AB642" s="663"/>
      <c r="AC642" s="664"/>
      <c r="AD642" s="662"/>
      <c r="AE642" s="663"/>
      <c r="AF642" s="664"/>
      <c r="AG642" s="660"/>
      <c r="AH642" s="663"/>
      <c r="AI642" s="665"/>
      <c r="AJ642" s="662"/>
      <c r="AK642" s="666"/>
      <c r="AL642" s="661"/>
      <c r="AM642" s="660"/>
      <c r="AN642" s="662"/>
      <c r="AO642" s="663"/>
      <c r="AP642" s="664"/>
      <c r="AQ642" s="662"/>
      <c r="AR642" s="663"/>
      <c r="AS642" s="664"/>
      <c r="AT642" s="660"/>
      <c r="AU642" s="663"/>
      <c r="AV642" s="665"/>
      <c r="AW642" s="662"/>
      <c r="AX642" s="666"/>
      <c r="AY642" s="658"/>
      <c r="AZ642" s="667"/>
      <c r="BA642" s="662"/>
      <c r="BB642" s="663"/>
      <c r="BC642" s="667"/>
      <c r="BD642" s="662"/>
      <c r="BE642" s="663"/>
      <c r="BF642" s="667"/>
      <c r="BG642" s="668"/>
      <c r="BH642" s="668"/>
      <c r="BI642" s="668"/>
      <c r="BJ642" s="668"/>
      <c r="BK642" s="668"/>
      <c r="BL642" s="668"/>
      <c r="BM642" s="675">
        <v>0</v>
      </c>
      <c r="BN642" s="675">
        <v>1</v>
      </c>
      <c r="BO642" s="675">
        <v>1</v>
      </c>
      <c r="BP642" s="675">
        <v>0</v>
      </c>
      <c r="BQ642" s="675">
        <v>1</v>
      </c>
      <c r="BR642" s="675">
        <v>0</v>
      </c>
      <c r="BS642" s="675">
        <v>0</v>
      </c>
      <c r="BT642" s="675">
        <v>0</v>
      </c>
      <c r="BU642" s="675">
        <v>0</v>
      </c>
      <c r="BV642" s="675">
        <v>0</v>
      </c>
      <c r="BW642" s="675">
        <v>0</v>
      </c>
      <c r="BX642" s="675">
        <v>0</v>
      </c>
      <c r="BY642" s="675">
        <v>0</v>
      </c>
      <c r="BZ642" s="675">
        <v>0</v>
      </c>
      <c r="CA642" s="675">
        <v>1</v>
      </c>
      <c r="CB642" s="675">
        <v>0</v>
      </c>
      <c r="CC642" s="675">
        <v>0</v>
      </c>
      <c r="CD642" s="675">
        <v>0</v>
      </c>
      <c r="CE642" s="675">
        <v>0</v>
      </c>
      <c r="CF642" s="675">
        <v>1</v>
      </c>
      <c r="CG642" s="675">
        <v>0</v>
      </c>
      <c r="CH642" s="675">
        <v>0</v>
      </c>
      <c r="CI642" s="675">
        <v>0</v>
      </c>
      <c r="CJ642" s="675">
        <v>0</v>
      </c>
      <c r="CK642" s="676">
        <v>0</v>
      </c>
      <c r="CL642" s="677">
        <v>0</v>
      </c>
      <c r="CM642" s="677">
        <v>0</v>
      </c>
      <c r="CN642" s="677">
        <v>0</v>
      </c>
      <c r="CO642" s="677">
        <v>0</v>
      </c>
      <c r="CP642" s="677">
        <v>0</v>
      </c>
      <c r="CQ642" s="677">
        <v>0</v>
      </c>
      <c r="CR642" s="677">
        <v>0</v>
      </c>
      <c r="CS642" s="677">
        <v>1</v>
      </c>
      <c r="CT642" s="677">
        <v>0</v>
      </c>
      <c r="CU642" s="677">
        <v>0</v>
      </c>
      <c r="CV642" s="677">
        <v>0</v>
      </c>
      <c r="CW642" s="677">
        <v>0</v>
      </c>
      <c r="CX642" s="677">
        <v>0</v>
      </c>
      <c r="CY642" s="677">
        <v>0</v>
      </c>
      <c r="CZ642" s="677">
        <v>0</v>
      </c>
      <c r="DA642" s="677">
        <v>0</v>
      </c>
      <c r="DB642" s="677">
        <v>0</v>
      </c>
      <c r="DC642" s="677">
        <v>0</v>
      </c>
      <c r="DD642" s="677">
        <v>0</v>
      </c>
      <c r="DE642" s="677">
        <v>0</v>
      </c>
      <c r="DF642" s="677">
        <v>0</v>
      </c>
      <c r="DG642" s="677">
        <v>0</v>
      </c>
      <c r="DH642" s="677">
        <v>0</v>
      </c>
      <c r="DI642" s="677">
        <v>0</v>
      </c>
      <c r="DJ642" s="677">
        <v>0</v>
      </c>
      <c r="DK642" s="677">
        <v>0</v>
      </c>
      <c r="DL642" s="677">
        <v>0</v>
      </c>
      <c r="DM642" s="677">
        <v>0</v>
      </c>
      <c r="DN642" s="677">
        <v>0</v>
      </c>
      <c r="DO642" s="677">
        <v>0</v>
      </c>
      <c r="DP642" s="677">
        <v>0</v>
      </c>
      <c r="DQ642" s="677">
        <v>0</v>
      </c>
      <c r="DR642" s="677">
        <v>0</v>
      </c>
      <c r="DS642" s="677">
        <v>0</v>
      </c>
      <c r="DT642" s="677">
        <v>0</v>
      </c>
      <c r="DU642" s="677">
        <v>2</v>
      </c>
      <c r="DV642" s="677">
        <v>0</v>
      </c>
    </row>
    <row r="643" spans="1:126" ht="21" hidden="1" customHeight="1" thickBot="1">
      <c r="A643" s="249"/>
      <c r="M643" s="678" t="s">
        <v>1399</v>
      </c>
      <c r="N643" s="656"/>
      <c r="O643" s="656"/>
      <c r="P643" s="656"/>
      <c r="Q643" s="656"/>
      <c r="R643" s="656"/>
      <c r="S643" s="656"/>
      <c r="T643" s="657"/>
      <c r="U643" s="656"/>
      <c r="V643" s="658"/>
      <c r="W643" s="659"/>
      <c r="X643" s="660"/>
      <c r="Y643" s="661"/>
      <c r="Z643" s="660"/>
      <c r="AA643" s="662"/>
      <c r="AB643" s="663"/>
      <c r="AC643" s="664"/>
      <c r="AD643" s="662"/>
      <c r="AE643" s="663"/>
      <c r="AF643" s="664"/>
      <c r="AG643" s="660"/>
      <c r="AH643" s="663"/>
      <c r="AI643" s="665"/>
      <c r="AJ643" s="662"/>
      <c r="AK643" s="666"/>
      <c r="AL643" s="661"/>
      <c r="AM643" s="660"/>
      <c r="AN643" s="662"/>
      <c r="AO643" s="663"/>
      <c r="AP643" s="664"/>
      <c r="AQ643" s="662"/>
      <c r="AR643" s="663"/>
      <c r="AS643" s="664"/>
      <c r="AT643" s="660"/>
      <c r="AU643" s="663"/>
      <c r="AV643" s="665"/>
      <c r="AW643" s="662"/>
      <c r="AX643" s="666"/>
      <c r="AY643" s="658"/>
      <c r="AZ643" s="667"/>
      <c r="BA643" s="662"/>
      <c r="BB643" s="663"/>
      <c r="BC643" s="667"/>
      <c r="BD643" s="662"/>
      <c r="BE643" s="663"/>
      <c r="BF643" s="667"/>
      <c r="BG643" s="668"/>
      <c r="BH643" s="668"/>
      <c r="BI643" s="668"/>
      <c r="BJ643" s="668"/>
      <c r="BK643" s="668"/>
      <c r="BL643" s="668"/>
      <c r="BM643" s="678">
        <v>0</v>
      </c>
      <c r="BN643" s="678">
        <v>0</v>
      </c>
      <c r="BO643" s="678">
        <v>0</v>
      </c>
      <c r="BP643" s="678">
        <v>0</v>
      </c>
      <c r="BQ643" s="678">
        <v>0</v>
      </c>
      <c r="BR643" s="678">
        <v>0</v>
      </c>
      <c r="BS643" s="678">
        <v>0</v>
      </c>
      <c r="BT643" s="678">
        <v>0</v>
      </c>
      <c r="BU643" s="678">
        <v>0</v>
      </c>
      <c r="BV643" s="678">
        <v>0</v>
      </c>
      <c r="BW643" s="678">
        <v>0</v>
      </c>
      <c r="BX643" s="678">
        <v>0</v>
      </c>
      <c r="BY643" s="678">
        <v>0</v>
      </c>
      <c r="BZ643" s="678">
        <v>0</v>
      </c>
      <c r="CA643" s="678">
        <v>0</v>
      </c>
      <c r="CB643" s="678">
        <v>0</v>
      </c>
      <c r="CC643" s="678">
        <v>0</v>
      </c>
      <c r="CD643" s="678">
        <v>0</v>
      </c>
      <c r="CE643" s="678">
        <v>0</v>
      </c>
      <c r="CF643" s="678">
        <v>0</v>
      </c>
      <c r="CG643" s="678">
        <v>0</v>
      </c>
      <c r="CH643" s="678">
        <v>0</v>
      </c>
      <c r="CI643" s="678">
        <v>0</v>
      </c>
      <c r="CJ643" s="678">
        <v>0</v>
      </c>
      <c r="CK643" s="679">
        <v>0</v>
      </c>
      <c r="CL643" s="680">
        <v>0</v>
      </c>
      <c r="CM643" s="680">
        <v>0</v>
      </c>
      <c r="CN643" s="680">
        <v>0</v>
      </c>
      <c r="CO643" s="680">
        <v>0</v>
      </c>
      <c r="CP643" s="680">
        <v>0</v>
      </c>
      <c r="CQ643" s="680">
        <v>0</v>
      </c>
      <c r="CR643" s="680">
        <v>0</v>
      </c>
      <c r="CS643" s="680">
        <v>0</v>
      </c>
      <c r="CT643" s="680">
        <v>0</v>
      </c>
      <c r="CU643" s="680">
        <v>0</v>
      </c>
      <c r="CV643" s="680">
        <v>0</v>
      </c>
      <c r="CW643" s="680">
        <v>0</v>
      </c>
      <c r="CX643" s="680">
        <v>0</v>
      </c>
      <c r="CY643" s="680">
        <v>0</v>
      </c>
      <c r="CZ643" s="680">
        <v>0</v>
      </c>
      <c r="DA643" s="680">
        <v>0</v>
      </c>
      <c r="DB643" s="680">
        <v>0</v>
      </c>
      <c r="DC643" s="680">
        <v>0</v>
      </c>
      <c r="DD643" s="680">
        <v>0</v>
      </c>
      <c r="DE643" s="680">
        <v>0</v>
      </c>
      <c r="DF643" s="680">
        <v>0</v>
      </c>
      <c r="DG643" s="680">
        <v>0</v>
      </c>
      <c r="DH643" s="680">
        <v>0</v>
      </c>
      <c r="DI643" s="680">
        <v>0</v>
      </c>
      <c r="DJ643" s="680">
        <v>0</v>
      </c>
      <c r="DK643" s="680">
        <v>0</v>
      </c>
      <c r="DL643" s="680">
        <v>0</v>
      </c>
      <c r="DM643" s="680">
        <v>0</v>
      </c>
      <c r="DN643" s="680">
        <v>0</v>
      </c>
      <c r="DO643" s="680">
        <v>0</v>
      </c>
      <c r="DP643" s="680">
        <v>0</v>
      </c>
      <c r="DQ643" s="680">
        <v>0</v>
      </c>
      <c r="DR643" s="680">
        <v>0</v>
      </c>
      <c r="DS643" s="680">
        <v>0</v>
      </c>
      <c r="DT643" s="680">
        <v>0</v>
      </c>
      <c r="DU643" s="680">
        <v>0</v>
      </c>
      <c r="DV643" s="680">
        <v>0</v>
      </c>
    </row>
    <row r="644" spans="1:126" ht="21" hidden="1" customHeight="1" thickBot="1">
      <c r="A644" s="249"/>
      <c r="M644" s="678" t="s">
        <v>1400</v>
      </c>
      <c r="N644" s="656"/>
      <c r="O644" s="656"/>
      <c r="P644" s="656"/>
      <c r="Q644" s="656"/>
      <c r="R644" s="656"/>
      <c r="S644" s="656"/>
      <c r="T644" s="657"/>
      <c r="U644" s="656"/>
      <c r="V644" s="658"/>
      <c r="W644" s="659"/>
      <c r="X644" s="660"/>
      <c r="Y644" s="661"/>
      <c r="Z644" s="660"/>
      <c r="AA644" s="662"/>
      <c r="AB644" s="663"/>
      <c r="AC644" s="664"/>
      <c r="AD644" s="662"/>
      <c r="AE644" s="663"/>
      <c r="AF644" s="664"/>
      <c r="AG644" s="660"/>
      <c r="AH644" s="663"/>
      <c r="AI644" s="665"/>
      <c r="AJ644" s="662"/>
      <c r="AK644" s="666"/>
      <c r="AL644" s="661"/>
      <c r="AM644" s="660"/>
      <c r="AN644" s="662"/>
      <c r="AO644" s="663"/>
      <c r="AP644" s="664"/>
      <c r="AQ644" s="662"/>
      <c r="AR644" s="663"/>
      <c r="AS644" s="664"/>
      <c r="AT644" s="660"/>
      <c r="AU644" s="663"/>
      <c r="AV644" s="665"/>
      <c r="AW644" s="662"/>
      <c r="AX644" s="666"/>
      <c r="AY644" s="658"/>
      <c r="AZ644" s="667"/>
      <c r="BA644" s="662"/>
      <c r="BB644" s="663"/>
      <c r="BC644" s="667"/>
      <c r="BD644" s="662"/>
      <c r="BE644" s="663"/>
      <c r="BF644" s="667"/>
      <c r="BG644" s="668"/>
      <c r="BH644" s="668"/>
      <c r="BI644" s="668"/>
      <c r="BJ644" s="668"/>
      <c r="BK644" s="668"/>
      <c r="BL644" s="668"/>
      <c r="BM644" s="678">
        <v>0</v>
      </c>
      <c r="BN644" s="678">
        <v>0</v>
      </c>
      <c r="BO644" s="678">
        <v>0</v>
      </c>
      <c r="BP644" s="678">
        <v>0</v>
      </c>
      <c r="BQ644" s="678">
        <v>0</v>
      </c>
      <c r="BR644" s="678">
        <v>0</v>
      </c>
      <c r="BS644" s="678">
        <v>0</v>
      </c>
      <c r="BT644" s="678">
        <v>0</v>
      </c>
      <c r="BU644" s="678">
        <v>0</v>
      </c>
      <c r="BV644" s="678">
        <v>0</v>
      </c>
      <c r="BW644" s="678">
        <v>0</v>
      </c>
      <c r="BX644" s="678">
        <v>0</v>
      </c>
      <c r="BY644" s="678">
        <v>0</v>
      </c>
      <c r="BZ644" s="678">
        <v>0</v>
      </c>
      <c r="CA644" s="678">
        <v>0</v>
      </c>
      <c r="CB644" s="678">
        <v>0</v>
      </c>
      <c r="CC644" s="678">
        <v>0</v>
      </c>
      <c r="CD644" s="678">
        <v>0</v>
      </c>
      <c r="CE644" s="678">
        <v>0</v>
      </c>
      <c r="CF644" s="678">
        <v>0</v>
      </c>
      <c r="CG644" s="678">
        <v>0</v>
      </c>
      <c r="CH644" s="678">
        <v>0</v>
      </c>
      <c r="CI644" s="678">
        <v>0</v>
      </c>
      <c r="CJ644" s="678">
        <v>0</v>
      </c>
      <c r="CK644" s="679">
        <v>0</v>
      </c>
      <c r="CL644" s="681">
        <v>0</v>
      </c>
      <c r="CM644" s="681">
        <v>0</v>
      </c>
      <c r="CN644" s="681">
        <v>0</v>
      </c>
      <c r="CO644" s="681">
        <v>0</v>
      </c>
      <c r="CP644" s="681">
        <v>0</v>
      </c>
      <c r="CQ644" s="681">
        <v>0</v>
      </c>
      <c r="CR644" s="681">
        <v>0</v>
      </c>
      <c r="CS644" s="681">
        <v>0</v>
      </c>
      <c r="CT644" s="681">
        <v>0</v>
      </c>
      <c r="CU644" s="681">
        <v>0</v>
      </c>
      <c r="CV644" s="681">
        <v>0</v>
      </c>
      <c r="CW644" s="681">
        <v>0</v>
      </c>
      <c r="CX644" s="681">
        <v>0</v>
      </c>
      <c r="CY644" s="681">
        <v>0</v>
      </c>
      <c r="CZ644" s="681">
        <v>0</v>
      </c>
      <c r="DA644" s="681">
        <v>0</v>
      </c>
      <c r="DB644" s="681">
        <v>0</v>
      </c>
      <c r="DC644" s="681">
        <v>0</v>
      </c>
      <c r="DD644" s="681">
        <v>0</v>
      </c>
      <c r="DE644" s="681">
        <v>0</v>
      </c>
      <c r="DF644" s="681">
        <v>0</v>
      </c>
      <c r="DG644" s="681">
        <v>0</v>
      </c>
      <c r="DH644" s="681">
        <v>0</v>
      </c>
      <c r="DI644" s="681">
        <v>0</v>
      </c>
      <c r="DJ644" s="681">
        <v>0</v>
      </c>
      <c r="DK644" s="681">
        <v>0</v>
      </c>
      <c r="DL644" s="681">
        <v>0</v>
      </c>
      <c r="DM644" s="681">
        <v>0</v>
      </c>
      <c r="DN644" s="681">
        <v>0</v>
      </c>
      <c r="DO644" s="681">
        <v>0</v>
      </c>
      <c r="DP644" s="681">
        <v>0</v>
      </c>
      <c r="DQ644" s="681">
        <v>0</v>
      </c>
      <c r="DR644" s="681">
        <v>0</v>
      </c>
      <c r="DS644" s="681">
        <v>0</v>
      </c>
      <c r="DT644" s="681">
        <v>0</v>
      </c>
      <c r="DU644" s="681">
        <v>0</v>
      </c>
      <c r="DV644" s="681"/>
    </row>
    <row r="645" spans="1:126" ht="21" thickBot="1">
      <c r="A645" s="249"/>
      <c r="M645" s="1739" t="s">
        <v>298</v>
      </c>
      <c r="N645" s="696"/>
      <c r="O645" s="696"/>
      <c r="P645" s="696"/>
      <c r="Q645" s="696"/>
      <c r="R645" s="696"/>
      <c r="S645" s="696"/>
      <c r="T645" s="740"/>
      <c r="U645" s="696"/>
      <c r="V645" s="659"/>
      <c r="W645" s="659"/>
      <c r="X645" s="659"/>
      <c r="Y645" s="659"/>
      <c r="Z645" s="662"/>
      <c r="AA645" s="540"/>
      <c r="AB645" s="541"/>
      <c r="AC645" s="542"/>
      <c r="AD645" s="540"/>
      <c r="AE645" s="541"/>
      <c r="AF645" s="542"/>
      <c r="AG645" s="540"/>
      <c r="AH645" s="541"/>
      <c r="AI645" s="542"/>
      <c r="AJ645" s="540"/>
      <c r="AK645" s="541"/>
      <c r="AL645" s="659"/>
      <c r="AM645" s="540"/>
      <c r="AN645" s="540"/>
      <c r="AO645" s="541"/>
      <c r="AP645" s="542"/>
      <c r="AQ645" s="540"/>
      <c r="AR645" s="541"/>
      <c r="AS645" s="542"/>
      <c r="AT645" s="540"/>
      <c r="AU645" s="541"/>
      <c r="AV645" s="542"/>
      <c r="AW645" s="540"/>
      <c r="AX645" s="541"/>
      <c r="AY645" s="659"/>
      <c r="AZ645" s="543"/>
      <c r="BA645" s="540"/>
      <c r="BB645" s="541"/>
      <c r="BC645" s="543"/>
      <c r="BD645" s="540"/>
      <c r="BE645" s="541"/>
      <c r="BF645" s="543"/>
      <c r="BG645" s="954"/>
      <c r="BH645" s="954"/>
      <c r="BI645" s="954"/>
      <c r="BJ645" s="954"/>
      <c r="BK645" s="954"/>
      <c r="BL645" s="954"/>
      <c r="BM645" s="954"/>
      <c r="BN645" s="544" t="s">
        <v>1391</v>
      </c>
      <c r="BO645" s="544" t="s">
        <v>1391</v>
      </c>
      <c r="BP645" s="544" t="s">
        <v>1391</v>
      </c>
      <c r="BQ645" s="544" t="s">
        <v>1391</v>
      </c>
      <c r="BR645" s="544" t="s">
        <v>1391</v>
      </c>
      <c r="BS645" s="544" t="s">
        <v>1391</v>
      </c>
      <c r="BT645" s="544" t="s">
        <v>1391</v>
      </c>
      <c r="BU645" s="544" t="s">
        <v>1391</v>
      </c>
      <c r="BV645" s="544" t="s">
        <v>1391</v>
      </c>
      <c r="BW645" s="544" t="s">
        <v>1391</v>
      </c>
      <c r="BX645" s="544" t="s">
        <v>1391</v>
      </c>
      <c r="BY645" s="545" t="s">
        <v>1391</v>
      </c>
      <c r="BZ645" s="545" t="s">
        <v>1391</v>
      </c>
      <c r="CA645" s="545" t="s">
        <v>1391</v>
      </c>
      <c r="CB645" s="545" t="s">
        <v>1391</v>
      </c>
      <c r="CC645" s="545" t="s">
        <v>1391</v>
      </c>
      <c r="CD645" s="545" t="s">
        <v>1391</v>
      </c>
      <c r="CE645" s="545" t="s">
        <v>1391</v>
      </c>
      <c r="CF645" s="545" t="s">
        <v>1391</v>
      </c>
      <c r="CG645" s="545" t="s">
        <v>1391</v>
      </c>
      <c r="CH645" s="545" t="s">
        <v>1391</v>
      </c>
      <c r="CI645" s="545" t="s">
        <v>1391</v>
      </c>
      <c r="CJ645" s="545" t="s">
        <v>1391</v>
      </c>
      <c r="CK645" s="545" t="s">
        <v>1391</v>
      </c>
      <c r="CL645" s="545" t="s">
        <v>1391</v>
      </c>
      <c r="CM645" s="545" t="s">
        <v>1391</v>
      </c>
      <c r="CN645" s="545" t="s">
        <v>1391</v>
      </c>
      <c r="CO645" s="545" t="s">
        <v>1391</v>
      </c>
      <c r="CP645" s="545" t="s">
        <v>1391</v>
      </c>
      <c r="CQ645" s="545" t="s">
        <v>1391</v>
      </c>
      <c r="CR645" s="545" t="s">
        <v>1391</v>
      </c>
      <c r="CS645" s="545" t="s">
        <v>1391</v>
      </c>
      <c r="CT645" s="545" t="s">
        <v>1391</v>
      </c>
      <c r="CU645" s="545" t="s">
        <v>1391</v>
      </c>
      <c r="CV645" s="545" t="s">
        <v>1391</v>
      </c>
      <c r="CW645" s="545" t="s">
        <v>1391</v>
      </c>
      <c r="CX645" s="545" t="s">
        <v>1391</v>
      </c>
      <c r="CY645" s="545" t="s">
        <v>1391</v>
      </c>
      <c r="CZ645" s="545" t="s">
        <v>1391</v>
      </c>
      <c r="DA645" s="545" t="s">
        <v>1391</v>
      </c>
      <c r="DB645" s="545" t="s">
        <v>1391</v>
      </c>
      <c r="DC645" s="545" t="s">
        <v>1391</v>
      </c>
      <c r="DD645" s="545" t="s">
        <v>1391</v>
      </c>
      <c r="DE645" s="545" t="s">
        <v>1391</v>
      </c>
      <c r="DF645" s="545" t="s">
        <v>1391</v>
      </c>
      <c r="DG645" s="545" t="s">
        <v>1391</v>
      </c>
      <c r="DH645" s="545" t="s">
        <v>1391</v>
      </c>
      <c r="DI645" s="545" t="s">
        <v>1391</v>
      </c>
      <c r="DJ645" s="545" t="s">
        <v>1391</v>
      </c>
      <c r="DK645" s="545" t="s">
        <v>1391</v>
      </c>
      <c r="DL645" s="545" t="s">
        <v>1391</v>
      </c>
      <c r="DM645" s="545" t="s">
        <v>1391</v>
      </c>
      <c r="DN645" s="545" t="s">
        <v>1391</v>
      </c>
      <c r="DO645" s="545" t="s">
        <v>1391</v>
      </c>
      <c r="DP645" s="545" t="s">
        <v>1391</v>
      </c>
      <c r="DQ645" s="545" t="s">
        <v>1391</v>
      </c>
      <c r="DR645" s="545" t="s">
        <v>1391</v>
      </c>
      <c r="DS645" s="545" t="s">
        <v>1391</v>
      </c>
      <c r="DT645" s="545" t="s">
        <v>1391</v>
      </c>
      <c r="DU645" s="545" t="s">
        <v>1391</v>
      </c>
      <c r="DV645" s="545" t="s">
        <v>1391</v>
      </c>
    </row>
    <row r="646" spans="1:126" ht="21" thickBot="1">
      <c r="A646" s="249"/>
      <c r="B646" s="111" t="str">
        <f>M645</f>
        <v>19. PUP WIELICZKA</v>
      </c>
      <c r="C646" s="244">
        <f>DV648</f>
        <v>5.7</v>
      </c>
      <c r="D646" s="111"/>
      <c r="E646" s="249">
        <f>DV646</f>
        <v>2935</v>
      </c>
      <c r="F646" s="249">
        <f>DV649</f>
        <v>1599</v>
      </c>
      <c r="G646" s="249">
        <f>DV654</f>
        <v>268</v>
      </c>
      <c r="H646" s="249">
        <f>DV656</f>
        <v>360</v>
      </c>
      <c r="I646" s="111"/>
      <c r="J646" s="1759">
        <f>DV651</f>
        <v>725</v>
      </c>
      <c r="K646" s="1759">
        <f>DV653</f>
        <v>799</v>
      </c>
      <c r="L646" s="1760">
        <f>DV655</f>
        <v>324</v>
      </c>
      <c r="M646" s="1714" t="s">
        <v>74</v>
      </c>
      <c r="N646" s="860">
        <v>5931</v>
      </c>
      <c r="O646" s="865">
        <v>6230</v>
      </c>
      <c r="P646" s="546">
        <v>6169</v>
      </c>
      <c r="Q646" s="546">
        <v>5765</v>
      </c>
      <c r="R646" s="546">
        <v>5132</v>
      </c>
      <c r="S646" s="547">
        <v>3924</v>
      </c>
      <c r="T646" s="548">
        <v>2894</v>
      </c>
      <c r="U646" s="549">
        <v>2194</v>
      </c>
      <c r="V646" s="546">
        <v>3474</v>
      </c>
      <c r="W646" s="546">
        <v>3919</v>
      </c>
      <c r="X646" s="546">
        <v>4239</v>
      </c>
      <c r="Y646" s="546">
        <v>4676</v>
      </c>
      <c r="Z646" s="551">
        <v>5070</v>
      </c>
      <c r="AA646" s="552">
        <v>5391</v>
      </c>
      <c r="AB646" s="553">
        <v>5360</v>
      </c>
      <c r="AC646" s="554">
        <v>5160</v>
      </c>
      <c r="AD646" s="552">
        <v>4991</v>
      </c>
      <c r="AE646" s="557">
        <v>4837</v>
      </c>
      <c r="AF646" s="554">
        <v>4832</v>
      </c>
      <c r="AG646" s="555">
        <v>4774</v>
      </c>
      <c r="AH646" s="553">
        <v>4786</v>
      </c>
      <c r="AI646" s="554">
        <v>4759</v>
      </c>
      <c r="AJ646" s="555">
        <v>4878</v>
      </c>
      <c r="AK646" s="557">
        <v>4947</v>
      </c>
      <c r="AL646" s="546">
        <v>4947</v>
      </c>
      <c r="AM646" s="551">
        <v>5164</v>
      </c>
      <c r="AN646" s="552">
        <v>5271</v>
      </c>
      <c r="AO646" s="557">
        <v>5186</v>
      </c>
      <c r="AP646" s="554">
        <v>4785</v>
      </c>
      <c r="AQ646" s="552">
        <v>4617</v>
      </c>
      <c r="AR646" s="553">
        <v>4384</v>
      </c>
      <c r="AS646" s="554">
        <v>4177</v>
      </c>
      <c r="AT646" s="552">
        <v>3943</v>
      </c>
      <c r="AU646" s="553">
        <v>3826</v>
      </c>
      <c r="AV646" s="556">
        <v>3700</v>
      </c>
      <c r="AW646" s="552">
        <v>3714</v>
      </c>
      <c r="AX646" s="557">
        <v>3764</v>
      </c>
      <c r="AY646" s="547">
        <v>3764</v>
      </c>
      <c r="AZ646" s="550">
        <v>4086</v>
      </c>
      <c r="BA646" s="552">
        <v>4208</v>
      </c>
      <c r="BB646" s="553">
        <v>4071</v>
      </c>
      <c r="BC646" s="550">
        <v>3789</v>
      </c>
      <c r="BD646" s="552">
        <v>3555</v>
      </c>
      <c r="BE646" s="553">
        <v>3285</v>
      </c>
      <c r="BF646" s="550">
        <v>3169</v>
      </c>
      <c r="BG646" s="552">
        <v>3182</v>
      </c>
      <c r="BH646" s="553">
        <v>3152</v>
      </c>
      <c r="BI646" s="553">
        <v>3042</v>
      </c>
      <c r="BJ646" s="554">
        <v>3108</v>
      </c>
      <c r="BK646" s="682">
        <v>3177</v>
      </c>
      <c r="BL646" s="682">
        <v>3454</v>
      </c>
      <c r="BM646" s="682">
        <v>3537</v>
      </c>
      <c r="BN646" s="682">
        <v>3365</v>
      </c>
      <c r="BO646" s="682">
        <v>3209</v>
      </c>
      <c r="BP646" s="682">
        <v>3030</v>
      </c>
      <c r="BQ646" s="682">
        <v>2849</v>
      </c>
      <c r="BR646" s="682">
        <v>2717</v>
      </c>
      <c r="BS646" s="682">
        <v>2776</v>
      </c>
      <c r="BT646" s="682">
        <v>2763</v>
      </c>
      <c r="BU646" s="682">
        <v>2734</v>
      </c>
      <c r="BV646" s="682">
        <v>2788</v>
      </c>
      <c r="BW646" s="682">
        <v>2880</v>
      </c>
      <c r="BX646" s="682">
        <v>3040</v>
      </c>
      <c r="BY646" s="730">
        <v>3043</v>
      </c>
      <c r="BZ646" s="730">
        <v>2893</v>
      </c>
      <c r="CA646" s="730">
        <v>2711</v>
      </c>
      <c r="CB646" s="730">
        <v>2614</v>
      </c>
      <c r="CC646" s="730">
        <v>2485</v>
      </c>
      <c r="CD646" s="730">
        <v>2498</v>
      </c>
      <c r="CE646" s="730">
        <v>2497</v>
      </c>
      <c r="CF646" s="730">
        <v>2513</v>
      </c>
      <c r="CG646" s="730">
        <v>2347</v>
      </c>
      <c r="CH646" s="730">
        <v>2327</v>
      </c>
      <c r="CI646" s="730">
        <v>2275</v>
      </c>
      <c r="CJ646" s="730">
        <v>2399</v>
      </c>
      <c r="CK646" s="550">
        <v>2500</v>
      </c>
      <c r="CL646" s="560">
        <v>2442</v>
      </c>
      <c r="CM646" s="560">
        <v>2346</v>
      </c>
      <c r="CN646" s="560">
        <v>2203</v>
      </c>
      <c r="CO646" s="560">
        <v>2159</v>
      </c>
      <c r="CP646" s="560">
        <v>2184</v>
      </c>
      <c r="CQ646" s="560">
        <v>2193</v>
      </c>
      <c r="CR646" s="560">
        <v>2217</v>
      </c>
      <c r="CS646" s="560">
        <v>2230</v>
      </c>
      <c r="CT646" s="560">
        <v>2282</v>
      </c>
      <c r="CU646" s="560">
        <v>2221</v>
      </c>
      <c r="CV646" s="560">
        <v>2354</v>
      </c>
      <c r="CW646" s="560">
        <v>2350</v>
      </c>
      <c r="CX646" s="560">
        <v>2310</v>
      </c>
      <c r="CY646" s="560">
        <v>2219</v>
      </c>
      <c r="CZ646" s="560">
        <v>2131</v>
      </c>
      <c r="DA646" s="560">
        <v>2074</v>
      </c>
      <c r="DB646" s="560">
        <v>2033</v>
      </c>
      <c r="DC646" s="560">
        <v>2068</v>
      </c>
      <c r="DD646" s="560">
        <v>2066</v>
      </c>
      <c r="DE646" s="560">
        <v>2001</v>
      </c>
      <c r="DF646" s="560">
        <v>2030</v>
      </c>
      <c r="DG646" s="560">
        <v>2025</v>
      </c>
      <c r="DH646" s="560">
        <v>2155</v>
      </c>
      <c r="DI646" s="560">
        <v>2218</v>
      </c>
      <c r="DJ646" s="560">
        <v>2278</v>
      </c>
      <c r="DK646" s="560">
        <v>2436</v>
      </c>
      <c r="DL646" s="560">
        <v>2586</v>
      </c>
      <c r="DM646" s="560">
        <v>2691</v>
      </c>
      <c r="DN646" s="560">
        <v>2719</v>
      </c>
      <c r="DO646" s="560">
        <v>2808</v>
      </c>
      <c r="DP646" s="560">
        <v>2864</v>
      </c>
      <c r="DQ646" s="560">
        <v>2881</v>
      </c>
      <c r="DR646" s="560">
        <v>2840</v>
      </c>
      <c r="DS646" s="560">
        <v>2777</v>
      </c>
      <c r="DT646" s="560">
        <v>2913</v>
      </c>
      <c r="DU646" s="560">
        <v>2991</v>
      </c>
      <c r="DV646" s="560">
        <v>2935</v>
      </c>
    </row>
    <row r="647" spans="1:126" ht="20.25">
      <c r="A647" s="249"/>
      <c r="I647" s="111" t="s">
        <v>1362</v>
      </c>
      <c r="J647" s="111"/>
      <c r="K647" s="111"/>
      <c r="L647" s="111"/>
      <c r="M647" s="1715" t="s">
        <v>18</v>
      </c>
      <c r="N647" s="761">
        <v>101.7</v>
      </c>
      <c r="O647" s="760">
        <v>102.5852132389264</v>
      </c>
      <c r="P647" s="561">
        <v>101.93324520819564</v>
      </c>
      <c r="Q647" s="561">
        <v>93.451126600745653</v>
      </c>
      <c r="R647" s="561">
        <v>99.805523142746011</v>
      </c>
      <c r="S647" s="562">
        <v>99.341772151898738</v>
      </c>
      <c r="T647" s="563">
        <v>101.4726507713885</v>
      </c>
      <c r="U647" s="564">
        <v>106.1441702951137</v>
      </c>
      <c r="V647" s="561">
        <v>104.07429598562013</v>
      </c>
      <c r="W647" s="561">
        <v>105.66190347802642</v>
      </c>
      <c r="X647" s="561">
        <v>104.61500493583415</v>
      </c>
      <c r="Y647" s="561">
        <v>106.15209988649261</v>
      </c>
      <c r="Z647" s="566">
        <f t="shared" ref="Z647:AK647" si="210">(Z646/Y646)*100</f>
        <v>108.42600513259195</v>
      </c>
      <c r="AA647" s="567">
        <f t="shared" si="210"/>
        <v>106.33136094674556</v>
      </c>
      <c r="AB647" s="703">
        <f t="shared" si="210"/>
        <v>99.424967538490066</v>
      </c>
      <c r="AC647" s="569">
        <f t="shared" si="210"/>
        <v>96.268656716417908</v>
      </c>
      <c r="AD647" s="567">
        <f t="shared" si="210"/>
        <v>96.724806201550379</v>
      </c>
      <c r="AE647" s="568">
        <f t="shared" si="210"/>
        <v>96.91444600280505</v>
      </c>
      <c r="AF647" s="569">
        <f t="shared" si="210"/>
        <v>99.896630142650395</v>
      </c>
      <c r="AG647" s="567">
        <f t="shared" si="210"/>
        <v>98.799668874172184</v>
      </c>
      <c r="AH647" s="568">
        <f t="shared" si="210"/>
        <v>100.25136154168412</v>
      </c>
      <c r="AI647" s="569">
        <f t="shared" si="210"/>
        <v>99.435854575846221</v>
      </c>
      <c r="AJ647" s="567">
        <f t="shared" si="210"/>
        <v>102.50052532044546</v>
      </c>
      <c r="AK647" s="568">
        <f t="shared" si="210"/>
        <v>101.41451414514144</v>
      </c>
      <c r="AL647" s="561">
        <v>101.41451414514144</v>
      </c>
      <c r="AM647" s="566">
        <f t="shared" ref="AM647:BD647" si="211">(AM646/AL646)*100</f>
        <v>104.38649686678797</v>
      </c>
      <c r="AN647" s="567">
        <f t="shared" si="211"/>
        <v>102.07203718048025</v>
      </c>
      <c r="AO647" s="568">
        <f t="shared" si="211"/>
        <v>98.387402769872892</v>
      </c>
      <c r="AP647" s="569">
        <f t="shared" si="211"/>
        <v>92.267643655996906</v>
      </c>
      <c r="AQ647" s="567">
        <f t="shared" si="211"/>
        <v>96.489028213166137</v>
      </c>
      <c r="AR647" s="568">
        <f t="shared" si="211"/>
        <v>94.953432965128869</v>
      </c>
      <c r="AS647" s="569">
        <f t="shared" si="211"/>
        <v>95.278284671532845</v>
      </c>
      <c r="AT647" s="567">
        <f t="shared" si="211"/>
        <v>94.397893224802488</v>
      </c>
      <c r="AU647" s="568">
        <f t="shared" si="211"/>
        <v>97.032716205934562</v>
      </c>
      <c r="AV647" s="569">
        <f t="shared" si="211"/>
        <v>96.706743335075799</v>
      </c>
      <c r="AW647" s="567">
        <f t="shared" si="211"/>
        <v>100.37837837837837</v>
      </c>
      <c r="AX647" s="568">
        <f t="shared" si="211"/>
        <v>101.34625740441572</v>
      </c>
      <c r="AY647" s="562">
        <v>101.34625740441572</v>
      </c>
      <c r="AZ647" s="565">
        <f>(AZ646/AX646)*100</f>
        <v>108.5547290116897</v>
      </c>
      <c r="BA647" s="567">
        <f t="shared" si="211"/>
        <v>102.98580518844835</v>
      </c>
      <c r="BB647" s="568">
        <f t="shared" si="211"/>
        <v>96.74429657794677</v>
      </c>
      <c r="BC647" s="565">
        <f t="shared" si="211"/>
        <v>93.072955047899768</v>
      </c>
      <c r="BD647" s="567">
        <f t="shared" si="211"/>
        <v>93.824228028503569</v>
      </c>
      <c r="BE647" s="568">
        <f t="shared" ref="BE647:BP647" si="212">(BE646/BD646)*100</f>
        <v>92.405063291139243</v>
      </c>
      <c r="BF647" s="565">
        <f t="shared" si="212"/>
        <v>96.468797564687975</v>
      </c>
      <c r="BG647" s="567">
        <f>(BG646/BF646)*100</f>
        <v>100.4102240454402</v>
      </c>
      <c r="BH647" s="568">
        <f t="shared" si="212"/>
        <v>99.057196731615335</v>
      </c>
      <c r="BI647" s="568">
        <f t="shared" si="212"/>
        <v>96.510152284263967</v>
      </c>
      <c r="BJ647" s="568">
        <f t="shared" si="212"/>
        <v>102.16962524654834</v>
      </c>
      <c r="BK647" s="568">
        <f t="shared" si="212"/>
        <v>102.22007722007721</v>
      </c>
      <c r="BL647" s="568">
        <f t="shared" si="212"/>
        <v>108.71891721750077</v>
      </c>
      <c r="BM647" s="568">
        <f t="shared" si="212"/>
        <v>102.40301100173713</v>
      </c>
      <c r="BN647" s="568">
        <f t="shared" si="212"/>
        <v>95.137121854679108</v>
      </c>
      <c r="BO647" s="568">
        <f t="shared" si="212"/>
        <v>95.364041604754831</v>
      </c>
      <c r="BP647" s="568">
        <f t="shared" si="212"/>
        <v>94.421938298535366</v>
      </c>
      <c r="BQ647" s="568">
        <f t="shared" ref="BQ647:CE647" si="213">(BQ646/BP646)*100</f>
        <v>94.026402640264024</v>
      </c>
      <c r="BR647" s="568">
        <f t="shared" si="213"/>
        <v>95.366795366795358</v>
      </c>
      <c r="BS647" s="568">
        <f t="shared" si="213"/>
        <v>102.17151269782849</v>
      </c>
      <c r="BT647" s="568">
        <f t="shared" si="213"/>
        <v>99.531700288184439</v>
      </c>
      <c r="BU647" s="568">
        <f t="shared" si="213"/>
        <v>98.95041621425986</v>
      </c>
      <c r="BV647" s="568">
        <f t="shared" si="213"/>
        <v>101.9751280175567</v>
      </c>
      <c r="BW647" s="568">
        <f t="shared" si="213"/>
        <v>103.29985652797704</v>
      </c>
      <c r="BX647" s="568">
        <f t="shared" si="213"/>
        <v>105.55555555555556</v>
      </c>
      <c r="BY647" s="568">
        <f t="shared" si="213"/>
        <v>100.09868421052633</v>
      </c>
      <c r="BZ647" s="568">
        <f t="shared" si="213"/>
        <v>95.070653959907986</v>
      </c>
      <c r="CA647" s="568">
        <f t="shared" si="213"/>
        <v>93.708952644313854</v>
      </c>
      <c r="CB647" s="568">
        <f t="shared" si="213"/>
        <v>96.421984507561788</v>
      </c>
      <c r="CC647" s="568">
        <f t="shared" si="213"/>
        <v>95.065034429992352</v>
      </c>
      <c r="CD647" s="568">
        <f t="shared" si="213"/>
        <v>100.523138832998</v>
      </c>
      <c r="CE647" s="568">
        <f t="shared" si="213"/>
        <v>99.959967974379509</v>
      </c>
      <c r="CF647" s="568">
        <f t="shared" ref="CF647:CP647" si="214">(CF646/CE646)*100</f>
        <v>100.64076892270725</v>
      </c>
      <c r="CG647" s="568">
        <f t="shared" si="214"/>
        <v>93.394349383207327</v>
      </c>
      <c r="CH647" s="568">
        <f t="shared" si="214"/>
        <v>99.147848317000438</v>
      </c>
      <c r="CI647" s="568">
        <f t="shared" si="214"/>
        <v>97.765363128491629</v>
      </c>
      <c r="CJ647" s="568">
        <f t="shared" si="214"/>
        <v>105.45054945054946</v>
      </c>
      <c r="CK647" s="570">
        <f t="shared" si="214"/>
        <v>104.21008753647354</v>
      </c>
      <c r="CL647" s="571">
        <f t="shared" si="214"/>
        <v>97.68</v>
      </c>
      <c r="CM647" s="571">
        <f t="shared" si="214"/>
        <v>96.068796068796075</v>
      </c>
      <c r="CN647" s="571">
        <f t="shared" si="214"/>
        <v>93.904518329070768</v>
      </c>
      <c r="CO647" s="571">
        <f t="shared" si="214"/>
        <v>98.002723558783472</v>
      </c>
      <c r="CP647" s="571">
        <f t="shared" si="214"/>
        <v>101.15794349235759</v>
      </c>
      <c r="CQ647" s="571">
        <f t="shared" ref="CQ647:DV647" si="215">(CQ646/CP646)*100</f>
        <v>100.41208791208791</v>
      </c>
      <c r="CR647" s="571">
        <f t="shared" si="215"/>
        <v>101.09439124487005</v>
      </c>
      <c r="CS647" s="571">
        <f t="shared" si="215"/>
        <v>100.58637798827243</v>
      </c>
      <c r="CT647" s="571">
        <f t="shared" si="215"/>
        <v>102.33183856502241</v>
      </c>
      <c r="CU647" s="571">
        <f t="shared" si="215"/>
        <v>97.32690622261174</v>
      </c>
      <c r="CV647" s="571">
        <f t="shared" si="215"/>
        <v>105.9882935614588</v>
      </c>
      <c r="CW647" s="571">
        <f t="shared" si="215"/>
        <v>99.830076465590494</v>
      </c>
      <c r="CX647" s="571">
        <f t="shared" si="215"/>
        <v>98.297872340425528</v>
      </c>
      <c r="CY647" s="571">
        <f t="shared" si="215"/>
        <v>96.060606060606062</v>
      </c>
      <c r="CZ647" s="571">
        <f t="shared" si="215"/>
        <v>96.034249662009913</v>
      </c>
      <c r="DA647" s="571">
        <f t="shared" si="215"/>
        <v>97.325199436884091</v>
      </c>
      <c r="DB647" s="571">
        <f t="shared" si="215"/>
        <v>98.023143683702983</v>
      </c>
      <c r="DC647" s="571">
        <f t="shared" si="215"/>
        <v>101.72159370388589</v>
      </c>
      <c r="DD647" s="571">
        <f t="shared" si="215"/>
        <v>99.903288201160549</v>
      </c>
      <c r="DE647" s="571">
        <f t="shared" si="215"/>
        <v>96.853823814133591</v>
      </c>
      <c r="DF647" s="571">
        <f t="shared" si="215"/>
        <v>101.44927536231884</v>
      </c>
      <c r="DG647" s="571">
        <f t="shared" si="215"/>
        <v>99.753694581280783</v>
      </c>
      <c r="DH647" s="571">
        <f t="shared" si="215"/>
        <v>106.41975308641976</v>
      </c>
      <c r="DI647" s="571">
        <f t="shared" si="215"/>
        <v>102.92343387470997</v>
      </c>
      <c r="DJ647" s="571">
        <f t="shared" si="215"/>
        <v>102.70513976555455</v>
      </c>
      <c r="DK647" s="571">
        <f t="shared" si="215"/>
        <v>106.93590869183494</v>
      </c>
      <c r="DL647" s="571">
        <f t="shared" si="215"/>
        <v>106.1576354679803</v>
      </c>
      <c r="DM647" s="571">
        <f t="shared" si="215"/>
        <v>104.06032482598609</v>
      </c>
      <c r="DN647" s="571">
        <f t="shared" si="215"/>
        <v>101.04050538833147</v>
      </c>
      <c r="DO647" s="571">
        <f t="shared" si="215"/>
        <v>103.27326222876056</v>
      </c>
      <c r="DP647" s="571">
        <f t="shared" si="215"/>
        <v>101.99430199430199</v>
      </c>
      <c r="DQ647" s="571">
        <f t="shared" si="215"/>
        <v>100.5935754189944</v>
      </c>
      <c r="DR647" s="571">
        <f t="shared" si="215"/>
        <v>98.576883026726833</v>
      </c>
      <c r="DS647" s="571">
        <f t="shared" si="215"/>
        <v>97.781690140845072</v>
      </c>
      <c r="DT647" s="571">
        <f t="shared" si="215"/>
        <v>104.89737126395391</v>
      </c>
      <c r="DU647" s="571">
        <f t="shared" si="215"/>
        <v>102.6776519052523</v>
      </c>
      <c r="DV647" s="571">
        <f t="shared" si="215"/>
        <v>98.127716482781679</v>
      </c>
    </row>
    <row r="648" spans="1:126" ht="20.25">
      <c r="A648" s="249"/>
      <c r="I648" s="111" t="s">
        <v>1362</v>
      </c>
      <c r="J648" s="111"/>
      <c r="K648" s="111"/>
      <c r="L648" s="111"/>
      <c r="M648" s="1716" t="s">
        <v>76</v>
      </c>
      <c r="N648" s="774">
        <v>15.7</v>
      </c>
      <c r="O648" s="956">
        <v>16.3</v>
      </c>
      <c r="P648" s="572">
        <v>16.2</v>
      </c>
      <c r="Q648" s="572">
        <v>18.5</v>
      </c>
      <c r="R648" s="573">
        <v>16.3</v>
      </c>
      <c r="S648" s="572">
        <v>12.7</v>
      </c>
      <c r="T648" s="577">
        <v>9.5</v>
      </c>
      <c r="U648" s="580">
        <v>6.4133294358374737</v>
      </c>
      <c r="V648" s="574">
        <v>9.6999999999999993</v>
      </c>
      <c r="W648" s="574">
        <v>10.9</v>
      </c>
      <c r="X648" s="574">
        <v>11.6</v>
      </c>
      <c r="Y648" s="574">
        <v>12.1</v>
      </c>
      <c r="Z648" s="576">
        <f>'zestawienie stopa na powiaty'!FB25</f>
        <v>13</v>
      </c>
      <c r="AA648" s="577">
        <f>'zestawienie stopa na powiaty'!FC25</f>
        <v>13.7</v>
      </c>
      <c r="AB648" s="578">
        <f>'zestawienie stopa na powiaty'!FD25</f>
        <v>13.6</v>
      </c>
      <c r="AC648" s="576">
        <f>'zestawienie stopa na powiaty'!FE25</f>
        <v>13.2</v>
      </c>
      <c r="AD648" s="577">
        <f>'zestawienie stopa na powiaty'!FF25</f>
        <v>12.8</v>
      </c>
      <c r="AE648" s="578">
        <f>'zestawienie stopa na powiaty'!FG25</f>
        <v>12.4</v>
      </c>
      <c r="AF648" s="579">
        <f>'zestawienie stopa na powiaty'!FH25</f>
        <v>12.4</v>
      </c>
      <c r="AG648" s="577">
        <f>'zestawienie stopa na powiaty'!FI25</f>
        <v>12.3</v>
      </c>
      <c r="AH648" s="578">
        <f>'zestawienie stopa na powiaty'!FJ25</f>
        <v>12.3</v>
      </c>
      <c r="AI648" s="579">
        <f>'zestawienie stopa na powiaty'!FK25</f>
        <v>12.2</v>
      </c>
      <c r="AJ648" s="577">
        <f>'zestawienie stopa na powiaty'!FL25</f>
        <v>12.5</v>
      </c>
      <c r="AK648" s="578">
        <f>'zestawienie stopa na powiaty'!FM25</f>
        <v>12.4</v>
      </c>
      <c r="AL648" s="574">
        <v>12.4</v>
      </c>
      <c r="AM648" s="576">
        <f>'zestawienie stopa na powiaty'!FO25</f>
        <v>12.9</v>
      </c>
      <c r="AN648" s="577">
        <f>'zestawienie stopa na powiaty'!FP25</f>
        <v>13.1</v>
      </c>
      <c r="AO648" s="578">
        <f>'zestawienie stopa na powiaty'!FQ25</f>
        <v>12.9</v>
      </c>
      <c r="AP648" s="576">
        <f>'zestawienie stopa na powiaty'!FR25</f>
        <v>12</v>
      </c>
      <c r="AQ648" s="577">
        <f>'zestawienie stopa na powiaty'!FS25</f>
        <v>11.7</v>
      </c>
      <c r="AR648" s="578">
        <f>'zestawienie stopa na powiaty'!FT25</f>
        <v>11.1</v>
      </c>
      <c r="AS648" s="579">
        <f>'zestawienie stopa na powiaty'!FU25</f>
        <v>10.7</v>
      </c>
      <c r="AT648" s="577">
        <f>'zestawienie stopa na powiaty'!FV25</f>
        <v>10.1</v>
      </c>
      <c r="AU648" s="578">
        <f>'zestawienie stopa na powiaty'!FW25</f>
        <v>9.8000000000000007</v>
      </c>
      <c r="AV648" s="579">
        <f>'zestawienie stopa na powiaty'!FX25</f>
        <v>9.5</v>
      </c>
      <c r="AW648" s="577">
        <f>'zestawienie stopa na powiaty'!FY25</f>
        <v>9.6</v>
      </c>
      <c r="AX648" s="578">
        <f>'zestawienie stopa na powiaty'!FZ25</f>
        <v>9.3000000000000007</v>
      </c>
      <c r="AY648" s="574">
        <v>9.6999999999999993</v>
      </c>
      <c r="AZ648" s="575">
        <f>'zestawienie stopa na powiaty'!GA25</f>
        <v>10</v>
      </c>
      <c r="BA648" s="577">
        <f>'zestawienie stopa na powiaty'!GB25</f>
        <v>10.199999999999999</v>
      </c>
      <c r="BB648" s="578">
        <f>'zestawienie stopa na powiaty'!GC25</f>
        <v>9.9</v>
      </c>
      <c r="BC648" s="575">
        <f>'zestawienie stopa na powiaty'!GD25</f>
        <v>9.3000000000000007</v>
      </c>
      <c r="BD648" s="577">
        <f>'zestawienie stopa na powiaty'!GE25</f>
        <v>8.8000000000000007</v>
      </c>
      <c r="BE648" s="578">
        <f>'zestawienie stopa na powiaty'!GF25</f>
        <v>8.1999999999999993</v>
      </c>
      <c r="BF648" s="575">
        <f>'zestawienie stopa na powiaty'!GG25</f>
        <v>7.9</v>
      </c>
      <c r="BG648" s="577">
        <f>'zestawienie stopa na powiaty'!GH25</f>
        <v>7.9</v>
      </c>
      <c r="BH648" s="578">
        <f>'zestawienie stopa na powiaty'!GI25</f>
        <v>7.8</v>
      </c>
      <c r="BI648" s="578">
        <f>'zestawienie stopa na powiaty'!GJ25</f>
        <v>7.6</v>
      </c>
      <c r="BJ648" s="578">
        <f>'zestawienie stopa na powiaty'!GK25</f>
        <v>7.7</v>
      </c>
      <c r="BK648" s="578">
        <f>'zestawienie stopa na powiaty'!GL25</f>
        <v>7.6</v>
      </c>
      <c r="BL648" s="578">
        <f>'zestawienie stopa na powiaty'!GM25</f>
        <v>8.1999999999999993</v>
      </c>
      <c r="BM648" s="578">
        <f>'zestawienie stopa na powiaty'!GN25</f>
        <v>8.3000000000000007</v>
      </c>
      <c r="BN648" s="578">
        <f>'zestawienie stopa na powiaty'!GO25</f>
        <v>8</v>
      </c>
      <c r="BO648" s="578">
        <f>'zestawienie stopa na powiaty'!GP25</f>
        <v>7.6</v>
      </c>
      <c r="BP648" s="578">
        <f>'zestawienie stopa na powiaty'!GQ25</f>
        <v>7.2</v>
      </c>
      <c r="BQ648" s="578">
        <f>'zestawienie stopa na powiaty'!GR25</f>
        <v>6.8</v>
      </c>
      <c r="BR648" s="578">
        <f>'zestawienie stopa na powiaty'!GS25</f>
        <v>6.5</v>
      </c>
      <c r="BS648" s="578">
        <f>'zestawienie stopa na powiaty'!GT25</f>
        <v>6.6</v>
      </c>
      <c r="BT648" s="578">
        <f>'zestawienie stopa na powiaty'!GU25</f>
        <v>6.6</v>
      </c>
      <c r="BU648" s="578">
        <f>'zestawienie stopa na powiaty'!GV25</f>
        <v>6.5</v>
      </c>
      <c r="BV648" s="578">
        <f>'zestawienie stopa na powiaty'!GW25</f>
        <v>6.6</v>
      </c>
      <c r="BW648" s="578">
        <f>'zestawienie stopa na powiaty'!GX25</f>
        <v>6.8</v>
      </c>
      <c r="BX648" s="578">
        <f>'zestawienie stopa na powiaty'!GY25</f>
        <v>7.1</v>
      </c>
      <c r="BY648" s="578">
        <f>'zestawienie stopa na powiaty'!GZ25</f>
        <v>7.1</v>
      </c>
      <c r="BZ648" s="578">
        <f>'zestawienie stopa na powiaty'!HA25</f>
        <v>6.8</v>
      </c>
      <c r="CA648" s="578">
        <f>'zestawienie stopa na powiaty'!HB25</f>
        <v>6.4</v>
      </c>
      <c r="CB648" s="578">
        <f>'zestawienie stopa na powiaty'!HC25</f>
        <v>6.2</v>
      </c>
      <c r="CC648" s="578">
        <f>'zestawienie stopa na powiaty'!HD25</f>
        <v>5.9</v>
      </c>
      <c r="CD648" s="578">
        <f>'zestawienie stopa na powiaty'!HE25</f>
        <v>5.9</v>
      </c>
      <c r="CE648" s="578">
        <f>'zestawienie stopa na powiaty'!HF25</f>
        <v>5.9</v>
      </c>
      <c r="CF648" s="578">
        <f>'zestawienie stopa na powiaty'!HG25</f>
        <v>5.6</v>
      </c>
      <c r="CG648" s="578">
        <f>'zestawienie stopa na powiaty'!HH25</f>
        <v>5.2</v>
      </c>
      <c r="CH648" s="578">
        <f>'zestawienie stopa na powiaty'!HI25</f>
        <v>5.2</v>
      </c>
      <c r="CI648" s="578">
        <f>'zestawienie stopa na powiaty'!HJ25</f>
        <v>4.9000000000000004</v>
      </c>
      <c r="CJ648" s="578">
        <f>'zestawienie stopa na powiaty'!HK25</f>
        <v>5.0999999999999996</v>
      </c>
      <c r="CK648" s="706">
        <f>'zestawienie stopa na powiaty'!HL25</f>
        <v>5.3</v>
      </c>
      <c r="CL648" s="778">
        <f>'zestawienie stopa na powiaty'!HM25</f>
        <v>5.0999999999999996</v>
      </c>
      <c r="CM648" s="778">
        <f>'zestawienie stopa na powiaty'!HN25</f>
        <v>4.9000000000000004</v>
      </c>
      <c r="CN648" s="778">
        <f>'zestawienie stopa na powiaty'!HO25</f>
        <v>4.7</v>
      </c>
      <c r="CO648" s="778">
        <f>'zestawienie stopa na powiaty'!HP25</f>
        <v>4.5999999999999996</v>
      </c>
      <c r="CP648" s="778">
        <f>'zestawienie stopa na powiaty'!HQ25</f>
        <v>4.5999999999999996</v>
      </c>
      <c r="CQ648" s="778">
        <f>'zestawienie stopa na powiaty'!HR25</f>
        <v>4.5999999999999996</v>
      </c>
      <c r="CR648" s="778">
        <f>'zestawienie stopa na powiaty'!HS25</f>
        <v>4.7</v>
      </c>
      <c r="CS648" s="778">
        <f>'zestawienie stopa na powiaty'!HT25</f>
        <v>4.7</v>
      </c>
      <c r="CT648" s="778">
        <f>'zestawienie stopa na powiaty'!HU25</f>
        <v>4.8</v>
      </c>
      <c r="CU648" s="778">
        <f>'zestawienie stopa na powiaty'!HV25</f>
        <v>4.5999999999999996</v>
      </c>
      <c r="CV648" s="778">
        <f>'zestawienie stopa na powiaty'!HW25</f>
        <v>4.8</v>
      </c>
      <c r="CW648" s="778">
        <f>'zestawienie stopa na powiaty'!HX25</f>
        <v>4.8</v>
      </c>
      <c r="CX648" s="778">
        <f>'zestawienie stopa na powiaty'!HY25</f>
        <v>4.7</v>
      </c>
      <c r="CY648" s="778">
        <f>'zestawienie stopa na powiaty'!HZ25</f>
        <v>4.5</v>
      </c>
      <c r="CZ648" s="778">
        <f>'zestawienie stopa na powiaty'!IA25</f>
        <v>4.3</v>
      </c>
      <c r="DA648" s="778">
        <f>'zestawienie stopa na powiaty'!IB25</f>
        <v>4.2</v>
      </c>
      <c r="DB648" s="778">
        <f>'zestawienie stopa na powiaty'!IC25</f>
        <v>4.2</v>
      </c>
      <c r="DC648" s="778">
        <f>'zestawienie stopa na powiaty'!ID25</f>
        <v>4.3</v>
      </c>
      <c r="DD648" s="778">
        <f>'zestawienie stopa na powiaty'!IE25</f>
        <v>4.2</v>
      </c>
      <c r="DE648" s="778">
        <f>'zestawienie stopa na powiaty'!IF25</f>
        <v>4.0999999999999996</v>
      </c>
      <c r="DF648" s="778">
        <f>'zestawienie stopa na powiaty'!IG25</f>
        <v>4.0999999999999996</v>
      </c>
      <c r="DG648" s="778">
        <f>'zestawienie stopa na powiaty'!IH25</f>
        <v>4</v>
      </c>
      <c r="DH648" s="778">
        <f>'zestawienie stopa na powiaty'!II25</f>
        <v>4.2</v>
      </c>
      <c r="DI648" s="778">
        <f>'zestawienie stopa na powiaty'!IJ25</f>
        <v>4.3</v>
      </c>
      <c r="DJ648" s="778">
        <f>'zestawienie stopa na powiaty'!IK25</f>
        <v>4.4000000000000004</v>
      </c>
      <c r="DK648" s="778">
        <f>'zestawienie stopa na powiaty'!IL25</f>
        <v>4.7</v>
      </c>
      <c r="DL648" s="778">
        <f>'zestawienie stopa na powiaty'!IM25</f>
        <v>5</v>
      </c>
      <c r="DM648" s="778">
        <f>'zestawienie stopa na powiaty'!IN25</f>
        <v>5.2</v>
      </c>
      <c r="DN648" s="778">
        <f>'zestawienie stopa na powiaty'!IO25</f>
        <v>5.3</v>
      </c>
      <c r="DO648" s="778">
        <f>'zestawienie stopa na powiaty'!IP25</f>
        <v>5.5</v>
      </c>
      <c r="DP648" s="778">
        <f>'zestawienie stopa na powiaty'!IQ25</f>
        <v>5.6</v>
      </c>
      <c r="DQ648" s="778">
        <f>'zestawienie stopa na powiaty'!IR25</f>
        <v>5.6</v>
      </c>
      <c r="DR648" s="778">
        <f>'zestawienie stopa na powiaty'!IS25</f>
        <v>5.5</v>
      </c>
      <c r="DS648" s="778">
        <f>'zestawienie stopa na powiaty'!IT25</f>
        <v>5.4</v>
      </c>
      <c r="DT648" s="778">
        <f>'zestawienie stopa na powiaty'!IU25</f>
        <v>5.7</v>
      </c>
      <c r="DU648" s="778">
        <f>'zestawienie stopa na powiaty'!IV25</f>
        <v>5.8</v>
      </c>
      <c r="DV648" s="778">
        <f>'zestawienie stopa na powiaty'!IW25</f>
        <v>5.7</v>
      </c>
    </row>
    <row r="649" spans="1:126" ht="21" thickBot="1">
      <c r="A649" s="249" t="str">
        <f>DV645</f>
        <v>wielicki</v>
      </c>
      <c r="B649" s="249">
        <f>DV667</f>
        <v>0</v>
      </c>
      <c r="C649" s="249">
        <f>DV668</f>
        <v>0</v>
      </c>
      <c r="D649" s="249">
        <f>DV669</f>
        <v>0</v>
      </c>
      <c r="E649" s="249">
        <f>DV670</f>
        <v>0</v>
      </c>
      <c r="F649" s="249">
        <f>DV671</f>
        <v>0</v>
      </c>
      <c r="G649" s="249">
        <f>DV672</f>
        <v>0</v>
      </c>
      <c r="H649" s="249">
        <f>DV673</f>
        <v>0</v>
      </c>
      <c r="I649" s="249">
        <f>DV674</f>
        <v>0</v>
      </c>
      <c r="J649" s="249"/>
      <c r="K649" s="249"/>
      <c r="L649" s="249"/>
      <c r="M649" s="1717" t="s">
        <v>20</v>
      </c>
      <c r="N649" s="779">
        <v>3093</v>
      </c>
      <c r="O649" s="951">
        <v>3158</v>
      </c>
      <c r="P649" s="582">
        <v>3071</v>
      </c>
      <c r="Q649" s="582">
        <v>2954</v>
      </c>
      <c r="R649" s="582">
        <v>2683</v>
      </c>
      <c r="S649" s="583">
        <v>2160</v>
      </c>
      <c r="T649" s="584">
        <v>1708</v>
      </c>
      <c r="U649" s="585">
        <v>1234</v>
      </c>
      <c r="V649" s="582">
        <v>1711</v>
      </c>
      <c r="W649" s="582">
        <v>2027</v>
      </c>
      <c r="X649" s="582">
        <v>2305</v>
      </c>
      <c r="Y649" s="582">
        <v>2421</v>
      </c>
      <c r="Z649" s="587">
        <v>2583</v>
      </c>
      <c r="AA649" s="588">
        <v>2678</v>
      </c>
      <c r="AB649" s="589">
        <v>2617</v>
      </c>
      <c r="AC649" s="590">
        <v>2501</v>
      </c>
      <c r="AD649" s="588">
        <v>2423</v>
      </c>
      <c r="AE649" s="593">
        <v>2372</v>
      </c>
      <c r="AF649" s="590">
        <v>2436</v>
      </c>
      <c r="AG649" s="591">
        <v>2437</v>
      </c>
      <c r="AH649" s="589">
        <v>2450</v>
      </c>
      <c r="AI649" s="590">
        <v>2429</v>
      </c>
      <c r="AJ649" s="591">
        <v>2470</v>
      </c>
      <c r="AK649" s="593">
        <v>2471</v>
      </c>
      <c r="AL649" s="582">
        <v>2471</v>
      </c>
      <c r="AM649" s="587">
        <v>2559</v>
      </c>
      <c r="AN649" s="588">
        <v>2608</v>
      </c>
      <c r="AO649" s="593">
        <v>2526</v>
      </c>
      <c r="AP649" s="590">
        <v>2363</v>
      </c>
      <c r="AQ649" s="588">
        <v>2305</v>
      </c>
      <c r="AR649" s="589">
        <v>2194</v>
      </c>
      <c r="AS649" s="590">
        <v>2126</v>
      </c>
      <c r="AT649" s="588">
        <v>2062</v>
      </c>
      <c r="AU649" s="589">
        <v>1987</v>
      </c>
      <c r="AV649" s="592">
        <v>1953</v>
      </c>
      <c r="AW649" s="588">
        <v>1942</v>
      </c>
      <c r="AX649" s="593">
        <v>1941</v>
      </c>
      <c r="AY649" s="583">
        <v>1941</v>
      </c>
      <c r="AZ649" s="586">
        <v>2058</v>
      </c>
      <c r="BA649" s="588">
        <v>2097</v>
      </c>
      <c r="BB649" s="589">
        <v>2016</v>
      </c>
      <c r="BC649" s="586">
        <v>1895</v>
      </c>
      <c r="BD649" s="588">
        <v>1792</v>
      </c>
      <c r="BE649" s="589">
        <v>1736</v>
      </c>
      <c r="BF649" s="586">
        <v>1726</v>
      </c>
      <c r="BG649" s="588">
        <v>1739</v>
      </c>
      <c r="BH649" s="589">
        <v>1754</v>
      </c>
      <c r="BI649" s="589">
        <v>1673</v>
      </c>
      <c r="BJ649" s="590">
        <v>1696</v>
      </c>
      <c r="BK649" s="685">
        <v>1746</v>
      </c>
      <c r="BL649" s="685">
        <v>1877</v>
      </c>
      <c r="BM649" s="685">
        <v>1936</v>
      </c>
      <c r="BN649" s="685">
        <v>1802</v>
      </c>
      <c r="BO649" s="685">
        <v>1723</v>
      </c>
      <c r="BP649" s="685">
        <v>1651</v>
      </c>
      <c r="BQ649" s="685">
        <v>1566</v>
      </c>
      <c r="BR649" s="685">
        <v>1512</v>
      </c>
      <c r="BS649" s="685">
        <v>1557</v>
      </c>
      <c r="BT649" s="685">
        <v>1541</v>
      </c>
      <c r="BU649" s="685">
        <v>1532</v>
      </c>
      <c r="BV649" s="685">
        <v>1548</v>
      </c>
      <c r="BW649" s="685">
        <v>1582</v>
      </c>
      <c r="BX649" s="685">
        <v>1640</v>
      </c>
      <c r="BY649" s="732">
        <v>1626</v>
      </c>
      <c r="BZ649" s="732">
        <v>1562</v>
      </c>
      <c r="CA649" s="732">
        <v>1484</v>
      </c>
      <c r="CB649" s="732">
        <v>1466</v>
      </c>
      <c r="CC649" s="732">
        <v>1403</v>
      </c>
      <c r="CD649" s="732">
        <v>1420</v>
      </c>
      <c r="CE649" s="732">
        <v>1434</v>
      </c>
      <c r="CF649" s="732">
        <v>1423</v>
      </c>
      <c r="CG649" s="732">
        <v>1324</v>
      </c>
      <c r="CH649" s="732">
        <v>1312</v>
      </c>
      <c r="CI649" s="732">
        <v>1258</v>
      </c>
      <c r="CJ649" s="732">
        <v>1326</v>
      </c>
      <c r="CK649" s="586">
        <v>1375</v>
      </c>
      <c r="CL649" s="596">
        <v>1340</v>
      </c>
      <c r="CM649" s="596">
        <v>1299</v>
      </c>
      <c r="CN649" s="596">
        <v>1244</v>
      </c>
      <c r="CO649" s="596">
        <v>1228</v>
      </c>
      <c r="CP649" s="596">
        <v>1271</v>
      </c>
      <c r="CQ649" s="596">
        <v>1302</v>
      </c>
      <c r="CR649" s="596">
        <v>1286</v>
      </c>
      <c r="CS649" s="596">
        <v>1261</v>
      </c>
      <c r="CT649" s="596">
        <v>1318</v>
      </c>
      <c r="CU649" s="596">
        <v>1294</v>
      </c>
      <c r="CV649" s="596">
        <v>1362</v>
      </c>
      <c r="CW649" s="596">
        <v>1341</v>
      </c>
      <c r="CX649" s="596">
        <v>1300</v>
      </c>
      <c r="CY649" s="596">
        <v>1231</v>
      </c>
      <c r="CZ649" s="596">
        <v>1201</v>
      </c>
      <c r="DA649" s="596">
        <v>1188</v>
      </c>
      <c r="DB649" s="596">
        <v>1159</v>
      </c>
      <c r="DC649" s="596">
        <v>1178</v>
      </c>
      <c r="DD649" s="596">
        <v>1185</v>
      </c>
      <c r="DE649" s="596">
        <v>1154</v>
      </c>
      <c r="DF649" s="596">
        <v>1173</v>
      </c>
      <c r="DG649" s="596">
        <v>1152</v>
      </c>
      <c r="DH649" s="596">
        <v>1219</v>
      </c>
      <c r="DI649" s="596">
        <v>1237</v>
      </c>
      <c r="DJ649" s="596">
        <v>1271</v>
      </c>
      <c r="DK649" s="596">
        <v>1347</v>
      </c>
      <c r="DL649" s="596">
        <v>1404</v>
      </c>
      <c r="DM649" s="596">
        <v>1457</v>
      </c>
      <c r="DN649" s="596">
        <v>1480</v>
      </c>
      <c r="DO649" s="596">
        <v>1526</v>
      </c>
      <c r="DP649" s="596">
        <v>1547</v>
      </c>
      <c r="DQ649" s="596">
        <v>1561</v>
      </c>
      <c r="DR649" s="596">
        <v>1527</v>
      </c>
      <c r="DS649" s="596">
        <v>1504</v>
      </c>
      <c r="DT649" s="596">
        <v>1579</v>
      </c>
      <c r="DU649" s="596">
        <v>1628</v>
      </c>
      <c r="DV649" s="596">
        <v>1599</v>
      </c>
    </row>
    <row r="650" spans="1:126" ht="21" thickBot="1">
      <c r="A650" s="111"/>
      <c r="B650" s="1753" t="s">
        <v>1366</v>
      </c>
      <c r="C650" s="1754" t="s">
        <v>1366</v>
      </c>
      <c r="D650" s="1755" t="s">
        <v>1367</v>
      </c>
      <c r="E650" s="1755" t="s">
        <v>1367</v>
      </c>
      <c r="F650" s="1756" t="s">
        <v>1368</v>
      </c>
      <c r="G650" s="1756" t="s">
        <v>1368</v>
      </c>
      <c r="H650" s="1757" t="s">
        <v>1369</v>
      </c>
      <c r="I650" s="1687" t="s">
        <v>1369</v>
      </c>
      <c r="J650" s="1709"/>
      <c r="K650" s="1709"/>
      <c r="L650" s="1709"/>
      <c r="M650" s="1717" t="s">
        <v>22</v>
      </c>
      <c r="N650" s="779">
        <v>920</v>
      </c>
      <c r="O650" s="951">
        <v>873</v>
      </c>
      <c r="P650" s="582">
        <v>796</v>
      </c>
      <c r="Q650" s="582">
        <v>682</v>
      </c>
      <c r="R650" s="582">
        <v>619</v>
      </c>
      <c r="S650" s="583">
        <v>552</v>
      </c>
      <c r="T650" s="584">
        <v>493</v>
      </c>
      <c r="U650" s="585">
        <v>423</v>
      </c>
      <c r="V650" s="582">
        <v>717</v>
      </c>
      <c r="W650" s="582">
        <v>667</v>
      </c>
      <c r="X650" s="582">
        <v>750</v>
      </c>
      <c r="Y650" s="582">
        <v>832</v>
      </c>
      <c r="Z650" s="587">
        <v>930</v>
      </c>
      <c r="AA650" s="588">
        <v>992</v>
      </c>
      <c r="AB650" s="589">
        <v>1025</v>
      </c>
      <c r="AC650" s="590">
        <v>1009</v>
      </c>
      <c r="AD650" s="588">
        <v>967</v>
      </c>
      <c r="AE650" s="593">
        <v>893</v>
      </c>
      <c r="AF650" s="590">
        <v>815</v>
      </c>
      <c r="AG650" s="591">
        <v>776</v>
      </c>
      <c r="AH650" s="589">
        <v>721</v>
      </c>
      <c r="AI650" s="590">
        <v>726</v>
      </c>
      <c r="AJ650" s="591">
        <v>745</v>
      </c>
      <c r="AK650" s="593">
        <v>734</v>
      </c>
      <c r="AL650" s="582">
        <v>734</v>
      </c>
      <c r="AM650" s="587">
        <v>774</v>
      </c>
      <c r="AN650" s="588">
        <v>787</v>
      </c>
      <c r="AO650" s="593">
        <v>798</v>
      </c>
      <c r="AP650" s="590">
        <v>755</v>
      </c>
      <c r="AQ650" s="588">
        <v>726</v>
      </c>
      <c r="AR650" s="589">
        <v>702</v>
      </c>
      <c r="AS650" s="590">
        <v>680</v>
      </c>
      <c r="AT650" s="588">
        <v>671</v>
      </c>
      <c r="AU650" s="589">
        <v>629</v>
      </c>
      <c r="AV650" s="592">
        <v>631</v>
      </c>
      <c r="AW650" s="588">
        <v>614</v>
      </c>
      <c r="AX650" s="593">
        <v>640</v>
      </c>
      <c r="AY650" s="583">
        <v>640</v>
      </c>
      <c r="AZ650" s="586">
        <v>707</v>
      </c>
      <c r="BA650" s="588">
        <v>733</v>
      </c>
      <c r="BB650" s="589">
        <v>669</v>
      </c>
      <c r="BC650" s="586">
        <v>646</v>
      </c>
      <c r="BD650" s="588">
        <v>634</v>
      </c>
      <c r="BE650" s="589">
        <v>603</v>
      </c>
      <c r="BF650" s="586">
        <v>576</v>
      </c>
      <c r="BG650" s="588">
        <v>545</v>
      </c>
      <c r="BH650" s="589">
        <v>524</v>
      </c>
      <c r="BI650" s="589">
        <v>501</v>
      </c>
      <c r="BJ650" s="590">
        <v>513</v>
      </c>
      <c r="BK650" s="685">
        <v>531</v>
      </c>
      <c r="BL650" s="685">
        <v>591</v>
      </c>
      <c r="BM650" s="685">
        <v>611</v>
      </c>
      <c r="BN650" s="685">
        <v>580</v>
      </c>
      <c r="BO650" s="685">
        <v>533</v>
      </c>
      <c r="BP650" s="685">
        <v>487</v>
      </c>
      <c r="BQ650" s="685">
        <v>512</v>
      </c>
      <c r="BR650" s="685">
        <v>451</v>
      </c>
      <c r="BS650" s="685">
        <v>436</v>
      </c>
      <c r="BT650" s="685">
        <v>446</v>
      </c>
      <c r="BU650" s="685">
        <v>453</v>
      </c>
      <c r="BV650" s="685">
        <v>455</v>
      </c>
      <c r="BW650" s="685">
        <v>464</v>
      </c>
      <c r="BX650" s="685">
        <v>512</v>
      </c>
      <c r="BY650" s="732">
        <v>525</v>
      </c>
      <c r="BZ650" s="732">
        <v>501</v>
      </c>
      <c r="CA650" s="732">
        <v>496</v>
      </c>
      <c r="CB650" s="732">
        <v>472</v>
      </c>
      <c r="CC650" s="732">
        <v>463</v>
      </c>
      <c r="CD650" s="732">
        <v>471</v>
      </c>
      <c r="CE650" s="732">
        <v>457</v>
      </c>
      <c r="CF650" s="732">
        <v>419</v>
      </c>
      <c r="CG650" s="732">
        <v>402</v>
      </c>
      <c r="CH650" s="732">
        <v>372</v>
      </c>
      <c r="CI650" s="732">
        <v>365</v>
      </c>
      <c r="CJ650" s="732">
        <v>394</v>
      </c>
      <c r="CK650" s="586">
        <v>411</v>
      </c>
      <c r="CL650" s="596">
        <v>423</v>
      </c>
      <c r="CM650" s="596">
        <v>415</v>
      </c>
      <c r="CN650" s="596">
        <v>389</v>
      </c>
      <c r="CO650" s="596">
        <v>390</v>
      </c>
      <c r="CP650" s="596">
        <v>385</v>
      </c>
      <c r="CQ650" s="596">
        <v>383</v>
      </c>
      <c r="CR650" s="596">
        <v>361</v>
      </c>
      <c r="CS650" s="596">
        <v>354</v>
      </c>
      <c r="CT650" s="596">
        <v>383</v>
      </c>
      <c r="CU650" s="596">
        <v>379</v>
      </c>
      <c r="CV650" s="596">
        <v>383</v>
      </c>
      <c r="CW650" s="596">
        <v>380</v>
      </c>
      <c r="CX650" s="596">
        <v>368</v>
      </c>
      <c r="CY650" s="596">
        <v>365</v>
      </c>
      <c r="CZ650" s="596">
        <v>335</v>
      </c>
      <c r="DA650" s="596">
        <v>348</v>
      </c>
      <c r="DB650" s="596">
        <v>340</v>
      </c>
      <c r="DC650" s="596">
        <v>346</v>
      </c>
      <c r="DD650" s="596">
        <v>345</v>
      </c>
      <c r="DE650" s="596">
        <v>321</v>
      </c>
      <c r="DF650" s="596">
        <v>329</v>
      </c>
      <c r="DG650" s="596">
        <v>348</v>
      </c>
      <c r="DH650" s="596">
        <v>381</v>
      </c>
      <c r="DI650" s="596">
        <v>383</v>
      </c>
      <c r="DJ650" s="596">
        <v>378</v>
      </c>
      <c r="DK650" s="596">
        <v>450</v>
      </c>
      <c r="DL650" s="596">
        <v>520</v>
      </c>
      <c r="DM650" s="596">
        <v>566</v>
      </c>
      <c r="DN650" s="596">
        <v>561</v>
      </c>
      <c r="DO650" s="596">
        <v>563</v>
      </c>
      <c r="DP650" s="596">
        <v>580</v>
      </c>
      <c r="DQ650" s="596">
        <v>544</v>
      </c>
      <c r="DR650" s="596">
        <v>536</v>
      </c>
      <c r="DS650" s="596">
        <v>518</v>
      </c>
      <c r="DT650" s="596">
        <v>559</v>
      </c>
      <c r="DU650" s="596">
        <v>526</v>
      </c>
      <c r="DV650" s="596">
        <v>506</v>
      </c>
    </row>
    <row r="651" spans="1:126" ht="20.25">
      <c r="A651" s="244"/>
      <c r="M651" s="1717" t="s">
        <v>1317</v>
      </c>
      <c r="N651" s="794"/>
      <c r="O651" s="952"/>
      <c r="P651" s="597"/>
      <c r="Q651" s="597"/>
      <c r="R651" s="597"/>
      <c r="S651" s="598"/>
      <c r="T651" s="599"/>
      <c r="U651" s="600"/>
      <c r="V651" s="582"/>
      <c r="W651" s="582"/>
      <c r="X651" s="582"/>
      <c r="Y651" s="582"/>
      <c r="Z651" s="587"/>
      <c r="AA651" s="588"/>
      <c r="AB651" s="589"/>
      <c r="AC651" s="590"/>
      <c r="AD651" s="588"/>
      <c r="AE651" s="593"/>
      <c r="AF651" s="590"/>
      <c r="AG651" s="591"/>
      <c r="AH651" s="589"/>
      <c r="AI651" s="590"/>
      <c r="AJ651" s="591"/>
      <c r="AK651" s="593"/>
      <c r="AL651" s="582"/>
      <c r="AM651" s="587"/>
      <c r="AN651" s="588"/>
      <c r="AO651" s="593"/>
      <c r="AP651" s="590"/>
      <c r="AQ651" s="588"/>
      <c r="AR651" s="589"/>
      <c r="AS651" s="590"/>
      <c r="AT651" s="588"/>
      <c r="AU651" s="589"/>
      <c r="AV651" s="592"/>
      <c r="AW651" s="588"/>
      <c r="AX651" s="593"/>
      <c r="AY651" s="583" t="s">
        <v>55</v>
      </c>
      <c r="AZ651" s="586">
        <v>1325</v>
      </c>
      <c r="BA651" s="588">
        <v>1386</v>
      </c>
      <c r="BB651" s="589">
        <v>1280</v>
      </c>
      <c r="BC651" s="586">
        <v>1133</v>
      </c>
      <c r="BD651" s="588">
        <v>1020</v>
      </c>
      <c r="BE651" s="589">
        <v>883</v>
      </c>
      <c r="BF651" s="586">
        <v>836</v>
      </c>
      <c r="BG651" s="588">
        <v>852</v>
      </c>
      <c r="BH651" s="589">
        <v>908</v>
      </c>
      <c r="BI651" s="589">
        <v>837</v>
      </c>
      <c r="BJ651" s="590">
        <v>868</v>
      </c>
      <c r="BK651" s="685">
        <v>890</v>
      </c>
      <c r="BL651" s="685">
        <v>1010</v>
      </c>
      <c r="BM651" s="685">
        <v>1057</v>
      </c>
      <c r="BN651" s="685">
        <v>918</v>
      </c>
      <c r="BO651" s="685">
        <v>848</v>
      </c>
      <c r="BP651" s="685">
        <v>789</v>
      </c>
      <c r="BQ651" s="685">
        <v>737</v>
      </c>
      <c r="BR651" s="685">
        <v>687</v>
      </c>
      <c r="BS651" s="685">
        <v>735</v>
      </c>
      <c r="BT651" s="685">
        <v>758</v>
      </c>
      <c r="BU651" s="685">
        <v>727</v>
      </c>
      <c r="BV651" s="685">
        <v>722</v>
      </c>
      <c r="BW651" s="685">
        <v>764</v>
      </c>
      <c r="BX651" s="685">
        <v>825</v>
      </c>
      <c r="BY651" s="732">
        <v>829</v>
      </c>
      <c r="BZ651" s="732">
        <v>758</v>
      </c>
      <c r="CA651" s="732">
        <v>687</v>
      </c>
      <c r="CB651" s="732">
        <v>644</v>
      </c>
      <c r="CC651" s="732">
        <v>595</v>
      </c>
      <c r="CD651" s="732">
        <v>585</v>
      </c>
      <c r="CE651" s="732">
        <v>630</v>
      </c>
      <c r="CF651" s="732">
        <v>680</v>
      </c>
      <c r="CG651" s="732">
        <v>623</v>
      </c>
      <c r="CH651" s="732">
        <v>591</v>
      </c>
      <c r="CI651" s="732">
        <v>556</v>
      </c>
      <c r="CJ651" s="732">
        <v>599</v>
      </c>
      <c r="CK651" s="586">
        <v>657</v>
      </c>
      <c r="CL651" s="596">
        <v>642</v>
      </c>
      <c r="CM651" s="596">
        <v>606</v>
      </c>
      <c r="CN651" s="596">
        <v>548</v>
      </c>
      <c r="CO651" s="596">
        <v>532</v>
      </c>
      <c r="CP651" s="596">
        <v>518</v>
      </c>
      <c r="CQ651" s="596">
        <v>514</v>
      </c>
      <c r="CR651" s="596">
        <v>560</v>
      </c>
      <c r="CS651" s="596">
        <v>562</v>
      </c>
      <c r="CT651" s="596">
        <v>565</v>
      </c>
      <c r="CU651" s="596">
        <v>542</v>
      </c>
      <c r="CV651" s="596">
        <v>596</v>
      </c>
      <c r="CW651" s="596">
        <v>597</v>
      </c>
      <c r="CX651" s="596">
        <v>578</v>
      </c>
      <c r="CY651" s="596">
        <v>545</v>
      </c>
      <c r="CZ651" s="596">
        <v>524</v>
      </c>
      <c r="DA651" s="596">
        <v>486</v>
      </c>
      <c r="DB651" s="596">
        <v>468</v>
      </c>
      <c r="DC651" s="596">
        <v>498</v>
      </c>
      <c r="DD651" s="596">
        <v>493</v>
      </c>
      <c r="DE651" s="596">
        <v>479</v>
      </c>
      <c r="DF651" s="596">
        <v>482</v>
      </c>
      <c r="DG651" s="596">
        <v>460</v>
      </c>
      <c r="DH651" s="596">
        <v>514</v>
      </c>
      <c r="DI651" s="596">
        <v>533</v>
      </c>
      <c r="DJ651" s="596">
        <v>589</v>
      </c>
      <c r="DK651" s="596">
        <v>636</v>
      </c>
      <c r="DL651" s="596">
        <v>674</v>
      </c>
      <c r="DM651" s="596">
        <v>704</v>
      </c>
      <c r="DN651" s="596">
        <v>709</v>
      </c>
      <c r="DO651" s="596">
        <v>724</v>
      </c>
      <c r="DP651" s="596">
        <v>739</v>
      </c>
      <c r="DQ651" s="596">
        <v>748</v>
      </c>
      <c r="DR651" s="596">
        <v>719</v>
      </c>
      <c r="DS651" s="596">
        <v>676</v>
      </c>
      <c r="DT651" s="596">
        <v>705</v>
      </c>
      <c r="DU651" s="596">
        <v>750</v>
      </c>
      <c r="DV651" s="596">
        <v>725</v>
      </c>
    </row>
    <row r="652" spans="1:126" ht="20.25">
      <c r="A652" s="244"/>
      <c r="M652" s="1717" t="s">
        <v>871</v>
      </c>
      <c r="N652" s="798" t="s">
        <v>55</v>
      </c>
      <c r="O652" s="601" t="s">
        <v>55</v>
      </c>
      <c r="P652" s="601" t="s">
        <v>55</v>
      </c>
      <c r="Q652" s="601" t="s">
        <v>55</v>
      </c>
      <c r="R652" s="598">
        <v>1298</v>
      </c>
      <c r="S652" s="601">
        <v>830</v>
      </c>
      <c r="T652" s="602">
        <v>606</v>
      </c>
      <c r="U652" s="603">
        <v>500</v>
      </c>
      <c r="V652" s="583">
        <v>850</v>
      </c>
      <c r="W652" s="583">
        <v>933</v>
      </c>
      <c r="X652" s="583">
        <v>957</v>
      </c>
      <c r="Y652" s="583">
        <v>1019</v>
      </c>
      <c r="Z652" s="605">
        <v>1095</v>
      </c>
      <c r="AA652" s="606">
        <v>1199</v>
      </c>
      <c r="AB652" s="607">
        <v>1122</v>
      </c>
      <c r="AC652" s="608">
        <v>1001</v>
      </c>
      <c r="AD652" s="606">
        <v>951</v>
      </c>
      <c r="AE652" s="611">
        <v>937</v>
      </c>
      <c r="AF652" s="608">
        <v>928</v>
      </c>
      <c r="AG652" s="609">
        <v>881</v>
      </c>
      <c r="AH652" s="607">
        <v>972</v>
      </c>
      <c r="AI652" s="608">
        <v>1010</v>
      </c>
      <c r="AJ652" s="609">
        <v>1021</v>
      </c>
      <c r="AK652" s="611">
        <v>1014</v>
      </c>
      <c r="AL652" s="583">
        <v>1014</v>
      </c>
      <c r="AM652" s="605">
        <v>1070</v>
      </c>
      <c r="AN652" s="606">
        <v>1105</v>
      </c>
      <c r="AO652" s="611">
        <v>1007</v>
      </c>
      <c r="AP652" s="608">
        <v>881</v>
      </c>
      <c r="AQ652" s="606">
        <v>831</v>
      </c>
      <c r="AR652" s="607">
        <v>739</v>
      </c>
      <c r="AS652" s="608">
        <v>707</v>
      </c>
      <c r="AT652" s="606">
        <v>649</v>
      </c>
      <c r="AU652" s="607">
        <v>680</v>
      </c>
      <c r="AV652" s="610">
        <v>640</v>
      </c>
      <c r="AW652" s="606">
        <v>635</v>
      </c>
      <c r="AX652" s="611">
        <v>641</v>
      </c>
      <c r="AY652" s="583">
        <v>641</v>
      </c>
      <c r="AZ652" s="604">
        <v>710</v>
      </c>
      <c r="BA652" s="606">
        <v>735</v>
      </c>
      <c r="BB652" s="607">
        <v>679</v>
      </c>
      <c r="BC652" s="604">
        <v>579</v>
      </c>
      <c r="BD652" s="606">
        <v>503</v>
      </c>
      <c r="BE652" s="607">
        <v>439</v>
      </c>
      <c r="BF652" s="604">
        <v>413</v>
      </c>
      <c r="BG652" s="606">
        <v>433</v>
      </c>
      <c r="BH652" s="607">
        <v>489</v>
      </c>
      <c r="BI652" s="607">
        <v>453</v>
      </c>
      <c r="BJ652" s="608">
        <v>460</v>
      </c>
      <c r="BK652" s="490">
        <v>460</v>
      </c>
      <c r="BL652" s="490">
        <v>538</v>
      </c>
      <c r="BM652" s="490">
        <v>572</v>
      </c>
      <c r="BN652" s="490">
        <v>465</v>
      </c>
      <c r="BO652" s="490">
        <v>419</v>
      </c>
      <c r="BP652" s="490">
        <v>375</v>
      </c>
      <c r="BQ652" s="490">
        <v>351</v>
      </c>
      <c r="BR652" s="490">
        <v>319</v>
      </c>
      <c r="BS652" s="490">
        <v>351</v>
      </c>
      <c r="BT652" s="490">
        <v>386</v>
      </c>
      <c r="BU652" s="490">
        <v>369</v>
      </c>
      <c r="BV652" s="490">
        <v>364</v>
      </c>
      <c r="BW652" s="490">
        <v>374</v>
      </c>
      <c r="BX652" s="490">
        <v>411</v>
      </c>
      <c r="BY652" s="733">
        <v>400</v>
      </c>
      <c r="BZ652" s="733">
        <v>352</v>
      </c>
      <c r="CA652" s="733">
        <v>292</v>
      </c>
      <c r="CB652" s="733">
        <v>278</v>
      </c>
      <c r="CC652" s="733">
        <v>261</v>
      </c>
      <c r="CD652" s="733">
        <v>264</v>
      </c>
      <c r="CE652" s="733">
        <v>284</v>
      </c>
      <c r="CF652" s="733">
        <v>324</v>
      </c>
      <c r="CG652" s="733">
        <v>310</v>
      </c>
      <c r="CH652" s="733">
        <v>273</v>
      </c>
      <c r="CI652" s="733">
        <v>251</v>
      </c>
      <c r="CJ652" s="733">
        <v>282</v>
      </c>
      <c r="CK652" s="604">
        <v>310</v>
      </c>
      <c r="CL652" s="614">
        <v>295</v>
      </c>
      <c r="CM652" s="614">
        <v>279</v>
      </c>
      <c r="CN652" s="614">
        <v>243</v>
      </c>
      <c r="CO652" s="614">
        <v>219</v>
      </c>
      <c r="CP652" s="614">
        <v>213</v>
      </c>
      <c r="CQ652" s="614">
        <v>213</v>
      </c>
      <c r="CR652" s="614">
        <v>272</v>
      </c>
      <c r="CS652" s="614">
        <v>281</v>
      </c>
      <c r="CT652" s="614">
        <v>263</v>
      </c>
      <c r="CU652" s="614">
        <v>242</v>
      </c>
      <c r="CV652" s="614">
        <v>274</v>
      </c>
      <c r="CW652" s="614">
        <v>278</v>
      </c>
      <c r="CX652" s="614">
        <v>257</v>
      </c>
      <c r="CY652" s="614">
        <v>237</v>
      </c>
      <c r="CZ652" s="614">
        <v>220</v>
      </c>
      <c r="DA652" s="614">
        <v>200</v>
      </c>
      <c r="DB652" s="614">
        <v>187</v>
      </c>
      <c r="DC652" s="614">
        <v>212</v>
      </c>
      <c r="DD652" s="614">
        <v>220</v>
      </c>
      <c r="DE652" s="614">
        <v>219</v>
      </c>
      <c r="DF652" s="614">
        <v>226</v>
      </c>
      <c r="DG652" s="614">
        <v>203</v>
      </c>
      <c r="DH652" s="614">
        <v>236</v>
      </c>
      <c r="DI652" s="614">
        <v>245</v>
      </c>
      <c r="DJ652" s="614">
        <v>274</v>
      </c>
      <c r="DK652" s="614">
        <v>304</v>
      </c>
      <c r="DL652" s="614">
        <v>321</v>
      </c>
      <c r="DM652" s="614">
        <v>345</v>
      </c>
      <c r="DN652" s="614">
        <v>338</v>
      </c>
      <c r="DO652" s="614">
        <v>343</v>
      </c>
      <c r="DP652" s="614">
        <v>359</v>
      </c>
      <c r="DQ652" s="614">
        <v>378</v>
      </c>
      <c r="DR652" s="614">
        <v>366</v>
      </c>
      <c r="DS652" s="614">
        <v>336</v>
      </c>
      <c r="DT652" s="614">
        <v>339</v>
      </c>
      <c r="DU652" s="614">
        <v>362</v>
      </c>
      <c r="DV652" s="614">
        <v>345</v>
      </c>
    </row>
    <row r="653" spans="1:126" ht="21" thickBot="1">
      <c r="A653" s="244"/>
      <c r="M653" s="1722" t="s">
        <v>1836</v>
      </c>
      <c r="N653" s="1721"/>
      <c r="O653" s="1666"/>
      <c r="P653" s="1667"/>
      <c r="Q653" s="1668"/>
      <c r="R653" s="1666"/>
      <c r="S653" s="1669"/>
      <c r="T653" s="1670"/>
      <c r="U653" s="1671"/>
      <c r="V653" s="1666"/>
      <c r="W653" s="1666"/>
      <c r="X653" s="1666"/>
      <c r="Y653" s="1666"/>
      <c r="Z653" s="1673"/>
      <c r="AA653" s="1674"/>
      <c r="AB653" s="1675"/>
      <c r="AC653" s="1676"/>
      <c r="AD653" s="1674"/>
      <c r="AE653" s="1677"/>
      <c r="AF653" s="1676"/>
      <c r="AG653" s="1678"/>
      <c r="AH653" s="1675"/>
      <c r="AI653" s="1676"/>
      <c r="AJ653" s="1678"/>
      <c r="AK653" s="1677"/>
      <c r="AL653" s="1666"/>
      <c r="AM653" s="1673"/>
      <c r="AN653" s="1674"/>
      <c r="AO653" s="1677"/>
      <c r="AP653" s="1676"/>
      <c r="AQ653" s="1674"/>
      <c r="AR653" s="1675"/>
      <c r="AS653" s="1676"/>
      <c r="AT653" s="1674"/>
      <c r="AU653" s="1675"/>
      <c r="AV653" s="1679"/>
      <c r="AW653" s="1674"/>
      <c r="AX653" s="1677"/>
      <c r="AY653" s="1666"/>
      <c r="AZ653" s="1680"/>
      <c r="BA653" s="1674"/>
      <c r="BB653" s="1675"/>
      <c r="BC653" s="1680"/>
      <c r="BD653" s="1674"/>
      <c r="BE653" s="1675"/>
      <c r="BF653" s="1680"/>
      <c r="BG653" s="1674"/>
      <c r="BH653" s="1675"/>
      <c r="BI653" s="1675"/>
      <c r="BJ653" s="1676"/>
      <c r="BK653" s="1681"/>
      <c r="BL653" s="1681"/>
      <c r="BM653" s="1681"/>
      <c r="BN653" s="1681"/>
      <c r="BO653" s="1681"/>
      <c r="BP653" s="1681"/>
      <c r="BQ653" s="1681"/>
      <c r="BR653" s="1681"/>
      <c r="BS653" s="1681"/>
      <c r="BT653" s="1681"/>
      <c r="BU653" s="1681"/>
      <c r="BV653" s="1681"/>
      <c r="BW653" s="1681"/>
      <c r="BX653" s="1681"/>
      <c r="BY653" s="1682"/>
      <c r="BZ653" s="1682"/>
      <c r="CA653" s="1682"/>
      <c r="CB653" s="1682"/>
      <c r="CC653" s="1682"/>
      <c r="CD653" s="1682"/>
      <c r="CE653" s="1682"/>
      <c r="CF653" s="1682"/>
      <c r="CG653" s="1682"/>
      <c r="CH653" s="1682"/>
      <c r="CI653" s="1682"/>
      <c r="CJ653" s="1682"/>
      <c r="CK653" s="1680"/>
      <c r="CL653" s="1665"/>
      <c r="CM653" s="1665"/>
      <c r="CN653" s="1665"/>
      <c r="CO653" s="1665"/>
      <c r="CP653" s="1665"/>
      <c r="CQ653" s="1665"/>
      <c r="CR653" s="1665"/>
      <c r="CS653" s="1665"/>
      <c r="CT653" s="1665"/>
      <c r="CU653" s="1665"/>
      <c r="CV653" s="1665"/>
      <c r="CW653" s="1665"/>
      <c r="CX653" s="1665"/>
      <c r="CY653" s="1665"/>
      <c r="CZ653" s="1665"/>
      <c r="DA653" s="1665"/>
      <c r="DB653" s="1665"/>
      <c r="DC653" s="1665"/>
      <c r="DD653" s="1665"/>
      <c r="DE653" s="1665"/>
      <c r="DF653" s="1665"/>
      <c r="DG653" s="1665"/>
      <c r="DH653" s="1665"/>
      <c r="DI653" s="1665"/>
      <c r="DJ653" s="1665"/>
      <c r="DK653" s="1665"/>
      <c r="DL653" s="1665"/>
      <c r="DM653" s="1665"/>
      <c r="DN653" s="1665"/>
      <c r="DO653" s="1665"/>
      <c r="DP653" s="1665"/>
      <c r="DQ653" s="1665"/>
      <c r="DR653" s="1665"/>
      <c r="DS653" s="1665"/>
      <c r="DT653" s="1665"/>
      <c r="DU653" s="1665">
        <v>817</v>
      </c>
      <c r="DV653" s="1665">
        <v>799</v>
      </c>
    </row>
    <row r="654" spans="1:126" ht="20.25">
      <c r="A654" s="111"/>
      <c r="M654" s="1718" t="s">
        <v>82</v>
      </c>
      <c r="N654" s="637" t="s">
        <v>307</v>
      </c>
      <c r="O654" s="815" t="s">
        <v>308</v>
      </c>
      <c r="P654" s="629" t="s">
        <v>736</v>
      </c>
      <c r="Q654" s="619">
        <v>5203</v>
      </c>
      <c r="R654" s="629" t="s">
        <v>1042</v>
      </c>
      <c r="S654" s="616">
        <v>4692</v>
      </c>
      <c r="T654" s="617">
        <v>4143</v>
      </c>
      <c r="U654" s="725">
        <v>4088</v>
      </c>
      <c r="V654" s="619">
        <v>5673</v>
      </c>
      <c r="W654" s="619">
        <v>5644</v>
      </c>
      <c r="X654" s="619">
        <v>5294</v>
      </c>
      <c r="Y654" s="619">
        <v>5718</v>
      </c>
      <c r="Z654" s="622">
        <v>724</v>
      </c>
      <c r="AA654" s="623">
        <v>608</v>
      </c>
      <c r="AB654" s="624">
        <v>515</v>
      </c>
      <c r="AC654" s="625">
        <v>473</v>
      </c>
      <c r="AD654" s="623">
        <v>381</v>
      </c>
      <c r="AE654" s="628">
        <v>371</v>
      </c>
      <c r="AF654" s="625">
        <v>517</v>
      </c>
      <c r="AG654" s="626">
        <v>431</v>
      </c>
      <c r="AH654" s="624">
        <v>634</v>
      </c>
      <c r="AI654" s="625">
        <v>620</v>
      </c>
      <c r="AJ654" s="626">
        <v>461</v>
      </c>
      <c r="AK654" s="628">
        <v>481</v>
      </c>
      <c r="AL654" s="619">
        <v>6216</v>
      </c>
      <c r="AM654" s="622">
        <v>574</v>
      </c>
      <c r="AN654" s="623">
        <v>499</v>
      </c>
      <c r="AO654" s="628">
        <v>452</v>
      </c>
      <c r="AP654" s="625">
        <v>368</v>
      </c>
      <c r="AQ654" s="623">
        <v>426</v>
      </c>
      <c r="AR654" s="624">
        <v>326</v>
      </c>
      <c r="AS654" s="625">
        <v>439</v>
      </c>
      <c r="AT654" s="623">
        <v>365</v>
      </c>
      <c r="AU654" s="624">
        <v>556</v>
      </c>
      <c r="AV654" s="627">
        <v>498</v>
      </c>
      <c r="AW654" s="623">
        <v>436</v>
      </c>
      <c r="AX654" s="628">
        <v>456</v>
      </c>
      <c r="AY654" s="629">
        <v>5395</v>
      </c>
      <c r="AZ654" s="620">
        <v>614</v>
      </c>
      <c r="BA654" s="623">
        <v>431</v>
      </c>
      <c r="BB654" s="624">
        <v>431</v>
      </c>
      <c r="BC654" s="620">
        <v>387</v>
      </c>
      <c r="BD654" s="623">
        <v>328</v>
      </c>
      <c r="BE654" s="624">
        <v>310</v>
      </c>
      <c r="BF654" s="620">
        <v>393</v>
      </c>
      <c r="BG654" s="623">
        <v>387</v>
      </c>
      <c r="BH654" s="624">
        <v>529</v>
      </c>
      <c r="BI654" s="624">
        <v>458</v>
      </c>
      <c r="BJ654" s="625">
        <v>466</v>
      </c>
      <c r="BK654" s="688">
        <v>406</v>
      </c>
      <c r="BL654" s="688">
        <v>538</v>
      </c>
      <c r="BM654" s="688">
        <v>476</v>
      </c>
      <c r="BN654" s="688">
        <v>349</v>
      </c>
      <c r="BO654" s="688">
        <v>373</v>
      </c>
      <c r="BP654" s="688">
        <v>305</v>
      </c>
      <c r="BQ654" s="688">
        <v>309</v>
      </c>
      <c r="BR654" s="688">
        <v>293</v>
      </c>
      <c r="BS654" s="688">
        <v>390</v>
      </c>
      <c r="BT654" s="688">
        <v>452</v>
      </c>
      <c r="BU654" s="688">
        <v>377</v>
      </c>
      <c r="BV654" s="688">
        <v>406</v>
      </c>
      <c r="BW654" s="688">
        <v>406</v>
      </c>
      <c r="BX654" s="688">
        <v>454</v>
      </c>
      <c r="BY654" s="734">
        <v>343</v>
      </c>
      <c r="BZ654" s="734">
        <v>366</v>
      </c>
      <c r="CA654" s="734">
        <v>265</v>
      </c>
      <c r="CB654" s="734">
        <v>299</v>
      </c>
      <c r="CC654" s="734">
        <v>266</v>
      </c>
      <c r="CD654" s="734">
        <v>345</v>
      </c>
      <c r="CE654" s="734">
        <v>305</v>
      </c>
      <c r="CF654" s="734">
        <v>429</v>
      </c>
      <c r="CG654" s="734">
        <v>360</v>
      </c>
      <c r="CH654" s="734">
        <v>339</v>
      </c>
      <c r="CI654" s="734">
        <v>238</v>
      </c>
      <c r="CJ654" s="734">
        <v>346</v>
      </c>
      <c r="CK654" s="620">
        <v>313</v>
      </c>
      <c r="CL654" s="632">
        <v>301</v>
      </c>
      <c r="CM654" s="632">
        <v>269</v>
      </c>
      <c r="CN654" s="632">
        <v>184</v>
      </c>
      <c r="CO654" s="632">
        <v>234</v>
      </c>
      <c r="CP654" s="632">
        <v>275</v>
      </c>
      <c r="CQ654" s="632">
        <v>271</v>
      </c>
      <c r="CR654" s="632">
        <v>304</v>
      </c>
      <c r="CS654" s="632">
        <v>305</v>
      </c>
      <c r="CT654" s="632">
        <v>325</v>
      </c>
      <c r="CU654" s="632">
        <v>173</v>
      </c>
      <c r="CV654" s="632">
        <v>350</v>
      </c>
      <c r="CW654" s="632">
        <v>238</v>
      </c>
      <c r="CX654" s="632">
        <v>261</v>
      </c>
      <c r="CY654" s="632">
        <v>236</v>
      </c>
      <c r="CZ654" s="632">
        <v>188</v>
      </c>
      <c r="DA654" s="632">
        <v>208</v>
      </c>
      <c r="DB654" s="632">
        <v>262</v>
      </c>
      <c r="DC654" s="632">
        <v>265</v>
      </c>
      <c r="DD654" s="632">
        <v>290</v>
      </c>
      <c r="DE654" s="632">
        <v>293</v>
      </c>
      <c r="DF654" s="632">
        <v>275</v>
      </c>
      <c r="DG654" s="632">
        <v>196</v>
      </c>
      <c r="DH654" s="632">
        <v>345</v>
      </c>
      <c r="DI654" s="632">
        <v>276</v>
      </c>
      <c r="DJ654" s="632">
        <v>242</v>
      </c>
      <c r="DK654" s="632">
        <v>231</v>
      </c>
      <c r="DL654" s="632">
        <v>246</v>
      </c>
      <c r="DM654" s="632">
        <v>287</v>
      </c>
      <c r="DN654" s="632">
        <v>268</v>
      </c>
      <c r="DO654" s="632">
        <v>264</v>
      </c>
      <c r="DP654" s="632">
        <v>356</v>
      </c>
      <c r="DQ654" s="632">
        <v>325</v>
      </c>
      <c r="DR654" s="632">
        <v>267</v>
      </c>
      <c r="DS654" s="632">
        <v>249</v>
      </c>
      <c r="DT654" s="632">
        <v>332</v>
      </c>
      <c r="DU654" s="632">
        <v>297</v>
      </c>
      <c r="DV654" s="632">
        <v>268</v>
      </c>
    </row>
    <row r="655" spans="1:126" ht="20.25">
      <c r="A655" s="111"/>
      <c r="M655" s="1718" t="s">
        <v>89</v>
      </c>
      <c r="N655" s="637" t="s">
        <v>317</v>
      </c>
      <c r="O655" s="815" t="s">
        <v>318</v>
      </c>
      <c r="P655" s="629" t="s">
        <v>737</v>
      </c>
      <c r="Q655" s="619">
        <v>5607</v>
      </c>
      <c r="R655" s="629" t="s">
        <v>1043</v>
      </c>
      <c r="S655" s="616">
        <v>5900</v>
      </c>
      <c r="T655" s="617">
        <v>5173</v>
      </c>
      <c r="U655" s="850">
        <v>4788</v>
      </c>
      <c r="V655" s="619">
        <v>4393</v>
      </c>
      <c r="W655" s="619">
        <v>5199</v>
      </c>
      <c r="X655" s="619">
        <v>4974</v>
      </c>
      <c r="Y655" s="619">
        <v>5281</v>
      </c>
      <c r="Z655" s="622">
        <v>330</v>
      </c>
      <c r="AA655" s="623">
        <v>287</v>
      </c>
      <c r="AB655" s="624">
        <v>546</v>
      </c>
      <c r="AC655" s="625">
        <v>673</v>
      </c>
      <c r="AD655" s="623">
        <v>550</v>
      </c>
      <c r="AE655" s="628">
        <v>525</v>
      </c>
      <c r="AF655" s="625">
        <v>522</v>
      </c>
      <c r="AG655" s="626">
        <v>489</v>
      </c>
      <c r="AH655" s="624">
        <v>622</v>
      </c>
      <c r="AI655" s="625">
        <v>647</v>
      </c>
      <c r="AJ655" s="626">
        <v>342</v>
      </c>
      <c r="AK655" s="628">
        <v>412</v>
      </c>
      <c r="AL655" s="619">
        <v>5945</v>
      </c>
      <c r="AM655" s="622">
        <v>357</v>
      </c>
      <c r="AN655" s="623">
        <v>392</v>
      </c>
      <c r="AO655" s="628">
        <v>537</v>
      </c>
      <c r="AP655" s="625">
        <v>769</v>
      </c>
      <c r="AQ655" s="623">
        <v>594</v>
      </c>
      <c r="AR655" s="624">
        <v>559</v>
      </c>
      <c r="AS655" s="625">
        <v>646</v>
      </c>
      <c r="AT655" s="623">
        <v>599</v>
      </c>
      <c r="AU655" s="624">
        <v>673</v>
      </c>
      <c r="AV655" s="627">
        <v>624</v>
      </c>
      <c r="AW655" s="623">
        <v>422</v>
      </c>
      <c r="AX655" s="628">
        <v>406</v>
      </c>
      <c r="AY655" s="629">
        <v>6578</v>
      </c>
      <c r="AZ655" s="620">
        <v>292</v>
      </c>
      <c r="BA655" s="623">
        <v>309</v>
      </c>
      <c r="BB655" s="624">
        <v>568</v>
      </c>
      <c r="BC655" s="620">
        <v>669</v>
      </c>
      <c r="BD655" s="623">
        <v>562</v>
      </c>
      <c r="BE655" s="624">
        <v>580</v>
      </c>
      <c r="BF655" s="620">
        <v>509</v>
      </c>
      <c r="BG655" s="623">
        <v>374</v>
      </c>
      <c r="BH655" s="624">
        <v>559</v>
      </c>
      <c r="BI655" s="624">
        <v>568</v>
      </c>
      <c r="BJ655" s="625">
        <v>400</v>
      </c>
      <c r="BK655" s="688">
        <v>337</v>
      </c>
      <c r="BL655" s="688">
        <v>261</v>
      </c>
      <c r="BM655" s="688">
        <v>393</v>
      </c>
      <c r="BN655" s="688">
        <v>521</v>
      </c>
      <c r="BO655" s="688">
        <v>529</v>
      </c>
      <c r="BP655" s="688">
        <v>484</v>
      </c>
      <c r="BQ655" s="688">
        <v>490</v>
      </c>
      <c r="BR655" s="688">
        <v>425</v>
      </c>
      <c r="BS655" s="688">
        <v>331</v>
      </c>
      <c r="BT655" s="688">
        <v>465</v>
      </c>
      <c r="BU655" s="688">
        <v>406</v>
      </c>
      <c r="BV655" s="688">
        <v>352</v>
      </c>
      <c r="BW655" s="688">
        <v>314</v>
      </c>
      <c r="BX655" s="688">
        <v>294</v>
      </c>
      <c r="BY655" s="734">
        <v>340</v>
      </c>
      <c r="BZ655" s="734">
        <v>516</v>
      </c>
      <c r="CA655" s="734">
        <v>447</v>
      </c>
      <c r="CB655" s="734">
        <v>396</v>
      </c>
      <c r="CC655" s="734">
        <v>395</v>
      </c>
      <c r="CD655" s="734">
        <v>332</v>
      </c>
      <c r="CE655" s="734">
        <v>306</v>
      </c>
      <c r="CF655" s="734">
        <v>413</v>
      </c>
      <c r="CG655" s="734">
        <v>526</v>
      </c>
      <c r="CH655" s="734">
        <v>359</v>
      </c>
      <c r="CI655" s="734">
        <v>290</v>
      </c>
      <c r="CJ655" s="734">
        <v>222</v>
      </c>
      <c r="CK655" s="620">
        <v>212</v>
      </c>
      <c r="CL655" s="632">
        <v>359</v>
      </c>
      <c r="CM655" s="632">
        <v>365</v>
      </c>
      <c r="CN655" s="632">
        <v>327</v>
      </c>
      <c r="CO655" s="632">
        <v>278</v>
      </c>
      <c r="CP655" s="632">
        <v>250</v>
      </c>
      <c r="CQ655" s="632">
        <v>262</v>
      </c>
      <c r="CR655" s="632">
        <v>280</v>
      </c>
      <c r="CS655" s="632">
        <v>292</v>
      </c>
      <c r="CT655" s="632">
        <v>273</v>
      </c>
      <c r="CU655" s="632">
        <v>234</v>
      </c>
      <c r="CV655" s="632">
        <v>217</v>
      </c>
      <c r="CW655" s="632">
        <v>242</v>
      </c>
      <c r="CX655" s="632">
        <v>301</v>
      </c>
      <c r="CY655" s="632">
        <v>327</v>
      </c>
      <c r="CZ655" s="632">
        <v>276</v>
      </c>
      <c r="DA655" s="632">
        <v>265</v>
      </c>
      <c r="DB655" s="632">
        <v>303</v>
      </c>
      <c r="DC655" s="632">
        <v>230</v>
      </c>
      <c r="DD655" s="632">
        <v>292</v>
      </c>
      <c r="DE655" s="632">
        <v>358</v>
      </c>
      <c r="DF655" s="632">
        <v>246</v>
      </c>
      <c r="DG655" s="632">
        <v>201</v>
      </c>
      <c r="DH655" s="632">
        <v>215</v>
      </c>
      <c r="DI655" s="632">
        <v>213</v>
      </c>
      <c r="DJ655" s="632">
        <v>182</v>
      </c>
      <c r="DK655" s="632">
        <v>73</v>
      </c>
      <c r="DL655" s="632">
        <v>96</v>
      </c>
      <c r="DM655" s="632">
        <v>182</v>
      </c>
      <c r="DN655" s="632">
        <v>240</v>
      </c>
      <c r="DO655" s="632">
        <v>175</v>
      </c>
      <c r="DP655" s="632">
        <v>300</v>
      </c>
      <c r="DQ655" s="632">
        <v>308</v>
      </c>
      <c r="DR655" s="632">
        <v>308</v>
      </c>
      <c r="DS655" s="632">
        <v>312</v>
      </c>
      <c r="DT655" s="632">
        <v>196</v>
      </c>
      <c r="DU655" s="632">
        <v>219</v>
      </c>
      <c r="DV655" s="632">
        <v>324</v>
      </c>
    </row>
    <row r="656" spans="1:126" ht="20.25">
      <c r="A656" s="111"/>
      <c r="M656" s="1718" t="s">
        <v>100</v>
      </c>
      <c r="N656" s="637" t="s">
        <v>327</v>
      </c>
      <c r="O656" s="815" t="s">
        <v>328</v>
      </c>
      <c r="P656" s="629" t="s">
        <v>738</v>
      </c>
      <c r="Q656" s="619">
        <v>1224</v>
      </c>
      <c r="R656" s="629" t="s">
        <v>1044</v>
      </c>
      <c r="S656" s="616">
        <v>1528</v>
      </c>
      <c r="T656" s="617">
        <v>5121</v>
      </c>
      <c r="U656" s="850">
        <v>3595</v>
      </c>
      <c r="V656" s="619">
        <v>2046</v>
      </c>
      <c r="W656" s="619">
        <v>2535</v>
      </c>
      <c r="X656" s="619">
        <v>1733</v>
      </c>
      <c r="Y656" s="619">
        <v>1138</v>
      </c>
      <c r="Z656" s="622">
        <v>49</v>
      </c>
      <c r="AA656" s="623">
        <v>227</v>
      </c>
      <c r="AB656" s="624">
        <v>232</v>
      </c>
      <c r="AC656" s="625">
        <v>181</v>
      </c>
      <c r="AD656" s="623">
        <v>171</v>
      </c>
      <c r="AE656" s="628">
        <v>209</v>
      </c>
      <c r="AF656" s="625">
        <v>177</v>
      </c>
      <c r="AG656" s="626">
        <v>119</v>
      </c>
      <c r="AH656" s="624">
        <v>186</v>
      </c>
      <c r="AI656" s="625">
        <v>108</v>
      </c>
      <c r="AJ656" s="626">
        <v>73</v>
      </c>
      <c r="AK656" s="628">
        <v>80</v>
      </c>
      <c r="AL656" s="619">
        <v>1812</v>
      </c>
      <c r="AM656" s="622">
        <v>48</v>
      </c>
      <c r="AN656" s="623">
        <v>146</v>
      </c>
      <c r="AO656" s="628">
        <v>303</v>
      </c>
      <c r="AP656" s="625">
        <v>173</v>
      </c>
      <c r="AQ656" s="623">
        <v>212</v>
      </c>
      <c r="AR656" s="624">
        <v>232</v>
      </c>
      <c r="AS656" s="625">
        <v>240</v>
      </c>
      <c r="AT656" s="623">
        <v>131</v>
      </c>
      <c r="AU656" s="624">
        <v>326</v>
      </c>
      <c r="AV656" s="627">
        <v>194</v>
      </c>
      <c r="AW656" s="623">
        <v>138</v>
      </c>
      <c r="AX656" s="628">
        <v>55</v>
      </c>
      <c r="AY656" s="629">
        <v>2198</v>
      </c>
      <c r="AZ656" s="620">
        <v>112</v>
      </c>
      <c r="BA656" s="623">
        <v>195</v>
      </c>
      <c r="BB656" s="624">
        <v>292</v>
      </c>
      <c r="BC656" s="620">
        <v>323</v>
      </c>
      <c r="BD656" s="623">
        <v>236</v>
      </c>
      <c r="BE656" s="624">
        <v>329</v>
      </c>
      <c r="BF656" s="620">
        <v>192</v>
      </c>
      <c r="BG656" s="623">
        <v>304</v>
      </c>
      <c r="BH656" s="624">
        <v>252</v>
      </c>
      <c r="BI656" s="624">
        <v>147</v>
      </c>
      <c r="BJ656" s="625">
        <v>140</v>
      </c>
      <c r="BK656" s="688">
        <v>128</v>
      </c>
      <c r="BL656" s="688">
        <v>137</v>
      </c>
      <c r="BM656" s="688">
        <v>383</v>
      </c>
      <c r="BN656" s="688">
        <v>513</v>
      </c>
      <c r="BO656" s="688">
        <v>379</v>
      </c>
      <c r="BP656" s="688">
        <v>332</v>
      </c>
      <c r="BQ656" s="688">
        <v>462</v>
      </c>
      <c r="BR656" s="688">
        <v>493</v>
      </c>
      <c r="BS656" s="688">
        <v>612</v>
      </c>
      <c r="BT656" s="688">
        <v>730</v>
      </c>
      <c r="BU656" s="688">
        <v>404</v>
      </c>
      <c r="BV656" s="688">
        <v>504</v>
      </c>
      <c r="BW656" s="688">
        <v>490</v>
      </c>
      <c r="BX656" s="688">
        <v>497</v>
      </c>
      <c r="BY656" s="734">
        <v>636</v>
      </c>
      <c r="BZ656" s="734">
        <v>513</v>
      </c>
      <c r="CA656" s="734">
        <v>509</v>
      </c>
      <c r="CB656" s="734">
        <v>643</v>
      </c>
      <c r="CC656" s="734">
        <v>614</v>
      </c>
      <c r="CD656" s="734">
        <v>445</v>
      </c>
      <c r="CE656" s="734">
        <v>377</v>
      </c>
      <c r="CF656" s="734">
        <v>584</v>
      </c>
      <c r="CG656" s="734">
        <v>420</v>
      </c>
      <c r="CH656" s="734">
        <v>575</v>
      </c>
      <c r="CI656" s="734">
        <v>333</v>
      </c>
      <c r="CJ656" s="734">
        <v>299</v>
      </c>
      <c r="CK656" s="620">
        <v>339</v>
      </c>
      <c r="CL656" s="632">
        <v>604</v>
      </c>
      <c r="CM656" s="632">
        <v>473</v>
      </c>
      <c r="CN656" s="632">
        <v>488</v>
      </c>
      <c r="CO656" s="632">
        <v>367</v>
      </c>
      <c r="CP656" s="632">
        <v>381</v>
      </c>
      <c r="CQ656" s="632">
        <v>474</v>
      </c>
      <c r="CR656" s="632">
        <v>497</v>
      </c>
      <c r="CS656" s="632">
        <v>366</v>
      </c>
      <c r="CT656" s="632">
        <v>480</v>
      </c>
      <c r="CU656" s="632">
        <v>280</v>
      </c>
      <c r="CV656" s="632">
        <v>304</v>
      </c>
      <c r="CW656" s="632">
        <v>554</v>
      </c>
      <c r="CX656" s="632">
        <v>517</v>
      </c>
      <c r="CY656" s="632">
        <v>382</v>
      </c>
      <c r="CZ656" s="632">
        <v>450</v>
      </c>
      <c r="DA656" s="632">
        <v>215</v>
      </c>
      <c r="DB656" s="632">
        <v>454</v>
      </c>
      <c r="DC656" s="632">
        <v>325</v>
      </c>
      <c r="DD656" s="632">
        <v>372</v>
      </c>
      <c r="DE656" s="632">
        <v>204</v>
      </c>
      <c r="DF656" s="632">
        <v>231</v>
      </c>
      <c r="DG656" s="632">
        <v>297</v>
      </c>
      <c r="DH656" s="632">
        <v>423</v>
      </c>
      <c r="DI656" s="632">
        <v>321</v>
      </c>
      <c r="DJ656" s="632">
        <v>537</v>
      </c>
      <c r="DK656" s="632">
        <v>282</v>
      </c>
      <c r="DL656" s="632">
        <v>291</v>
      </c>
      <c r="DM656" s="632">
        <v>166</v>
      </c>
      <c r="DN656" s="632">
        <v>340</v>
      </c>
      <c r="DO656" s="632">
        <v>141</v>
      </c>
      <c r="DP656" s="632">
        <v>564</v>
      </c>
      <c r="DQ656" s="632">
        <v>383</v>
      </c>
      <c r="DR656" s="632">
        <v>235</v>
      </c>
      <c r="DS656" s="632">
        <v>222</v>
      </c>
      <c r="DT656" s="632">
        <v>386</v>
      </c>
      <c r="DU656" s="632">
        <v>347</v>
      </c>
      <c r="DV656" s="632">
        <v>360</v>
      </c>
    </row>
    <row r="657" spans="1:126" ht="20.25">
      <c r="A657" s="111"/>
      <c r="M657" s="1718" t="s">
        <v>51</v>
      </c>
      <c r="N657" s="637" t="s">
        <v>337</v>
      </c>
      <c r="O657" s="815" t="s">
        <v>338</v>
      </c>
      <c r="P657" s="629" t="s">
        <v>739</v>
      </c>
      <c r="Q657" s="619">
        <v>2770</v>
      </c>
      <c r="R657" s="629" t="s">
        <v>1045</v>
      </c>
      <c r="S657" s="616">
        <v>2970</v>
      </c>
      <c r="T657" s="617">
        <v>2429</v>
      </c>
      <c r="U657" s="850">
        <v>1946</v>
      </c>
      <c r="V657" s="619">
        <v>1851</v>
      </c>
      <c r="W657" s="619">
        <v>2320</v>
      </c>
      <c r="X657" s="619">
        <v>2308</v>
      </c>
      <c r="Y657" s="619">
        <v>2449</v>
      </c>
      <c r="Z657" s="622">
        <v>163</v>
      </c>
      <c r="AA657" s="623">
        <v>170</v>
      </c>
      <c r="AB657" s="624">
        <v>250</v>
      </c>
      <c r="AC657" s="625">
        <v>248</v>
      </c>
      <c r="AD657" s="623">
        <v>267</v>
      </c>
      <c r="AE657" s="628">
        <v>247</v>
      </c>
      <c r="AF657" s="625">
        <v>240</v>
      </c>
      <c r="AG657" s="626">
        <v>208</v>
      </c>
      <c r="AH657" s="624">
        <v>342</v>
      </c>
      <c r="AI657" s="625">
        <v>358</v>
      </c>
      <c r="AJ657" s="626">
        <v>168</v>
      </c>
      <c r="AK657" s="628">
        <v>199</v>
      </c>
      <c r="AL657" s="619">
        <v>2860</v>
      </c>
      <c r="AM657" s="622">
        <v>175</v>
      </c>
      <c r="AN657" s="623">
        <v>216</v>
      </c>
      <c r="AO657" s="628">
        <v>249</v>
      </c>
      <c r="AP657" s="625">
        <v>331</v>
      </c>
      <c r="AQ657" s="623">
        <v>261</v>
      </c>
      <c r="AR657" s="624">
        <v>225</v>
      </c>
      <c r="AS657" s="625">
        <v>318</v>
      </c>
      <c r="AT657" s="623">
        <v>218</v>
      </c>
      <c r="AU657" s="624">
        <v>334</v>
      </c>
      <c r="AV657" s="627">
        <v>278</v>
      </c>
      <c r="AW657" s="623">
        <v>219</v>
      </c>
      <c r="AX657" s="628">
        <v>200</v>
      </c>
      <c r="AY657" s="629">
        <v>3024</v>
      </c>
      <c r="AZ657" s="620">
        <v>175</v>
      </c>
      <c r="BA657" s="623">
        <v>150</v>
      </c>
      <c r="BB657" s="624">
        <v>247</v>
      </c>
      <c r="BC657" s="620">
        <v>289</v>
      </c>
      <c r="BD657" s="623">
        <v>237</v>
      </c>
      <c r="BE657" s="624">
        <v>248</v>
      </c>
      <c r="BF657" s="620">
        <v>179</v>
      </c>
      <c r="BG657" s="623">
        <v>136</v>
      </c>
      <c r="BH657" s="624">
        <v>255</v>
      </c>
      <c r="BI657" s="624">
        <v>248</v>
      </c>
      <c r="BJ657" s="625">
        <v>166</v>
      </c>
      <c r="BK657" s="688">
        <v>166</v>
      </c>
      <c r="BL657" s="688">
        <v>131</v>
      </c>
      <c r="BM657" s="688">
        <v>193</v>
      </c>
      <c r="BN657" s="688">
        <v>246</v>
      </c>
      <c r="BO657" s="688">
        <v>242</v>
      </c>
      <c r="BP657" s="688">
        <v>222</v>
      </c>
      <c r="BQ657" s="688">
        <v>185</v>
      </c>
      <c r="BR657" s="688">
        <v>184</v>
      </c>
      <c r="BS657" s="688">
        <v>141</v>
      </c>
      <c r="BT657" s="688">
        <v>258</v>
      </c>
      <c r="BU657" s="688">
        <v>184</v>
      </c>
      <c r="BV657" s="688">
        <v>161</v>
      </c>
      <c r="BW657" s="688">
        <v>120</v>
      </c>
      <c r="BX657" s="688">
        <v>146</v>
      </c>
      <c r="BY657" s="734">
        <v>177</v>
      </c>
      <c r="BZ657" s="734">
        <v>213</v>
      </c>
      <c r="CA657" s="734">
        <v>192</v>
      </c>
      <c r="CB657" s="734">
        <v>212</v>
      </c>
      <c r="CC657" s="734">
        <v>180</v>
      </c>
      <c r="CD657" s="734">
        <v>140</v>
      </c>
      <c r="CE657" s="734">
        <v>147</v>
      </c>
      <c r="CF657" s="734">
        <v>226</v>
      </c>
      <c r="CG657" s="734">
        <v>274</v>
      </c>
      <c r="CH657" s="734">
        <v>201</v>
      </c>
      <c r="CI657" s="734">
        <v>164</v>
      </c>
      <c r="CJ657" s="734">
        <v>130</v>
      </c>
      <c r="CK657" s="620">
        <v>129</v>
      </c>
      <c r="CL657" s="632">
        <v>183</v>
      </c>
      <c r="CM657" s="632">
        <v>195</v>
      </c>
      <c r="CN657" s="632">
        <v>184</v>
      </c>
      <c r="CO657" s="632">
        <v>156</v>
      </c>
      <c r="CP657" s="632">
        <v>155</v>
      </c>
      <c r="CQ657" s="632">
        <v>146</v>
      </c>
      <c r="CR657" s="632">
        <v>172</v>
      </c>
      <c r="CS657" s="632">
        <v>176</v>
      </c>
      <c r="CT657" s="632">
        <v>148</v>
      </c>
      <c r="CU657" s="632">
        <v>128</v>
      </c>
      <c r="CV657" s="632">
        <v>116</v>
      </c>
      <c r="CW657" s="632">
        <v>150</v>
      </c>
      <c r="CX657" s="632">
        <v>169</v>
      </c>
      <c r="CY657" s="632">
        <v>179</v>
      </c>
      <c r="CZ657" s="632">
        <v>161</v>
      </c>
      <c r="DA657" s="632">
        <v>157</v>
      </c>
      <c r="DB657" s="632">
        <v>156</v>
      </c>
      <c r="DC657" s="632">
        <v>114</v>
      </c>
      <c r="DD657" s="632">
        <v>169</v>
      </c>
      <c r="DE657" s="632">
        <v>210</v>
      </c>
      <c r="DF657" s="632">
        <v>161</v>
      </c>
      <c r="DG657" s="632">
        <v>100</v>
      </c>
      <c r="DH657" s="632">
        <v>114</v>
      </c>
      <c r="DI657" s="632">
        <v>134</v>
      </c>
      <c r="DJ657" s="632">
        <v>97</v>
      </c>
      <c r="DK657" s="632">
        <v>55</v>
      </c>
      <c r="DL657" s="632">
        <v>76</v>
      </c>
      <c r="DM657" s="632">
        <v>148</v>
      </c>
      <c r="DN657" s="632">
        <v>186</v>
      </c>
      <c r="DO657" s="632">
        <v>124</v>
      </c>
      <c r="DP657" s="632">
        <v>213</v>
      </c>
      <c r="DQ657" s="632">
        <v>208</v>
      </c>
      <c r="DR657" s="632">
        <v>206</v>
      </c>
      <c r="DS657" s="632">
        <v>219</v>
      </c>
      <c r="DT657" s="632">
        <v>137</v>
      </c>
      <c r="DU657" s="632">
        <v>148</v>
      </c>
      <c r="DV657" s="632">
        <v>204</v>
      </c>
    </row>
    <row r="658" spans="1:126" ht="20.25">
      <c r="A658" s="111"/>
      <c r="M658" s="1718" t="s">
        <v>121</v>
      </c>
      <c r="N658" s="637" t="s">
        <v>347</v>
      </c>
      <c r="O658" s="815" t="s">
        <v>348</v>
      </c>
      <c r="P658" s="629" t="s">
        <v>740</v>
      </c>
      <c r="Q658" s="619">
        <v>2317</v>
      </c>
      <c r="R658" s="629" t="s">
        <v>1046</v>
      </c>
      <c r="S658" s="616">
        <v>2645</v>
      </c>
      <c r="T658" s="617">
        <v>2155</v>
      </c>
      <c r="U658" s="850">
        <v>1725</v>
      </c>
      <c r="V658" s="619">
        <v>1660</v>
      </c>
      <c r="W658" s="619">
        <v>2019</v>
      </c>
      <c r="X658" s="619">
        <v>2137</v>
      </c>
      <c r="Y658" s="619">
        <v>2132</v>
      </c>
      <c r="Z658" s="622">
        <v>163</v>
      </c>
      <c r="AA658" s="623">
        <v>163</v>
      </c>
      <c r="AB658" s="624">
        <v>178</v>
      </c>
      <c r="AC658" s="625">
        <v>200</v>
      </c>
      <c r="AD658" s="623">
        <v>197</v>
      </c>
      <c r="AE658" s="628">
        <v>200</v>
      </c>
      <c r="AF658" s="625">
        <v>222</v>
      </c>
      <c r="AG658" s="626">
        <v>193</v>
      </c>
      <c r="AH658" s="624">
        <v>328</v>
      </c>
      <c r="AI658" s="625">
        <v>324</v>
      </c>
      <c r="AJ658" s="626">
        <v>164</v>
      </c>
      <c r="AK658" s="628">
        <v>175</v>
      </c>
      <c r="AL658" s="619">
        <v>2507</v>
      </c>
      <c r="AM658" s="622">
        <v>174</v>
      </c>
      <c r="AN658" s="623">
        <v>210</v>
      </c>
      <c r="AO658" s="628">
        <v>219</v>
      </c>
      <c r="AP658" s="625">
        <v>248</v>
      </c>
      <c r="AQ658" s="623">
        <v>207</v>
      </c>
      <c r="AR658" s="624">
        <v>203</v>
      </c>
      <c r="AS658" s="625">
        <v>246</v>
      </c>
      <c r="AT658" s="623">
        <v>190</v>
      </c>
      <c r="AU658" s="624">
        <v>278</v>
      </c>
      <c r="AV658" s="627">
        <v>239</v>
      </c>
      <c r="AW658" s="623">
        <v>189</v>
      </c>
      <c r="AX658" s="628">
        <v>168</v>
      </c>
      <c r="AY658" s="629">
        <v>2571</v>
      </c>
      <c r="AZ658" s="620">
        <v>173</v>
      </c>
      <c r="BA658" s="623">
        <v>140</v>
      </c>
      <c r="BB658" s="624">
        <v>205</v>
      </c>
      <c r="BC658" s="620">
        <v>209</v>
      </c>
      <c r="BD658" s="623">
        <v>179</v>
      </c>
      <c r="BE658" s="624">
        <v>195</v>
      </c>
      <c r="BF658" s="620">
        <v>146</v>
      </c>
      <c r="BG658" s="623">
        <v>125</v>
      </c>
      <c r="BH658" s="624">
        <v>222</v>
      </c>
      <c r="BI658" s="624">
        <v>194</v>
      </c>
      <c r="BJ658" s="625">
        <v>142</v>
      </c>
      <c r="BK658" s="688">
        <v>119</v>
      </c>
      <c r="BL658" s="688">
        <v>128</v>
      </c>
      <c r="BM658" s="688">
        <v>180</v>
      </c>
      <c r="BN658" s="688">
        <v>162</v>
      </c>
      <c r="BO658" s="688">
        <v>166</v>
      </c>
      <c r="BP658" s="688">
        <v>138</v>
      </c>
      <c r="BQ658" s="688">
        <v>135</v>
      </c>
      <c r="BR658" s="688">
        <v>127</v>
      </c>
      <c r="BS658" s="688">
        <v>102</v>
      </c>
      <c r="BT658" s="688">
        <v>220</v>
      </c>
      <c r="BU658" s="688">
        <v>155</v>
      </c>
      <c r="BV658" s="688">
        <v>126</v>
      </c>
      <c r="BW658" s="688">
        <v>90</v>
      </c>
      <c r="BX658" s="688">
        <v>138</v>
      </c>
      <c r="BY658" s="734">
        <v>133</v>
      </c>
      <c r="BZ658" s="734">
        <v>155</v>
      </c>
      <c r="CA658" s="734">
        <v>141</v>
      </c>
      <c r="CB658" s="734">
        <v>124</v>
      </c>
      <c r="CC658" s="734">
        <v>120</v>
      </c>
      <c r="CD658" s="734">
        <v>102</v>
      </c>
      <c r="CE658" s="734">
        <v>127</v>
      </c>
      <c r="CF658" s="734">
        <v>204</v>
      </c>
      <c r="CG658" s="734">
        <v>197</v>
      </c>
      <c r="CH658" s="734">
        <v>155</v>
      </c>
      <c r="CI658" s="734">
        <v>115</v>
      </c>
      <c r="CJ658" s="734">
        <v>125</v>
      </c>
      <c r="CK658" s="620">
        <v>119</v>
      </c>
      <c r="CL658" s="632">
        <v>133</v>
      </c>
      <c r="CM658" s="632">
        <v>154</v>
      </c>
      <c r="CN658" s="632">
        <v>133</v>
      </c>
      <c r="CO658" s="632">
        <v>122</v>
      </c>
      <c r="CP658" s="632">
        <v>113</v>
      </c>
      <c r="CQ658" s="632">
        <v>116</v>
      </c>
      <c r="CR658" s="632">
        <v>149</v>
      </c>
      <c r="CS658" s="632">
        <v>163</v>
      </c>
      <c r="CT658" s="632">
        <v>131</v>
      </c>
      <c r="CU658" s="632">
        <v>109</v>
      </c>
      <c r="CV658" s="632">
        <v>111</v>
      </c>
      <c r="CW658" s="632">
        <v>125</v>
      </c>
      <c r="CX658" s="632">
        <v>141</v>
      </c>
      <c r="CY658" s="632">
        <v>132</v>
      </c>
      <c r="CZ658" s="632">
        <v>116</v>
      </c>
      <c r="DA658" s="632">
        <v>119</v>
      </c>
      <c r="DB658" s="632">
        <v>107</v>
      </c>
      <c r="DC658" s="632">
        <v>101</v>
      </c>
      <c r="DD658" s="632">
        <v>148</v>
      </c>
      <c r="DE658" s="632">
        <v>175</v>
      </c>
      <c r="DF658" s="632">
        <v>155</v>
      </c>
      <c r="DG658" s="632">
        <v>93</v>
      </c>
      <c r="DH658" s="632">
        <v>111</v>
      </c>
      <c r="DI658" s="632">
        <v>132</v>
      </c>
      <c r="DJ658" s="632">
        <v>87</v>
      </c>
      <c r="DK658" s="632">
        <v>51</v>
      </c>
      <c r="DL658" s="632">
        <v>76</v>
      </c>
      <c r="DM658" s="632">
        <v>142</v>
      </c>
      <c r="DN658" s="632">
        <v>168</v>
      </c>
      <c r="DO658" s="632">
        <v>112</v>
      </c>
      <c r="DP658" s="632">
        <v>195</v>
      </c>
      <c r="DQ658" s="632">
        <v>183</v>
      </c>
      <c r="DR658" s="632">
        <v>133</v>
      </c>
      <c r="DS658" s="632">
        <v>144</v>
      </c>
      <c r="DT658" s="632">
        <v>135</v>
      </c>
      <c r="DU658" s="632">
        <v>141</v>
      </c>
      <c r="DV658" s="632">
        <v>182</v>
      </c>
    </row>
    <row r="659" spans="1:126" ht="20.25">
      <c r="A659" s="111"/>
      <c r="M659" s="1718" t="s">
        <v>158</v>
      </c>
      <c r="N659" s="637" t="s">
        <v>154</v>
      </c>
      <c r="O659" s="815" t="s">
        <v>132</v>
      </c>
      <c r="P659" s="629" t="s">
        <v>461</v>
      </c>
      <c r="Q659" s="619">
        <v>193</v>
      </c>
      <c r="R659" s="629" t="s">
        <v>181</v>
      </c>
      <c r="S659" s="616">
        <v>98</v>
      </c>
      <c r="T659" s="617">
        <v>58</v>
      </c>
      <c r="U659" s="850">
        <v>31</v>
      </c>
      <c r="V659" s="619">
        <v>26</v>
      </c>
      <c r="W659" s="619">
        <v>41</v>
      </c>
      <c r="X659" s="619">
        <v>22</v>
      </c>
      <c r="Y659" s="619">
        <v>61</v>
      </c>
      <c r="Z659" s="622">
        <v>0</v>
      </c>
      <c r="AA659" s="623">
        <v>1</v>
      </c>
      <c r="AB659" s="624">
        <v>16</v>
      </c>
      <c r="AC659" s="625">
        <v>7</v>
      </c>
      <c r="AD659" s="623">
        <v>6</v>
      </c>
      <c r="AE659" s="628">
        <v>14</v>
      </c>
      <c r="AF659" s="625">
        <v>9</v>
      </c>
      <c r="AG659" s="626">
        <v>14</v>
      </c>
      <c r="AH659" s="624">
        <v>7</v>
      </c>
      <c r="AI659" s="625">
        <v>4</v>
      </c>
      <c r="AJ659" s="626">
        <v>3</v>
      </c>
      <c r="AK659" s="628">
        <v>0</v>
      </c>
      <c r="AL659" s="619">
        <v>81</v>
      </c>
      <c r="AM659" s="622">
        <v>0</v>
      </c>
      <c r="AN659" s="623">
        <v>2</v>
      </c>
      <c r="AO659" s="628">
        <v>17</v>
      </c>
      <c r="AP659" s="625">
        <v>11</v>
      </c>
      <c r="AQ659" s="623">
        <v>26</v>
      </c>
      <c r="AR659" s="624">
        <v>8</v>
      </c>
      <c r="AS659" s="625">
        <v>7</v>
      </c>
      <c r="AT659" s="623">
        <v>23</v>
      </c>
      <c r="AU659" s="624">
        <v>21</v>
      </c>
      <c r="AV659" s="627">
        <v>22</v>
      </c>
      <c r="AW659" s="623">
        <v>7</v>
      </c>
      <c r="AX659" s="628">
        <v>1</v>
      </c>
      <c r="AY659" s="629">
        <v>145</v>
      </c>
      <c r="AZ659" s="620">
        <v>1</v>
      </c>
      <c r="BA659" s="623">
        <v>6</v>
      </c>
      <c r="BB659" s="624">
        <v>34</v>
      </c>
      <c r="BC659" s="620">
        <v>26</v>
      </c>
      <c r="BD659" s="623">
        <v>20</v>
      </c>
      <c r="BE659" s="624">
        <v>23</v>
      </c>
      <c r="BF659" s="620">
        <v>24</v>
      </c>
      <c r="BG659" s="623">
        <v>6</v>
      </c>
      <c r="BH659" s="624">
        <v>25</v>
      </c>
      <c r="BI659" s="624">
        <v>23</v>
      </c>
      <c r="BJ659" s="625">
        <v>10</v>
      </c>
      <c r="BK659" s="688">
        <v>6</v>
      </c>
      <c r="BL659" s="688">
        <v>0</v>
      </c>
      <c r="BM659" s="688">
        <v>3</v>
      </c>
      <c r="BN659" s="688">
        <v>25</v>
      </c>
      <c r="BO659" s="688">
        <v>46</v>
      </c>
      <c r="BP659" s="688">
        <v>31</v>
      </c>
      <c r="BQ659" s="688">
        <v>19</v>
      </c>
      <c r="BR659" s="688">
        <v>32</v>
      </c>
      <c r="BS659" s="688">
        <v>24</v>
      </c>
      <c r="BT659" s="688">
        <v>14</v>
      </c>
      <c r="BU659" s="688">
        <v>21</v>
      </c>
      <c r="BV659" s="688">
        <v>3</v>
      </c>
      <c r="BW659" s="688">
        <v>1</v>
      </c>
      <c r="BX659" s="688">
        <v>3</v>
      </c>
      <c r="BY659" s="734">
        <v>11</v>
      </c>
      <c r="BZ659" s="734">
        <v>26</v>
      </c>
      <c r="CA659" s="734">
        <v>38</v>
      </c>
      <c r="CB659" s="734">
        <v>23</v>
      </c>
      <c r="CC659" s="734">
        <v>24</v>
      </c>
      <c r="CD659" s="734">
        <v>27</v>
      </c>
      <c r="CE659" s="734">
        <v>16</v>
      </c>
      <c r="CF659" s="734">
        <v>17</v>
      </c>
      <c r="CG659" s="734">
        <v>14</v>
      </c>
      <c r="CH659" s="734">
        <v>9</v>
      </c>
      <c r="CI659" s="734">
        <v>7</v>
      </c>
      <c r="CJ659" s="734">
        <v>4</v>
      </c>
      <c r="CK659" s="620">
        <v>3</v>
      </c>
      <c r="CL659" s="632">
        <v>41</v>
      </c>
      <c r="CM659" s="632">
        <v>29</v>
      </c>
      <c r="CN659" s="632">
        <v>22</v>
      </c>
      <c r="CO659" s="632">
        <v>9</v>
      </c>
      <c r="CP659" s="632">
        <v>3</v>
      </c>
      <c r="CQ659" s="632">
        <v>10</v>
      </c>
      <c r="CR659" s="632">
        <v>15</v>
      </c>
      <c r="CS659" s="632">
        <v>8</v>
      </c>
      <c r="CT659" s="632">
        <v>2</v>
      </c>
      <c r="CU659" s="632">
        <v>1</v>
      </c>
      <c r="CV659" s="632">
        <v>1</v>
      </c>
      <c r="CW659" s="632">
        <v>20</v>
      </c>
      <c r="CX659" s="632">
        <v>24</v>
      </c>
      <c r="CY659" s="632">
        <v>25</v>
      </c>
      <c r="CZ659" s="632">
        <v>13</v>
      </c>
      <c r="DA659" s="632">
        <v>19</v>
      </c>
      <c r="DB659" s="632">
        <v>12</v>
      </c>
      <c r="DC659" s="632">
        <v>9</v>
      </c>
      <c r="DD659" s="632">
        <v>20</v>
      </c>
      <c r="DE659" s="632">
        <v>21</v>
      </c>
      <c r="DF659" s="632">
        <v>1</v>
      </c>
      <c r="DG659" s="632">
        <v>2</v>
      </c>
      <c r="DH659" s="632">
        <v>1</v>
      </c>
      <c r="DI659" s="632">
        <v>1</v>
      </c>
      <c r="DJ659" s="632">
        <v>9</v>
      </c>
      <c r="DK659" s="632">
        <v>2</v>
      </c>
      <c r="DL659" s="632">
        <v>0</v>
      </c>
      <c r="DM659" s="632">
        <v>4</v>
      </c>
      <c r="DN659" s="632">
        <v>13</v>
      </c>
      <c r="DO659" s="632">
        <v>9</v>
      </c>
      <c r="DP659" s="632">
        <v>15</v>
      </c>
      <c r="DQ659" s="632">
        <v>12</v>
      </c>
      <c r="DR659" s="632">
        <v>19</v>
      </c>
      <c r="DS659" s="632">
        <v>16</v>
      </c>
      <c r="DT659" s="632">
        <v>1</v>
      </c>
      <c r="DU659" s="632">
        <v>7</v>
      </c>
      <c r="DV659" s="632">
        <v>19</v>
      </c>
    </row>
    <row r="660" spans="1:126" ht="20.25">
      <c r="A660" s="111"/>
      <c r="M660" s="1718" t="s">
        <v>174</v>
      </c>
      <c r="N660" s="637" t="s">
        <v>195</v>
      </c>
      <c r="O660" s="815" t="s">
        <v>294</v>
      </c>
      <c r="P660" s="629" t="s">
        <v>635</v>
      </c>
      <c r="Q660" s="619">
        <v>200</v>
      </c>
      <c r="R660" s="629" t="s">
        <v>361</v>
      </c>
      <c r="S660" s="616">
        <v>158</v>
      </c>
      <c r="T660" s="617">
        <v>119</v>
      </c>
      <c r="U660" s="850">
        <v>65</v>
      </c>
      <c r="V660" s="619">
        <v>58</v>
      </c>
      <c r="W660" s="619">
        <v>106</v>
      </c>
      <c r="X660" s="619">
        <v>57</v>
      </c>
      <c r="Y660" s="619">
        <v>92</v>
      </c>
      <c r="Z660" s="622">
        <v>0</v>
      </c>
      <c r="AA660" s="623">
        <v>5</v>
      </c>
      <c r="AB660" s="624">
        <v>17</v>
      </c>
      <c r="AC660" s="625">
        <v>20</v>
      </c>
      <c r="AD660" s="623">
        <v>31</v>
      </c>
      <c r="AE660" s="628">
        <v>5</v>
      </c>
      <c r="AF660" s="625">
        <v>1</v>
      </c>
      <c r="AG660" s="626">
        <v>0</v>
      </c>
      <c r="AH660" s="624">
        <v>5</v>
      </c>
      <c r="AI660" s="625">
        <v>0</v>
      </c>
      <c r="AJ660" s="626">
        <v>0</v>
      </c>
      <c r="AK660" s="628">
        <v>0</v>
      </c>
      <c r="AL660" s="619">
        <v>84</v>
      </c>
      <c r="AM660" s="622">
        <v>0</v>
      </c>
      <c r="AN660" s="623">
        <v>1</v>
      </c>
      <c r="AO660" s="628">
        <v>11</v>
      </c>
      <c r="AP660" s="625">
        <v>14</v>
      </c>
      <c r="AQ660" s="623">
        <v>20</v>
      </c>
      <c r="AR660" s="624">
        <v>5</v>
      </c>
      <c r="AS660" s="625">
        <v>2</v>
      </c>
      <c r="AT660" s="623">
        <v>2</v>
      </c>
      <c r="AU660" s="624">
        <v>29</v>
      </c>
      <c r="AV660" s="627">
        <v>3</v>
      </c>
      <c r="AW660" s="623">
        <v>2</v>
      </c>
      <c r="AX660" s="628">
        <v>0</v>
      </c>
      <c r="AY660" s="629">
        <v>89</v>
      </c>
      <c r="AZ660" s="620">
        <v>0</v>
      </c>
      <c r="BA660" s="623">
        <v>1</v>
      </c>
      <c r="BB660" s="624">
        <v>4</v>
      </c>
      <c r="BC660" s="620">
        <v>15</v>
      </c>
      <c r="BD660" s="623">
        <v>21</v>
      </c>
      <c r="BE660" s="624">
        <v>2</v>
      </c>
      <c r="BF660" s="620">
        <v>0</v>
      </c>
      <c r="BG660" s="623">
        <v>0</v>
      </c>
      <c r="BH660" s="624">
        <v>2</v>
      </c>
      <c r="BI660" s="624">
        <v>5</v>
      </c>
      <c r="BJ660" s="625">
        <v>0</v>
      </c>
      <c r="BK660" s="688">
        <v>0</v>
      </c>
      <c r="BL660" s="688">
        <v>0</v>
      </c>
      <c r="BM660" s="688">
        <v>4</v>
      </c>
      <c r="BN660" s="688">
        <v>2</v>
      </c>
      <c r="BO660" s="688">
        <v>0</v>
      </c>
      <c r="BP660" s="688">
        <v>31</v>
      </c>
      <c r="BQ660" s="688">
        <v>1</v>
      </c>
      <c r="BR660" s="688">
        <v>0</v>
      </c>
      <c r="BS660" s="688">
        <v>0</v>
      </c>
      <c r="BT660" s="688">
        <v>1</v>
      </c>
      <c r="BU660" s="688">
        <v>0</v>
      </c>
      <c r="BV660" s="688">
        <v>0</v>
      </c>
      <c r="BW660" s="688">
        <v>0</v>
      </c>
      <c r="BX660" s="688">
        <v>0</v>
      </c>
      <c r="BY660" s="734">
        <v>0</v>
      </c>
      <c r="BZ660" s="734">
        <v>3</v>
      </c>
      <c r="CA660" s="734">
        <v>0</v>
      </c>
      <c r="CB660" s="734">
        <v>30</v>
      </c>
      <c r="CC660" s="734">
        <v>3</v>
      </c>
      <c r="CD660" s="734">
        <v>1</v>
      </c>
      <c r="CE660" s="734">
        <v>0</v>
      </c>
      <c r="CF660" s="734">
        <v>1</v>
      </c>
      <c r="CG660" s="734">
        <v>0</v>
      </c>
      <c r="CH660" s="734">
        <v>0</v>
      </c>
      <c r="CI660" s="734">
        <v>0</v>
      </c>
      <c r="CJ660" s="734">
        <v>0</v>
      </c>
      <c r="CK660" s="620">
        <v>0</v>
      </c>
      <c r="CL660" s="632">
        <v>1</v>
      </c>
      <c r="CM660" s="632">
        <v>0</v>
      </c>
      <c r="CN660" s="632">
        <v>15</v>
      </c>
      <c r="CO660" s="632">
        <v>0</v>
      </c>
      <c r="CP660" s="632">
        <v>0</v>
      </c>
      <c r="CQ660" s="632">
        <v>0</v>
      </c>
      <c r="CR660" s="632">
        <v>0</v>
      </c>
      <c r="CS660" s="632">
        <v>0</v>
      </c>
      <c r="CT660" s="632">
        <v>0</v>
      </c>
      <c r="CU660" s="632">
        <v>0</v>
      </c>
      <c r="CV660" s="632">
        <v>0</v>
      </c>
      <c r="CW660" s="632">
        <v>0</v>
      </c>
      <c r="CX660" s="632">
        <v>1</v>
      </c>
      <c r="CY660" s="632">
        <v>0</v>
      </c>
      <c r="CZ660" s="632">
        <v>19</v>
      </c>
      <c r="DA660" s="632">
        <v>2</v>
      </c>
      <c r="DB660" s="632">
        <v>0</v>
      </c>
      <c r="DC660" s="632">
        <v>0</v>
      </c>
      <c r="DD660" s="632">
        <v>0</v>
      </c>
      <c r="DE660" s="632">
        <v>0</v>
      </c>
      <c r="DF660" s="632">
        <v>0</v>
      </c>
      <c r="DG660" s="632">
        <v>0</v>
      </c>
      <c r="DH660" s="632">
        <v>0</v>
      </c>
      <c r="DI660" s="632">
        <v>0</v>
      </c>
      <c r="DJ660" s="632">
        <v>0</v>
      </c>
      <c r="DK660" s="632">
        <v>0</v>
      </c>
      <c r="DL660" s="632">
        <v>0</v>
      </c>
      <c r="DM660" s="632">
        <v>0</v>
      </c>
      <c r="DN660" s="632">
        <v>5</v>
      </c>
      <c r="DO660" s="632">
        <v>2</v>
      </c>
      <c r="DP660" s="632">
        <v>1</v>
      </c>
      <c r="DQ660" s="632">
        <v>0</v>
      </c>
      <c r="DR660" s="632">
        <v>0</v>
      </c>
      <c r="DS660" s="632">
        <v>0</v>
      </c>
      <c r="DT660" s="632">
        <v>0</v>
      </c>
      <c r="DU660" s="632">
        <v>0</v>
      </c>
      <c r="DV660" s="632">
        <v>1</v>
      </c>
    </row>
    <row r="661" spans="1:126" ht="20.25">
      <c r="A661" s="111"/>
      <c r="M661" s="1718" t="s">
        <v>780</v>
      </c>
      <c r="N661" s="637" t="s">
        <v>55</v>
      </c>
      <c r="O661" s="629" t="s">
        <v>55</v>
      </c>
      <c r="P661" s="629" t="s">
        <v>55</v>
      </c>
      <c r="Q661" s="629" t="s">
        <v>55</v>
      </c>
      <c r="R661" s="629" t="s">
        <v>262</v>
      </c>
      <c r="S661" s="616">
        <v>53</v>
      </c>
      <c r="T661" s="617">
        <v>70</v>
      </c>
      <c r="U661" s="850">
        <v>107</v>
      </c>
      <c r="V661" s="619">
        <v>84</v>
      </c>
      <c r="W661" s="619">
        <v>122</v>
      </c>
      <c r="X661" s="619">
        <v>69</v>
      </c>
      <c r="Y661" s="619">
        <v>136</v>
      </c>
      <c r="Z661" s="622">
        <v>0</v>
      </c>
      <c r="AA661" s="623">
        <v>1</v>
      </c>
      <c r="AB661" s="624">
        <v>37</v>
      </c>
      <c r="AC661" s="625">
        <v>17</v>
      </c>
      <c r="AD661" s="623">
        <v>30</v>
      </c>
      <c r="AE661" s="628">
        <v>23</v>
      </c>
      <c r="AF661" s="625">
        <v>2</v>
      </c>
      <c r="AG661" s="626">
        <v>1</v>
      </c>
      <c r="AH661" s="624">
        <v>1</v>
      </c>
      <c r="AI661" s="625">
        <v>27</v>
      </c>
      <c r="AJ661" s="626">
        <v>0</v>
      </c>
      <c r="AK661" s="628">
        <v>21</v>
      </c>
      <c r="AL661" s="619">
        <v>160</v>
      </c>
      <c r="AM661" s="622">
        <v>0</v>
      </c>
      <c r="AN661" s="623">
        <v>0</v>
      </c>
      <c r="AO661" s="628">
        <v>0</v>
      </c>
      <c r="AP661" s="625">
        <v>57</v>
      </c>
      <c r="AQ661" s="623">
        <v>4</v>
      </c>
      <c r="AR661" s="624">
        <v>0</v>
      </c>
      <c r="AS661" s="625">
        <v>54</v>
      </c>
      <c r="AT661" s="623">
        <v>3</v>
      </c>
      <c r="AU661" s="624">
        <v>2</v>
      </c>
      <c r="AV661" s="627">
        <v>12</v>
      </c>
      <c r="AW661" s="623">
        <v>14</v>
      </c>
      <c r="AX661" s="628">
        <v>26</v>
      </c>
      <c r="AY661" s="629">
        <v>172</v>
      </c>
      <c r="AZ661" s="620">
        <v>0</v>
      </c>
      <c r="BA661" s="623">
        <v>0</v>
      </c>
      <c r="BB661" s="624">
        <v>0</v>
      </c>
      <c r="BC661" s="620">
        <v>33</v>
      </c>
      <c r="BD661" s="623">
        <v>9</v>
      </c>
      <c r="BE661" s="624">
        <v>22</v>
      </c>
      <c r="BF661" s="620">
        <v>3</v>
      </c>
      <c r="BG661" s="623">
        <v>0</v>
      </c>
      <c r="BH661" s="624">
        <v>0</v>
      </c>
      <c r="BI661" s="624">
        <v>26</v>
      </c>
      <c r="BJ661" s="625">
        <v>8</v>
      </c>
      <c r="BK661" s="688">
        <v>37</v>
      </c>
      <c r="BL661" s="688">
        <v>0</v>
      </c>
      <c r="BM661" s="688">
        <v>0</v>
      </c>
      <c r="BN661" s="688">
        <v>7</v>
      </c>
      <c r="BO661" s="688">
        <v>12</v>
      </c>
      <c r="BP661" s="688">
        <v>6</v>
      </c>
      <c r="BQ661" s="688">
        <v>25</v>
      </c>
      <c r="BR661" s="688">
        <v>19</v>
      </c>
      <c r="BS661" s="688">
        <v>11</v>
      </c>
      <c r="BT661" s="688">
        <v>19</v>
      </c>
      <c r="BU661" s="688">
        <v>5</v>
      </c>
      <c r="BV661" s="688">
        <v>24</v>
      </c>
      <c r="BW661" s="688">
        <v>20</v>
      </c>
      <c r="BX661" s="688">
        <v>0</v>
      </c>
      <c r="BY661" s="734">
        <v>0</v>
      </c>
      <c r="BZ661" s="734">
        <v>0</v>
      </c>
      <c r="CA661" s="734">
        <v>2</v>
      </c>
      <c r="CB661" s="734">
        <v>24</v>
      </c>
      <c r="CC661" s="734">
        <v>24</v>
      </c>
      <c r="CD661" s="734">
        <v>5</v>
      </c>
      <c r="CE661" s="734">
        <v>0</v>
      </c>
      <c r="CF661" s="734">
        <v>0</v>
      </c>
      <c r="CG661" s="734">
        <v>9</v>
      </c>
      <c r="CH661" s="734">
        <v>15</v>
      </c>
      <c r="CI661" s="734">
        <v>31</v>
      </c>
      <c r="CJ661" s="734">
        <v>0</v>
      </c>
      <c r="CK661" s="620">
        <v>0</v>
      </c>
      <c r="CL661" s="632">
        <v>0</v>
      </c>
      <c r="CM661" s="632">
        <v>0</v>
      </c>
      <c r="CN661" s="632">
        <v>6</v>
      </c>
      <c r="CO661" s="632">
        <v>21</v>
      </c>
      <c r="CP661" s="632">
        <v>34</v>
      </c>
      <c r="CQ661" s="632">
        <v>16</v>
      </c>
      <c r="CR661" s="632">
        <v>5</v>
      </c>
      <c r="CS661" s="632">
        <v>1</v>
      </c>
      <c r="CT661" s="632">
        <v>5</v>
      </c>
      <c r="CU661" s="632">
        <v>13</v>
      </c>
      <c r="CV661" s="632">
        <v>0</v>
      </c>
      <c r="CW661" s="632">
        <v>0</v>
      </c>
      <c r="CX661" s="632">
        <v>0</v>
      </c>
      <c r="CY661" s="632">
        <v>11</v>
      </c>
      <c r="CZ661" s="632">
        <v>6</v>
      </c>
      <c r="DA661" s="632">
        <v>12</v>
      </c>
      <c r="DB661" s="632">
        <v>34</v>
      </c>
      <c r="DC661" s="632">
        <v>2</v>
      </c>
      <c r="DD661" s="632">
        <v>0</v>
      </c>
      <c r="DE661" s="632">
        <v>8</v>
      </c>
      <c r="DF661" s="632">
        <v>3</v>
      </c>
      <c r="DG661" s="632">
        <v>4</v>
      </c>
      <c r="DH661" s="632">
        <v>0</v>
      </c>
      <c r="DI661" s="632">
        <v>0</v>
      </c>
      <c r="DJ661" s="632">
        <v>0</v>
      </c>
      <c r="DK661" s="632">
        <v>0</v>
      </c>
      <c r="DL661" s="632">
        <v>0</v>
      </c>
      <c r="DM661" s="632">
        <v>0</v>
      </c>
      <c r="DN661" s="632">
        <v>0</v>
      </c>
      <c r="DO661" s="632">
        <v>0</v>
      </c>
      <c r="DP661" s="632">
        <v>1</v>
      </c>
      <c r="DQ661" s="632">
        <v>13</v>
      </c>
      <c r="DR661" s="632">
        <v>50</v>
      </c>
      <c r="DS661" s="632">
        <v>41</v>
      </c>
      <c r="DT661" s="632">
        <v>0</v>
      </c>
      <c r="DU661" s="632">
        <v>0</v>
      </c>
      <c r="DV661" s="632">
        <v>0</v>
      </c>
    </row>
    <row r="662" spans="1:126" ht="60.75">
      <c r="A662" s="111"/>
      <c r="M662" s="1719" t="s">
        <v>781</v>
      </c>
      <c r="N662" s="637" t="s">
        <v>55</v>
      </c>
      <c r="O662" s="629" t="s">
        <v>55</v>
      </c>
      <c r="P662" s="629" t="s">
        <v>55</v>
      </c>
      <c r="Q662" s="629" t="s">
        <v>55</v>
      </c>
      <c r="R662" s="629" t="s">
        <v>200</v>
      </c>
      <c r="S662" s="616">
        <v>13</v>
      </c>
      <c r="T662" s="615">
        <v>23</v>
      </c>
      <c r="U662" s="852">
        <v>16</v>
      </c>
      <c r="V662" s="619">
        <v>23</v>
      </c>
      <c r="W662" s="619">
        <v>30</v>
      </c>
      <c r="X662" s="619">
        <v>23</v>
      </c>
      <c r="Y662" s="619">
        <v>27</v>
      </c>
      <c r="Z662" s="622">
        <v>0</v>
      </c>
      <c r="AA662" s="623">
        <v>0</v>
      </c>
      <c r="AB662" s="624">
        <v>2</v>
      </c>
      <c r="AC662" s="625">
        <v>4</v>
      </c>
      <c r="AD662" s="623">
        <v>3</v>
      </c>
      <c r="AE662" s="628">
        <v>5</v>
      </c>
      <c r="AF662" s="625">
        <v>6</v>
      </c>
      <c r="AG662" s="626">
        <v>0</v>
      </c>
      <c r="AH662" s="624">
        <v>1</v>
      </c>
      <c r="AI662" s="625">
        <v>3</v>
      </c>
      <c r="AJ662" s="626">
        <v>1</v>
      </c>
      <c r="AK662" s="628">
        <v>3</v>
      </c>
      <c r="AL662" s="619">
        <v>28</v>
      </c>
      <c r="AM662" s="622">
        <v>1</v>
      </c>
      <c r="AN662" s="623">
        <v>2</v>
      </c>
      <c r="AO662" s="628">
        <v>2</v>
      </c>
      <c r="AP662" s="625">
        <v>1</v>
      </c>
      <c r="AQ662" s="623">
        <v>4</v>
      </c>
      <c r="AR662" s="624">
        <v>8</v>
      </c>
      <c r="AS662" s="625">
        <v>8</v>
      </c>
      <c r="AT662" s="623">
        <v>0</v>
      </c>
      <c r="AU662" s="624">
        <v>3</v>
      </c>
      <c r="AV662" s="627">
        <v>2</v>
      </c>
      <c r="AW662" s="623">
        <v>7</v>
      </c>
      <c r="AX662" s="628">
        <v>5</v>
      </c>
      <c r="AY662" s="629">
        <v>43</v>
      </c>
      <c r="AZ662" s="620">
        <v>1</v>
      </c>
      <c r="BA662" s="623">
        <v>1</v>
      </c>
      <c r="BB662" s="624">
        <v>0</v>
      </c>
      <c r="BC662" s="620">
        <v>5</v>
      </c>
      <c r="BD662" s="623">
        <v>6</v>
      </c>
      <c r="BE662" s="624">
        <v>6</v>
      </c>
      <c r="BF662" s="620">
        <v>6</v>
      </c>
      <c r="BG662" s="623">
        <v>3</v>
      </c>
      <c r="BH662" s="624">
        <v>6</v>
      </c>
      <c r="BI662" s="624">
        <v>0</v>
      </c>
      <c r="BJ662" s="625">
        <v>6</v>
      </c>
      <c r="BK662" s="688">
        <v>4</v>
      </c>
      <c r="BL662" s="688">
        <v>3</v>
      </c>
      <c r="BM662" s="688">
        <v>1</v>
      </c>
      <c r="BN662" s="688">
        <v>2</v>
      </c>
      <c r="BO662" s="688">
        <v>8</v>
      </c>
      <c r="BP662" s="688">
        <v>7</v>
      </c>
      <c r="BQ662" s="688">
        <v>2</v>
      </c>
      <c r="BR662" s="688">
        <v>5</v>
      </c>
      <c r="BS662" s="688">
        <v>2</v>
      </c>
      <c r="BT662" s="688">
        <v>2</v>
      </c>
      <c r="BU662" s="688">
        <v>1</v>
      </c>
      <c r="BV662" s="688">
        <v>3</v>
      </c>
      <c r="BW662" s="688">
        <v>6</v>
      </c>
      <c r="BX662" s="688">
        <v>1</v>
      </c>
      <c r="BY662" s="734">
        <v>2</v>
      </c>
      <c r="BZ662" s="734">
        <v>5</v>
      </c>
      <c r="CA662" s="734">
        <v>3</v>
      </c>
      <c r="CB662" s="734">
        <v>8</v>
      </c>
      <c r="CC662" s="734">
        <v>7</v>
      </c>
      <c r="CD662" s="734">
        <v>2</v>
      </c>
      <c r="CE662" s="734">
        <v>1</v>
      </c>
      <c r="CF662" s="734">
        <v>1</v>
      </c>
      <c r="CG662" s="734">
        <v>8</v>
      </c>
      <c r="CH662" s="734">
        <v>0</v>
      </c>
      <c r="CI662" s="734">
        <v>8</v>
      </c>
      <c r="CJ662" s="734">
        <v>1</v>
      </c>
      <c r="CK662" s="620">
        <v>2</v>
      </c>
      <c r="CL662" s="632">
        <v>1</v>
      </c>
      <c r="CM662" s="632">
        <v>5</v>
      </c>
      <c r="CN662" s="632">
        <v>5</v>
      </c>
      <c r="CO662" s="632">
        <v>3</v>
      </c>
      <c r="CP662" s="632">
        <v>4</v>
      </c>
      <c r="CQ662" s="632">
        <v>3</v>
      </c>
      <c r="CR662" s="632">
        <v>0</v>
      </c>
      <c r="CS662" s="632">
        <v>4</v>
      </c>
      <c r="CT662" s="632">
        <v>5</v>
      </c>
      <c r="CU662" s="632">
        <v>1</v>
      </c>
      <c r="CV662" s="632">
        <v>0</v>
      </c>
      <c r="CW662" s="632">
        <v>0</v>
      </c>
      <c r="CX662" s="632">
        <v>1</v>
      </c>
      <c r="CY662" s="632">
        <v>7</v>
      </c>
      <c r="CZ662" s="632">
        <v>5</v>
      </c>
      <c r="DA662" s="632">
        <v>5</v>
      </c>
      <c r="DB662" s="632">
        <v>3</v>
      </c>
      <c r="DC662" s="632">
        <v>2</v>
      </c>
      <c r="DD662" s="632">
        <v>1</v>
      </c>
      <c r="DE662" s="632">
        <v>4</v>
      </c>
      <c r="DF662" s="632">
        <v>1</v>
      </c>
      <c r="DG662" s="632">
        <v>1</v>
      </c>
      <c r="DH662" s="632">
        <v>1</v>
      </c>
      <c r="DI662" s="632">
        <v>1</v>
      </c>
      <c r="DJ662" s="632">
        <v>0</v>
      </c>
      <c r="DK662" s="632">
        <v>2</v>
      </c>
      <c r="DL662" s="632">
        <v>0</v>
      </c>
      <c r="DM662" s="632">
        <v>2</v>
      </c>
      <c r="DN662" s="632">
        <v>0</v>
      </c>
      <c r="DO662" s="632">
        <v>0</v>
      </c>
      <c r="DP662" s="632">
        <v>1</v>
      </c>
      <c r="DQ662" s="632">
        <v>0</v>
      </c>
      <c r="DR662" s="632">
        <v>4</v>
      </c>
      <c r="DS662" s="632">
        <v>18</v>
      </c>
      <c r="DT662" s="632">
        <v>1</v>
      </c>
      <c r="DU662" s="632">
        <v>0</v>
      </c>
      <c r="DV662" s="632">
        <v>2</v>
      </c>
    </row>
    <row r="663" spans="1:126" ht="20.25">
      <c r="A663" s="111"/>
      <c r="M663" s="1718" t="s">
        <v>183</v>
      </c>
      <c r="N663" s="637" t="s">
        <v>197</v>
      </c>
      <c r="O663" s="815" t="s">
        <v>385</v>
      </c>
      <c r="P663" s="629" t="s">
        <v>741</v>
      </c>
      <c r="Q663" s="619">
        <v>209</v>
      </c>
      <c r="R663" s="629" t="s">
        <v>517</v>
      </c>
      <c r="S663" s="616">
        <v>232</v>
      </c>
      <c r="T663" s="617">
        <v>254</v>
      </c>
      <c r="U663" s="850">
        <v>289</v>
      </c>
      <c r="V663" s="635">
        <v>273</v>
      </c>
      <c r="W663" s="635">
        <v>318</v>
      </c>
      <c r="X663" s="635">
        <v>164</v>
      </c>
      <c r="Y663" s="635">
        <v>119</v>
      </c>
      <c r="Z663" s="622">
        <v>0</v>
      </c>
      <c r="AA663" s="623">
        <v>0</v>
      </c>
      <c r="AB663" s="624">
        <v>19</v>
      </c>
      <c r="AC663" s="625">
        <v>15</v>
      </c>
      <c r="AD663" s="623">
        <v>9</v>
      </c>
      <c r="AE663" s="628">
        <v>19</v>
      </c>
      <c r="AF663" s="625">
        <v>19</v>
      </c>
      <c r="AG663" s="626">
        <v>4</v>
      </c>
      <c r="AH663" s="624">
        <v>12</v>
      </c>
      <c r="AI663" s="625">
        <v>10</v>
      </c>
      <c r="AJ663" s="626">
        <v>1</v>
      </c>
      <c r="AK663" s="628">
        <v>5</v>
      </c>
      <c r="AL663" s="635">
        <v>113</v>
      </c>
      <c r="AM663" s="622">
        <v>0</v>
      </c>
      <c r="AN663" s="623">
        <v>1</v>
      </c>
      <c r="AO663" s="628">
        <v>10</v>
      </c>
      <c r="AP663" s="625">
        <v>17</v>
      </c>
      <c r="AQ663" s="623">
        <v>3</v>
      </c>
      <c r="AR663" s="624">
        <v>3</v>
      </c>
      <c r="AS663" s="625">
        <v>4</v>
      </c>
      <c r="AT663" s="623">
        <v>0</v>
      </c>
      <c r="AU663" s="624">
        <v>3</v>
      </c>
      <c r="AV663" s="627">
        <v>11</v>
      </c>
      <c r="AW663" s="623">
        <v>4</v>
      </c>
      <c r="AX663" s="628">
        <v>0</v>
      </c>
      <c r="AY663" s="616">
        <v>56</v>
      </c>
      <c r="AZ663" s="636">
        <v>0</v>
      </c>
      <c r="BA663" s="623">
        <v>7</v>
      </c>
      <c r="BB663" s="624">
        <v>2</v>
      </c>
      <c r="BC663" s="636">
        <v>2</v>
      </c>
      <c r="BD663" s="623">
        <v>5</v>
      </c>
      <c r="BE663" s="624">
        <v>2</v>
      </c>
      <c r="BF663" s="636">
        <v>0</v>
      </c>
      <c r="BG663" s="623">
        <v>1</v>
      </c>
      <c r="BH663" s="624">
        <v>27</v>
      </c>
      <c r="BI663" s="624">
        <v>8</v>
      </c>
      <c r="BJ663" s="625">
        <v>27</v>
      </c>
      <c r="BK663" s="688">
        <v>5</v>
      </c>
      <c r="BL663" s="688">
        <v>0</v>
      </c>
      <c r="BM663" s="688">
        <v>0</v>
      </c>
      <c r="BN663" s="688">
        <v>0</v>
      </c>
      <c r="BO663" s="688">
        <v>6</v>
      </c>
      <c r="BP663" s="688">
        <v>11</v>
      </c>
      <c r="BQ663" s="688">
        <v>4</v>
      </c>
      <c r="BR663" s="688">
        <v>9</v>
      </c>
      <c r="BS663" s="688">
        <v>3</v>
      </c>
      <c r="BT663" s="688">
        <v>5</v>
      </c>
      <c r="BU663" s="688">
        <v>8</v>
      </c>
      <c r="BV663" s="688">
        <v>19</v>
      </c>
      <c r="BW663" s="688">
        <v>16</v>
      </c>
      <c r="BX663" s="688">
        <v>0</v>
      </c>
      <c r="BY663" s="734">
        <v>0</v>
      </c>
      <c r="BZ663" s="734">
        <v>0</v>
      </c>
      <c r="CA663" s="734">
        <v>4</v>
      </c>
      <c r="CB663" s="734">
        <v>5</v>
      </c>
      <c r="CC663" s="734">
        <v>5</v>
      </c>
      <c r="CD663" s="734">
        <v>7</v>
      </c>
      <c r="CE663" s="734">
        <v>1</v>
      </c>
      <c r="CF663" s="734">
        <v>5</v>
      </c>
      <c r="CG663" s="734">
        <v>8</v>
      </c>
      <c r="CH663" s="734">
        <v>4</v>
      </c>
      <c r="CI663" s="734">
        <v>1</v>
      </c>
      <c r="CJ663" s="734">
        <v>0</v>
      </c>
      <c r="CK663" s="620">
        <v>0</v>
      </c>
      <c r="CL663" s="632">
        <v>0</v>
      </c>
      <c r="CM663" s="632">
        <v>4</v>
      </c>
      <c r="CN663" s="632">
        <v>9</v>
      </c>
      <c r="CO663" s="632">
        <v>5</v>
      </c>
      <c r="CP663" s="632">
        <v>3</v>
      </c>
      <c r="CQ663" s="632">
        <v>5</v>
      </c>
      <c r="CR663" s="632">
        <v>2</v>
      </c>
      <c r="CS663" s="632">
        <v>7</v>
      </c>
      <c r="CT663" s="632">
        <v>1</v>
      </c>
      <c r="CU663" s="632">
        <v>0</v>
      </c>
      <c r="CV663" s="632">
        <v>0</v>
      </c>
      <c r="CW663" s="632">
        <v>0</v>
      </c>
      <c r="CX663" s="632">
        <v>5</v>
      </c>
      <c r="CY663" s="632">
        <v>5</v>
      </c>
      <c r="CZ663" s="632">
        <v>5</v>
      </c>
      <c r="DA663" s="632">
        <v>11</v>
      </c>
      <c r="DB663" s="632">
        <v>2</v>
      </c>
      <c r="DC663" s="632">
        <v>5</v>
      </c>
      <c r="DD663" s="632">
        <v>15</v>
      </c>
      <c r="DE663" s="632">
        <v>3</v>
      </c>
      <c r="DF663" s="632">
        <v>7</v>
      </c>
      <c r="DG663" s="632">
        <v>1</v>
      </c>
      <c r="DH663" s="632">
        <v>0</v>
      </c>
      <c r="DI663" s="632">
        <v>0</v>
      </c>
      <c r="DJ663" s="632">
        <v>0</v>
      </c>
      <c r="DK663" s="632">
        <v>0</v>
      </c>
      <c r="DL663" s="632">
        <v>0</v>
      </c>
      <c r="DM663" s="632">
        <v>0</v>
      </c>
      <c r="DN663" s="632">
        <v>0</v>
      </c>
      <c r="DO663" s="632">
        <v>0</v>
      </c>
      <c r="DP663" s="632">
        <v>0</v>
      </c>
      <c r="DQ663" s="632">
        <v>1</v>
      </c>
      <c r="DR663" s="632">
        <v>10</v>
      </c>
      <c r="DS663" s="632">
        <v>0</v>
      </c>
      <c r="DT663" s="632">
        <v>0</v>
      </c>
      <c r="DU663" s="632">
        <v>0</v>
      </c>
      <c r="DV663" s="632">
        <v>2</v>
      </c>
    </row>
    <row r="664" spans="1:126" ht="20.25">
      <c r="A664" s="111"/>
      <c r="M664" s="1718" t="s">
        <v>770</v>
      </c>
      <c r="N664" s="637" t="s">
        <v>70</v>
      </c>
      <c r="O664" s="815" t="s">
        <v>268</v>
      </c>
      <c r="P664" s="629" t="s">
        <v>362</v>
      </c>
      <c r="Q664" s="619">
        <v>275</v>
      </c>
      <c r="R664" s="629" t="s">
        <v>1019</v>
      </c>
      <c r="S664" s="616">
        <v>348</v>
      </c>
      <c r="T664" s="617">
        <v>250</v>
      </c>
      <c r="U664" s="850">
        <v>269</v>
      </c>
      <c r="V664" s="619">
        <v>346</v>
      </c>
      <c r="W664" s="619">
        <v>430</v>
      </c>
      <c r="X664" s="619">
        <v>141</v>
      </c>
      <c r="Y664" s="619">
        <v>274</v>
      </c>
      <c r="Z664" s="622">
        <v>2</v>
      </c>
      <c r="AA664" s="623">
        <v>2</v>
      </c>
      <c r="AB664" s="624">
        <v>95</v>
      </c>
      <c r="AC664" s="625">
        <v>141</v>
      </c>
      <c r="AD664" s="623">
        <v>22</v>
      </c>
      <c r="AE664" s="628">
        <v>17</v>
      </c>
      <c r="AF664" s="625">
        <v>9</v>
      </c>
      <c r="AG664" s="626">
        <v>37</v>
      </c>
      <c r="AH664" s="624">
        <v>13</v>
      </c>
      <c r="AI664" s="625">
        <v>1</v>
      </c>
      <c r="AJ664" s="626">
        <v>0</v>
      </c>
      <c r="AK664" s="628">
        <v>0</v>
      </c>
      <c r="AL664" s="619">
        <v>339</v>
      </c>
      <c r="AM664" s="622">
        <v>3</v>
      </c>
      <c r="AN664" s="623">
        <v>1</v>
      </c>
      <c r="AO664" s="628">
        <v>47</v>
      </c>
      <c r="AP664" s="625">
        <v>73</v>
      </c>
      <c r="AQ664" s="623">
        <v>32</v>
      </c>
      <c r="AR664" s="624">
        <v>48</v>
      </c>
      <c r="AS664" s="625">
        <v>8</v>
      </c>
      <c r="AT664" s="623">
        <v>31</v>
      </c>
      <c r="AU664" s="624">
        <v>6</v>
      </c>
      <c r="AV664" s="627">
        <v>42</v>
      </c>
      <c r="AW664" s="623">
        <v>0</v>
      </c>
      <c r="AX664" s="628">
        <v>1</v>
      </c>
      <c r="AY664" s="629">
        <v>292</v>
      </c>
      <c r="AZ664" s="620">
        <v>2</v>
      </c>
      <c r="BA664" s="623">
        <v>0</v>
      </c>
      <c r="BB664" s="624">
        <v>40</v>
      </c>
      <c r="BC664" s="620">
        <v>76</v>
      </c>
      <c r="BD664" s="623">
        <v>13</v>
      </c>
      <c r="BE664" s="624">
        <v>18</v>
      </c>
      <c r="BF664" s="620">
        <v>27</v>
      </c>
      <c r="BG664" s="623">
        <v>28</v>
      </c>
      <c r="BH664" s="624">
        <v>35</v>
      </c>
      <c r="BI664" s="624">
        <v>30</v>
      </c>
      <c r="BJ664" s="625">
        <v>6</v>
      </c>
      <c r="BK664" s="688">
        <v>0</v>
      </c>
      <c r="BL664" s="688">
        <v>1</v>
      </c>
      <c r="BM664" s="688">
        <v>4</v>
      </c>
      <c r="BN664" s="688">
        <v>61</v>
      </c>
      <c r="BO664" s="688">
        <v>40</v>
      </c>
      <c r="BP664" s="688">
        <v>12</v>
      </c>
      <c r="BQ664" s="688">
        <v>30</v>
      </c>
      <c r="BR664" s="688">
        <v>18</v>
      </c>
      <c r="BS664" s="688">
        <v>9</v>
      </c>
      <c r="BT664" s="688">
        <v>14</v>
      </c>
      <c r="BU664" s="688">
        <v>12</v>
      </c>
      <c r="BV664" s="688">
        <v>1</v>
      </c>
      <c r="BW664" s="688">
        <v>0</v>
      </c>
      <c r="BX664" s="688">
        <v>1</v>
      </c>
      <c r="BY664" s="734">
        <v>5</v>
      </c>
      <c r="BZ664" s="734">
        <v>57</v>
      </c>
      <c r="CA664" s="734">
        <v>41</v>
      </c>
      <c r="CB664" s="734">
        <v>11</v>
      </c>
      <c r="CC664" s="734">
        <v>31</v>
      </c>
      <c r="CD664" s="734">
        <v>22</v>
      </c>
      <c r="CE664" s="734">
        <v>10</v>
      </c>
      <c r="CF664" s="734">
        <v>20</v>
      </c>
      <c r="CG664" s="734">
        <v>33</v>
      </c>
      <c r="CH664" s="734">
        <v>28</v>
      </c>
      <c r="CI664" s="734">
        <v>8</v>
      </c>
      <c r="CJ664" s="734">
        <v>1</v>
      </c>
      <c r="CK664" s="620">
        <v>3</v>
      </c>
      <c r="CL664" s="632">
        <v>14</v>
      </c>
      <c r="CM664" s="632">
        <v>7</v>
      </c>
      <c r="CN664" s="632">
        <v>6</v>
      </c>
      <c r="CO664" s="632">
        <v>19</v>
      </c>
      <c r="CP664" s="632">
        <v>1</v>
      </c>
      <c r="CQ664" s="632">
        <v>12</v>
      </c>
      <c r="CR664" s="632">
        <v>4</v>
      </c>
      <c r="CS664" s="632">
        <v>1</v>
      </c>
      <c r="CT664" s="632">
        <v>1</v>
      </c>
      <c r="CU664" s="632">
        <v>0</v>
      </c>
      <c r="CV664" s="632">
        <v>1</v>
      </c>
      <c r="CW664" s="632">
        <v>16</v>
      </c>
      <c r="CX664" s="632">
        <v>31</v>
      </c>
      <c r="CY664" s="632">
        <v>23</v>
      </c>
      <c r="CZ664" s="632">
        <v>8</v>
      </c>
      <c r="DA664" s="632">
        <v>7</v>
      </c>
      <c r="DB664" s="632">
        <v>16</v>
      </c>
      <c r="DC664" s="632">
        <v>6</v>
      </c>
      <c r="DD664" s="632">
        <v>3</v>
      </c>
      <c r="DE664" s="632">
        <v>5</v>
      </c>
      <c r="DF664" s="632">
        <v>1</v>
      </c>
      <c r="DG664" s="632">
        <v>0</v>
      </c>
      <c r="DH664" s="632">
        <v>0</v>
      </c>
      <c r="DI664" s="632">
        <v>0</v>
      </c>
      <c r="DJ664" s="632">
        <v>1</v>
      </c>
      <c r="DK664" s="632">
        <v>2</v>
      </c>
      <c r="DL664" s="632">
        <v>5</v>
      </c>
      <c r="DM664" s="632">
        <v>3</v>
      </c>
      <c r="DN664" s="632">
        <v>19</v>
      </c>
      <c r="DO664" s="632">
        <v>12</v>
      </c>
      <c r="DP664" s="632">
        <v>21</v>
      </c>
      <c r="DQ664" s="632">
        <v>13</v>
      </c>
      <c r="DR664" s="632">
        <v>15</v>
      </c>
      <c r="DS664" s="632">
        <v>10</v>
      </c>
      <c r="DT664" s="632">
        <v>0</v>
      </c>
      <c r="DU664" s="632">
        <v>11</v>
      </c>
      <c r="DV664" s="632">
        <v>40</v>
      </c>
    </row>
    <row r="665" spans="1:126" ht="21" thickBot="1">
      <c r="A665" s="111"/>
      <c r="M665" s="1718" t="s">
        <v>779</v>
      </c>
      <c r="N665" s="1751" t="s">
        <v>55</v>
      </c>
      <c r="O665" s="955" t="s">
        <v>55</v>
      </c>
      <c r="P665" s="955" t="s">
        <v>55</v>
      </c>
      <c r="Q665" s="955" t="s">
        <v>55</v>
      </c>
      <c r="R665" s="629" t="s">
        <v>280</v>
      </c>
      <c r="S665" s="629">
        <v>27</v>
      </c>
      <c r="T665" s="615">
        <v>45</v>
      </c>
      <c r="U665" s="852">
        <v>51</v>
      </c>
      <c r="V665" s="619">
        <v>2</v>
      </c>
      <c r="W665" s="619">
        <v>2</v>
      </c>
      <c r="X665" s="619">
        <v>1</v>
      </c>
      <c r="Y665" s="619">
        <v>0</v>
      </c>
      <c r="Z665" s="622">
        <v>0</v>
      </c>
      <c r="AA665" s="623">
        <v>0</v>
      </c>
      <c r="AB665" s="624">
        <v>0</v>
      </c>
      <c r="AC665" s="625">
        <v>0</v>
      </c>
      <c r="AD665" s="623">
        <v>0</v>
      </c>
      <c r="AE665" s="628">
        <v>0</v>
      </c>
      <c r="AF665" s="625">
        <v>0</v>
      </c>
      <c r="AG665" s="626">
        <v>0</v>
      </c>
      <c r="AH665" s="624">
        <v>0</v>
      </c>
      <c r="AI665" s="625">
        <v>0</v>
      </c>
      <c r="AJ665" s="626">
        <v>0</v>
      </c>
      <c r="AK665" s="628">
        <v>0</v>
      </c>
      <c r="AL665" s="619">
        <v>0</v>
      </c>
      <c r="AM665" s="622">
        <v>0</v>
      </c>
      <c r="AN665" s="623">
        <v>0</v>
      </c>
      <c r="AO665" s="628">
        <v>0</v>
      </c>
      <c r="AP665" s="625">
        <v>0</v>
      </c>
      <c r="AQ665" s="623">
        <v>0</v>
      </c>
      <c r="AR665" s="624">
        <v>0</v>
      </c>
      <c r="AS665" s="625">
        <v>0</v>
      </c>
      <c r="AT665" s="623">
        <v>0</v>
      </c>
      <c r="AU665" s="624">
        <v>0</v>
      </c>
      <c r="AV665" s="627">
        <v>0</v>
      </c>
      <c r="AW665" s="623">
        <v>0</v>
      </c>
      <c r="AX665" s="628">
        <v>0</v>
      </c>
      <c r="AY665" s="629">
        <v>0</v>
      </c>
      <c r="AZ665" s="620">
        <v>0</v>
      </c>
      <c r="BA665" s="623">
        <v>0</v>
      </c>
      <c r="BB665" s="624">
        <v>0</v>
      </c>
      <c r="BC665" s="620">
        <v>0</v>
      </c>
      <c r="BD665" s="623">
        <v>0</v>
      </c>
      <c r="BE665" s="624">
        <v>0</v>
      </c>
      <c r="BF665" s="620">
        <v>0</v>
      </c>
      <c r="BG665" s="623">
        <v>0</v>
      </c>
      <c r="BH665" s="624">
        <v>0</v>
      </c>
      <c r="BI665" s="624">
        <v>0</v>
      </c>
      <c r="BJ665" s="625">
        <v>0</v>
      </c>
      <c r="BK665" s="688">
        <v>0</v>
      </c>
      <c r="BL665" s="688">
        <v>0</v>
      </c>
      <c r="BM665" s="688">
        <v>0</v>
      </c>
      <c r="BN665" s="688">
        <v>0</v>
      </c>
      <c r="BO665" s="688">
        <v>0</v>
      </c>
      <c r="BP665" s="688">
        <v>0</v>
      </c>
      <c r="BQ665" s="688">
        <v>0</v>
      </c>
      <c r="BR665" s="688">
        <v>0</v>
      </c>
      <c r="BS665" s="688">
        <v>0</v>
      </c>
      <c r="BT665" s="688">
        <v>0</v>
      </c>
      <c r="BU665" s="688">
        <v>0</v>
      </c>
      <c r="BV665" s="688">
        <v>0</v>
      </c>
      <c r="BW665" s="688">
        <v>0</v>
      </c>
      <c r="BX665" s="688">
        <v>0</v>
      </c>
      <c r="BY665" s="734">
        <v>0</v>
      </c>
      <c r="BZ665" s="734">
        <v>0</v>
      </c>
      <c r="CA665" s="734">
        <v>0</v>
      </c>
      <c r="CB665" s="734">
        <v>0</v>
      </c>
      <c r="CC665" s="734">
        <v>0</v>
      </c>
      <c r="CD665" s="734">
        <v>0</v>
      </c>
      <c r="CE665" s="734">
        <v>0</v>
      </c>
      <c r="CF665" s="734">
        <v>0</v>
      </c>
      <c r="CG665" s="734">
        <v>0</v>
      </c>
      <c r="CH665" s="734">
        <v>0</v>
      </c>
      <c r="CI665" s="734">
        <v>0</v>
      </c>
      <c r="CJ665" s="734">
        <v>0</v>
      </c>
      <c r="CK665" s="620">
        <v>0</v>
      </c>
      <c r="CL665" s="632">
        <v>0</v>
      </c>
      <c r="CM665" s="632">
        <v>0</v>
      </c>
      <c r="CN665" s="632">
        <v>0</v>
      </c>
      <c r="CO665" s="632">
        <v>0</v>
      </c>
      <c r="CP665" s="632">
        <v>0</v>
      </c>
      <c r="CQ665" s="632">
        <v>0</v>
      </c>
      <c r="CR665" s="632">
        <v>0</v>
      </c>
      <c r="CS665" s="632">
        <v>0</v>
      </c>
      <c r="CT665" s="632">
        <v>0</v>
      </c>
      <c r="CU665" s="632">
        <v>0</v>
      </c>
      <c r="CV665" s="632">
        <v>0</v>
      </c>
      <c r="CW665" s="632">
        <v>0</v>
      </c>
      <c r="CX665" s="632">
        <v>0</v>
      </c>
      <c r="CY665" s="632">
        <v>0</v>
      </c>
      <c r="CZ665" s="632">
        <v>0</v>
      </c>
      <c r="DA665" s="632">
        <v>0</v>
      </c>
      <c r="DB665" s="632">
        <v>0</v>
      </c>
      <c r="DC665" s="632">
        <v>0</v>
      </c>
      <c r="DD665" s="632">
        <v>0</v>
      </c>
      <c r="DE665" s="632">
        <v>0</v>
      </c>
      <c r="DF665" s="632">
        <v>0</v>
      </c>
      <c r="DG665" s="632">
        <v>0</v>
      </c>
      <c r="DH665" s="632">
        <v>0</v>
      </c>
      <c r="DI665" s="632">
        <v>0</v>
      </c>
      <c r="DJ665" s="632">
        <v>0</v>
      </c>
      <c r="DK665" s="632">
        <v>0</v>
      </c>
      <c r="DL665" s="632">
        <v>0</v>
      </c>
      <c r="DM665" s="632">
        <v>0</v>
      </c>
      <c r="DN665" s="632">
        <v>0</v>
      </c>
      <c r="DO665" s="632">
        <v>0</v>
      </c>
      <c r="DP665" s="632">
        <v>0</v>
      </c>
      <c r="DQ665" s="632">
        <v>0</v>
      </c>
      <c r="DR665" s="632">
        <v>0</v>
      </c>
      <c r="DS665" s="632">
        <v>0</v>
      </c>
      <c r="DT665" s="632">
        <v>0</v>
      </c>
      <c r="DU665" s="632">
        <v>0</v>
      </c>
      <c r="DV665" s="632">
        <v>0</v>
      </c>
    </row>
    <row r="666" spans="1:126" ht="21" thickBot="1">
      <c r="A666" s="111"/>
      <c r="M666" s="1720" t="s">
        <v>884</v>
      </c>
      <c r="N666" s="638"/>
      <c r="O666" s="638"/>
      <c r="P666" s="638"/>
      <c r="Q666" s="638"/>
      <c r="R666" s="639" t="s">
        <v>55</v>
      </c>
      <c r="S666" s="639">
        <v>119</v>
      </c>
      <c r="T666" s="640">
        <v>144</v>
      </c>
      <c r="U666" s="854">
        <v>51</v>
      </c>
      <c r="V666" s="642">
        <v>41</v>
      </c>
      <c r="W666" s="642">
        <v>48</v>
      </c>
      <c r="X666" s="642">
        <v>54</v>
      </c>
      <c r="Y666" s="642">
        <v>79</v>
      </c>
      <c r="Z666" s="645">
        <v>0</v>
      </c>
      <c r="AA666" s="646">
        <v>0</v>
      </c>
      <c r="AB666" s="647">
        <v>31</v>
      </c>
      <c r="AC666" s="648">
        <v>19</v>
      </c>
      <c r="AD666" s="646">
        <v>9</v>
      </c>
      <c r="AE666" s="651">
        <v>2</v>
      </c>
      <c r="AF666" s="648">
        <v>1</v>
      </c>
      <c r="AG666" s="649">
        <v>1</v>
      </c>
      <c r="AH666" s="647">
        <v>3</v>
      </c>
      <c r="AI666" s="648">
        <v>2</v>
      </c>
      <c r="AJ666" s="649">
        <v>0</v>
      </c>
      <c r="AK666" s="651">
        <v>0</v>
      </c>
      <c r="AL666" s="642">
        <v>68</v>
      </c>
      <c r="AM666" s="645">
        <v>0</v>
      </c>
      <c r="AN666" s="646">
        <v>0</v>
      </c>
      <c r="AO666" s="651">
        <v>0</v>
      </c>
      <c r="AP666" s="648">
        <v>50</v>
      </c>
      <c r="AQ666" s="646">
        <v>1</v>
      </c>
      <c r="AR666" s="647">
        <v>2</v>
      </c>
      <c r="AS666" s="648">
        <v>1</v>
      </c>
      <c r="AT666" s="646">
        <v>1</v>
      </c>
      <c r="AU666" s="647">
        <v>2</v>
      </c>
      <c r="AV666" s="650">
        <v>0</v>
      </c>
      <c r="AW666" s="646">
        <v>0</v>
      </c>
      <c r="AX666" s="651">
        <v>0</v>
      </c>
      <c r="AY666" s="639">
        <v>57</v>
      </c>
      <c r="AZ666" s="643">
        <v>0</v>
      </c>
      <c r="BA666" s="646">
        <v>0</v>
      </c>
      <c r="BB666" s="647">
        <v>20</v>
      </c>
      <c r="BC666" s="643">
        <v>14</v>
      </c>
      <c r="BD666" s="646">
        <v>24</v>
      </c>
      <c r="BE666" s="647">
        <v>4</v>
      </c>
      <c r="BF666" s="643">
        <v>3</v>
      </c>
      <c r="BG666" s="646">
        <v>1</v>
      </c>
      <c r="BH666" s="647">
        <v>2</v>
      </c>
      <c r="BI666" s="647">
        <v>2</v>
      </c>
      <c r="BJ666" s="648">
        <v>1</v>
      </c>
      <c r="BK666" s="690">
        <v>0</v>
      </c>
      <c r="BL666" s="690">
        <v>0</v>
      </c>
      <c r="BM666" s="690">
        <v>0</v>
      </c>
      <c r="BN666" s="690">
        <v>29</v>
      </c>
      <c r="BO666" s="690">
        <v>29</v>
      </c>
      <c r="BP666" s="690">
        <v>12</v>
      </c>
      <c r="BQ666" s="690">
        <v>4</v>
      </c>
      <c r="BR666" s="690">
        <v>1</v>
      </c>
      <c r="BS666" s="690">
        <v>4</v>
      </c>
      <c r="BT666" s="690">
        <v>1</v>
      </c>
      <c r="BU666" s="690">
        <v>0</v>
      </c>
      <c r="BV666" s="690">
        <v>1</v>
      </c>
      <c r="BW666" s="690">
        <v>0</v>
      </c>
      <c r="BX666" s="690">
        <v>0</v>
      </c>
      <c r="BY666" s="735">
        <v>0</v>
      </c>
      <c r="BZ666" s="735">
        <v>40</v>
      </c>
      <c r="CA666" s="735">
        <v>22</v>
      </c>
      <c r="CB666" s="735">
        <v>12</v>
      </c>
      <c r="CC666" s="735">
        <v>5</v>
      </c>
      <c r="CD666" s="735">
        <v>3</v>
      </c>
      <c r="CE666" s="735">
        <v>0</v>
      </c>
      <c r="CF666" s="735">
        <v>1</v>
      </c>
      <c r="CG666" s="735">
        <v>0</v>
      </c>
      <c r="CH666" s="735">
        <v>0</v>
      </c>
      <c r="CI666" s="735">
        <v>0</v>
      </c>
      <c r="CJ666" s="735">
        <v>0</v>
      </c>
      <c r="CK666" s="643">
        <v>0</v>
      </c>
      <c r="CL666" s="654">
        <v>26</v>
      </c>
      <c r="CM666" s="654">
        <v>25</v>
      </c>
      <c r="CN666" s="654">
        <v>1</v>
      </c>
      <c r="CO666" s="654">
        <v>0</v>
      </c>
      <c r="CP666" s="654">
        <v>2</v>
      </c>
      <c r="CQ666" s="654">
        <v>3</v>
      </c>
      <c r="CR666" s="654">
        <v>0</v>
      </c>
      <c r="CS666" s="654">
        <v>1</v>
      </c>
      <c r="CT666" s="654">
        <v>0</v>
      </c>
      <c r="CU666" s="654">
        <v>0</v>
      </c>
      <c r="CV666" s="654">
        <v>0</v>
      </c>
      <c r="CW666" s="654">
        <v>0</v>
      </c>
      <c r="CX666" s="654">
        <v>26</v>
      </c>
      <c r="CY666" s="654">
        <v>25</v>
      </c>
      <c r="CZ666" s="654">
        <v>3</v>
      </c>
      <c r="DA666" s="654">
        <v>0</v>
      </c>
      <c r="DB666" s="654">
        <v>0</v>
      </c>
      <c r="DC666" s="654">
        <v>2</v>
      </c>
      <c r="DD666" s="654">
        <v>0</v>
      </c>
      <c r="DE666" s="654">
        <v>0</v>
      </c>
      <c r="DF666" s="654">
        <v>2</v>
      </c>
      <c r="DG666" s="654">
        <v>0</v>
      </c>
      <c r="DH666" s="654">
        <v>0</v>
      </c>
      <c r="DI666" s="654">
        <v>0</v>
      </c>
      <c r="DJ666" s="654">
        <v>17</v>
      </c>
      <c r="DK666" s="654">
        <v>0</v>
      </c>
      <c r="DL666" s="654">
        <v>0</v>
      </c>
      <c r="DM666" s="654">
        <v>7</v>
      </c>
      <c r="DN666" s="654">
        <v>4</v>
      </c>
      <c r="DO666" s="654">
        <v>1</v>
      </c>
      <c r="DP666" s="654">
        <v>0</v>
      </c>
      <c r="DQ666" s="654">
        <v>0</v>
      </c>
      <c r="DR666" s="654">
        <v>0</v>
      </c>
      <c r="DS666" s="654">
        <v>0</v>
      </c>
      <c r="DT666" s="654">
        <v>0</v>
      </c>
      <c r="DU666" s="654">
        <v>0</v>
      </c>
      <c r="DV666" s="654">
        <v>16</v>
      </c>
    </row>
    <row r="667" spans="1:126" ht="21" hidden="1" customHeight="1" thickBot="1">
      <c r="A667" s="249" t="str">
        <f>DV645</f>
        <v>wielicki</v>
      </c>
      <c r="B667" s="273">
        <f>SUM(BL667:DV667)</f>
        <v>4</v>
      </c>
      <c r="C667" s="273">
        <f>SUM(BL668:DV668)</f>
        <v>86</v>
      </c>
      <c r="D667" s="273">
        <f>SUM(BL669:DV669)</f>
        <v>2</v>
      </c>
      <c r="E667" s="273">
        <f>SUM(BL670:DV670)</f>
        <v>12</v>
      </c>
      <c r="F667" s="273">
        <f>SUM(BL671:DV671)</f>
        <v>7</v>
      </c>
      <c r="G667" s="273">
        <f>SUM(BL672:DV672)</f>
        <v>92</v>
      </c>
      <c r="H667" s="273">
        <f>SUM(BL673:DV673)</f>
        <v>1</v>
      </c>
      <c r="I667" s="273">
        <f>SUM(BL674:DV674)</f>
        <v>0</v>
      </c>
      <c r="J667" s="273"/>
      <c r="K667" s="273"/>
      <c r="L667" s="273"/>
      <c r="M667" s="738" t="s">
        <v>1724</v>
      </c>
      <c r="N667" s="656"/>
      <c r="O667" s="656"/>
      <c r="P667" s="656"/>
      <c r="Q667" s="656"/>
      <c r="R667" s="656"/>
      <c r="S667" s="656"/>
      <c r="T667" s="657"/>
      <c r="U667" s="656"/>
      <c r="V667" s="658"/>
      <c r="W667" s="659"/>
      <c r="X667" s="660"/>
      <c r="Y667" s="661"/>
      <c r="Z667" s="660"/>
      <c r="AA667" s="662"/>
      <c r="AB667" s="663"/>
      <c r="AC667" s="664"/>
      <c r="AD667" s="662"/>
      <c r="AE667" s="663"/>
      <c r="AF667" s="664"/>
      <c r="AG667" s="660"/>
      <c r="AH667" s="663"/>
      <c r="AI667" s="665"/>
      <c r="AJ667" s="662"/>
      <c r="AK667" s="666"/>
      <c r="AL667" s="661"/>
      <c r="AM667" s="660"/>
      <c r="AN667" s="662"/>
      <c r="AO667" s="663"/>
      <c r="AP667" s="664"/>
      <c r="AQ667" s="662"/>
      <c r="AR667" s="663"/>
      <c r="AS667" s="664"/>
      <c r="AT667" s="660"/>
      <c r="AU667" s="663"/>
      <c r="AV667" s="665"/>
      <c r="AW667" s="662"/>
      <c r="AX667" s="666"/>
      <c r="AY667" s="658"/>
      <c r="AZ667" s="667"/>
      <c r="BA667" s="662"/>
      <c r="BB667" s="663"/>
      <c r="BC667" s="667"/>
      <c r="BD667" s="662"/>
      <c r="BE667" s="663"/>
      <c r="BF667" s="667"/>
      <c r="BG667" s="668"/>
      <c r="BH667" s="668"/>
      <c r="BI667" s="668"/>
      <c r="BJ667" s="668"/>
      <c r="BK667" s="668"/>
      <c r="BL667" s="655">
        <v>0</v>
      </c>
      <c r="BM667" s="655"/>
      <c r="BN667" s="655">
        <v>0</v>
      </c>
      <c r="BO667" s="655">
        <v>0</v>
      </c>
      <c r="BP667" s="655">
        <v>0</v>
      </c>
      <c r="BQ667" s="655">
        <v>0</v>
      </c>
      <c r="BR667" s="655">
        <v>0</v>
      </c>
      <c r="BS667" s="655">
        <v>0</v>
      </c>
      <c r="BT667" s="655">
        <v>0</v>
      </c>
      <c r="BU667" s="655">
        <v>0</v>
      </c>
      <c r="BV667" s="655">
        <v>0</v>
      </c>
      <c r="BW667" s="655">
        <v>0</v>
      </c>
      <c r="BX667" s="655">
        <v>0</v>
      </c>
      <c r="BY667" s="655">
        <v>0</v>
      </c>
      <c r="BZ667" s="655">
        <v>0</v>
      </c>
      <c r="CA667" s="655">
        <v>0</v>
      </c>
      <c r="CB667" s="655">
        <v>0</v>
      </c>
      <c r="CC667" s="655">
        <v>0</v>
      </c>
      <c r="CD667" s="655">
        <v>0</v>
      </c>
      <c r="CE667" s="655">
        <v>0</v>
      </c>
      <c r="CF667" s="655">
        <v>0</v>
      </c>
      <c r="CG667" s="655">
        <v>0</v>
      </c>
      <c r="CH667" s="655">
        <v>0</v>
      </c>
      <c r="CI667" s="655">
        <v>0</v>
      </c>
      <c r="CJ667" s="655">
        <v>0</v>
      </c>
      <c r="CK667" s="669">
        <v>0</v>
      </c>
      <c r="CL667" s="670">
        <v>0</v>
      </c>
      <c r="CM667" s="670">
        <v>0</v>
      </c>
      <c r="CN667" s="670">
        <v>0</v>
      </c>
      <c r="CO667" s="670">
        <v>0</v>
      </c>
      <c r="CP667" s="670">
        <v>0</v>
      </c>
      <c r="CQ667" s="670">
        <v>0</v>
      </c>
      <c r="CR667" s="670">
        <v>0</v>
      </c>
      <c r="CS667" s="670">
        <v>0</v>
      </c>
      <c r="CT667" s="670">
        <v>0</v>
      </c>
      <c r="CU667" s="670">
        <v>0</v>
      </c>
      <c r="CV667" s="670">
        <v>0</v>
      </c>
      <c r="CW667" s="670">
        <v>0</v>
      </c>
      <c r="CX667" s="670">
        <v>0</v>
      </c>
      <c r="CY667" s="670">
        <v>0</v>
      </c>
      <c r="CZ667" s="670">
        <v>0</v>
      </c>
      <c r="DA667" s="670">
        <v>0</v>
      </c>
      <c r="DB667" s="670">
        <v>0</v>
      </c>
      <c r="DC667" s="670">
        <v>0</v>
      </c>
      <c r="DD667" s="670">
        <v>0</v>
      </c>
      <c r="DE667" s="670">
        <v>0</v>
      </c>
      <c r="DF667" s="670">
        <v>0</v>
      </c>
      <c r="DG667" s="670">
        <v>0</v>
      </c>
      <c r="DH667" s="670">
        <v>0</v>
      </c>
      <c r="DI667" s="670">
        <v>0</v>
      </c>
      <c r="DJ667" s="670">
        <v>0</v>
      </c>
      <c r="DK667" s="670">
        <v>1</v>
      </c>
      <c r="DL667" s="670">
        <v>1</v>
      </c>
      <c r="DM667" s="670">
        <v>0</v>
      </c>
      <c r="DN667" s="670">
        <v>0</v>
      </c>
      <c r="DO667" s="670">
        <v>0</v>
      </c>
      <c r="DP667" s="670">
        <v>1</v>
      </c>
      <c r="DQ667" s="670">
        <v>1</v>
      </c>
      <c r="DR667" s="670">
        <v>0</v>
      </c>
      <c r="DS667" s="670">
        <v>0</v>
      </c>
      <c r="DT667" s="670">
        <v>0</v>
      </c>
      <c r="DU667" s="670">
        <v>0</v>
      </c>
      <c r="DV667" s="670">
        <v>0</v>
      </c>
    </row>
    <row r="668" spans="1:126" ht="21" hidden="1" customHeight="1" thickBot="1">
      <c r="A668" s="111"/>
      <c r="M668" s="655" t="s">
        <v>1725</v>
      </c>
      <c r="N668" s="656"/>
      <c r="O668" s="656"/>
      <c r="P668" s="656"/>
      <c r="Q668" s="656"/>
      <c r="R668" s="656"/>
      <c r="S668" s="656"/>
      <c r="T668" s="657"/>
      <c r="U668" s="656"/>
      <c r="V668" s="658"/>
      <c r="W668" s="659"/>
      <c r="X668" s="660"/>
      <c r="Y668" s="661"/>
      <c r="Z668" s="660"/>
      <c r="AA668" s="662"/>
      <c r="AB668" s="663"/>
      <c r="AC668" s="664"/>
      <c r="AD668" s="662"/>
      <c r="AE668" s="663"/>
      <c r="AF668" s="664"/>
      <c r="AG668" s="660"/>
      <c r="AH668" s="663"/>
      <c r="AI668" s="665"/>
      <c r="AJ668" s="662"/>
      <c r="AK668" s="666"/>
      <c r="AL668" s="661"/>
      <c r="AM668" s="660"/>
      <c r="AN668" s="662"/>
      <c r="AO668" s="663"/>
      <c r="AP668" s="664"/>
      <c r="AQ668" s="662"/>
      <c r="AR668" s="663"/>
      <c r="AS668" s="664"/>
      <c r="AT668" s="660"/>
      <c r="AU668" s="663"/>
      <c r="AV668" s="665"/>
      <c r="AW668" s="662"/>
      <c r="AX668" s="666"/>
      <c r="AY668" s="658"/>
      <c r="AZ668" s="667"/>
      <c r="BA668" s="662"/>
      <c r="BB668" s="663"/>
      <c r="BC668" s="667"/>
      <c r="BD668" s="662"/>
      <c r="BE668" s="663"/>
      <c r="BF668" s="667"/>
      <c r="BG668" s="668"/>
      <c r="BH668" s="668"/>
      <c r="BI668" s="668"/>
      <c r="BJ668" s="668"/>
      <c r="BK668" s="668"/>
      <c r="BL668" s="655">
        <v>0</v>
      </c>
      <c r="BM668" s="655"/>
      <c r="BN668" s="655">
        <v>0</v>
      </c>
      <c r="BO668" s="655">
        <v>0</v>
      </c>
      <c r="BP668" s="655">
        <v>0</v>
      </c>
      <c r="BQ668" s="655">
        <v>0</v>
      </c>
      <c r="BR668" s="655">
        <v>0</v>
      </c>
      <c r="BS668" s="655">
        <v>0</v>
      </c>
      <c r="BT668" s="655">
        <v>0</v>
      </c>
      <c r="BU668" s="655">
        <v>0</v>
      </c>
      <c r="BV668" s="655">
        <v>0</v>
      </c>
      <c r="BW668" s="655">
        <v>0</v>
      </c>
      <c r="BX668" s="655">
        <v>0</v>
      </c>
      <c r="BY668" s="655">
        <v>0</v>
      </c>
      <c r="BZ668" s="655">
        <v>0</v>
      </c>
      <c r="CA668" s="655">
        <v>0</v>
      </c>
      <c r="CB668" s="655">
        <v>0</v>
      </c>
      <c r="CC668" s="655">
        <v>0</v>
      </c>
      <c r="CD668" s="655">
        <v>0</v>
      </c>
      <c r="CE668" s="655">
        <v>0</v>
      </c>
      <c r="CF668" s="655">
        <v>0</v>
      </c>
      <c r="CG668" s="655">
        <v>0</v>
      </c>
      <c r="CH668" s="655">
        <v>0</v>
      </c>
      <c r="CI668" s="655">
        <v>0</v>
      </c>
      <c r="CJ668" s="655">
        <v>0</v>
      </c>
      <c r="CK668" s="669">
        <v>0</v>
      </c>
      <c r="CL668" s="671">
        <v>0</v>
      </c>
      <c r="CM668" s="671">
        <v>0</v>
      </c>
      <c r="CN668" s="671">
        <v>0</v>
      </c>
      <c r="CO668" s="671">
        <v>0</v>
      </c>
      <c r="CP668" s="671">
        <v>0</v>
      </c>
      <c r="CQ668" s="671">
        <v>0</v>
      </c>
      <c r="CR668" s="671">
        <v>0</v>
      </c>
      <c r="CS668" s="671">
        <v>0</v>
      </c>
      <c r="CT668" s="671">
        <v>0</v>
      </c>
      <c r="CU668" s="671">
        <v>0</v>
      </c>
      <c r="CV668" s="671">
        <v>0</v>
      </c>
      <c r="CW668" s="671">
        <v>0</v>
      </c>
      <c r="CX668" s="671">
        <v>0</v>
      </c>
      <c r="CY668" s="671">
        <v>0</v>
      </c>
      <c r="CZ668" s="671">
        <v>0</v>
      </c>
      <c r="DA668" s="671">
        <v>0</v>
      </c>
      <c r="DB668" s="671">
        <v>0</v>
      </c>
      <c r="DC668" s="671">
        <v>0</v>
      </c>
      <c r="DD668" s="671">
        <v>0</v>
      </c>
      <c r="DE668" s="671">
        <v>0</v>
      </c>
      <c r="DF668" s="671">
        <v>0</v>
      </c>
      <c r="DG668" s="671">
        <v>0</v>
      </c>
      <c r="DH668" s="671">
        <v>0</v>
      </c>
      <c r="DI668" s="671">
        <v>0</v>
      </c>
      <c r="DJ668" s="671">
        <v>0</v>
      </c>
      <c r="DK668" s="671">
        <v>22</v>
      </c>
      <c r="DL668" s="671">
        <v>1</v>
      </c>
      <c r="DM668" s="671">
        <v>0</v>
      </c>
      <c r="DN668" s="671">
        <v>0</v>
      </c>
      <c r="DO668" s="671">
        <v>0</v>
      </c>
      <c r="DP668" s="671">
        <v>52</v>
      </c>
      <c r="DQ668" s="671">
        <v>11</v>
      </c>
      <c r="DR668" s="671">
        <v>0</v>
      </c>
      <c r="DS668" s="671">
        <v>0</v>
      </c>
      <c r="DT668" s="671">
        <v>0</v>
      </c>
      <c r="DU668" s="671">
        <v>0</v>
      </c>
      <c r="DV668" s="671">
        <v>0</v>
      </c>
    </row>
    <row r="669" spans="1:126" ht="21" hidden="1" customHeight="1" thickBot="1">
      <c r="A669" s="111"/>
      <c r="M669" s="672" t="s">
        <v>1726</v>
      </c>
      <c r="N669" s="656"/>
      <c r="O669" s="656"/>
      <c r="P669" s="656"/>
      <c r="Q669" s="656"/>
      <c r="R669" s="656"/>
      <c r="S669" s="656"/>
      <c r="T669" s="657"/>
      <c r="U669" s="656"/>
      <c r="V669" s="658"/>
      <c r="W669" s="659"/>
      <c r="X669" s="660"/>
      <c r="Y669" s="661"/>
      <c r="Z669" s="660"/>
      <c r="AA669" s="662"/>
      <c r="AB669" s="663"/>
      <c r="AC669" s="664"/>
      <c r="AD669" s="662"/>
      <c r="AE669" s="663"/>
      <c r="AF669" s="664"/>
      <c r="AG669" s="660"/>
      <c r="AH669" s="663"/>
      <c r="AI669" s="665"/>
      <c r="AJ669" s="662"/>
      <c r="AK669" s="666"/>
      <c r="AL669" s="661"/>
      <c r="AM669" s="660"/>
      <c r="AN669" s="662"/>
      <c r="AO669" s="663"/>
      <c r="AP669" s="664"/>
      <c r="AQ669" s="662"/>
      <c r="AR669" s="663"/>
      <c r="AS669" s="664"/>
      <c r="AT669" s="660"/>
      <c r="AU669" s="663"/>
      <c r="AV669" s="665"/>
      <c r="AW669" s="662"/>
      <c r="AX669" s="666"/>
      <c r="AY669" s="658"/>
      <c r="AZ669" s="667"/>
      <c r="BA669" s="662"/>
      <c r="BB669" s="663"/>
      <c r="BC669" s="667"/>
      <c r="BD669" s="662"/>
      <c r="BE669" s="663"/>
      <c r="BF669" s="667"/>
      <c r="BG669" s="668"/>
      <c r="BH669" s="668"/>
      <c r="BI669" s="668"/>
      <c r="BJ669" s="668"/>
      <c r="BK669" s="668"/>
      <c r="BL669" s="672">
        <v>0</v>
      </c>
      <c r="BM669" s="672"/>
      <c r="BN669" s="672">
        <v>0</v>
      </c>
      <c r="BO669" s="672">
        <v>0</v>
      </c>
      <c r="BP669" s="672">
        <v>0</v>
      </c>
      <c r="BQ669" s="672">
        <v>0</v>
      </c>
      <c r="BR669" s="672">
        <v>0</v>
      </c>
      <c r="BS669" s="672">
        <v>0</v>
      </c>
      <c r="BT669" s="672">
        <v>0</v>
      </c>
      <c r="BU669" s="672">
        <v>0</v>
      </c>
      <c r="BV669" s="672">
        <v>0</v>
      </c>
      <c r="BW669" s="672">
        <v>0</v>
      </c>
      <c r="BX669" s="672">
        <v>0</v>
      </c>
      <c r="BY669" s="672">
        <v>0</v>
      </c>
      <c r="BZ669" s="672">
        <v>0</v>
      </c>
      <c r="CA669" s="672">
        <v>0</v>
      </c>
      <c r="CB669" s="672">
        <v>0</v>
      </c>
      <c r="CC669" s="672">
        <v>0</v>
      </c>
      <c r="CD669" s="672">
        <v>0</v>
      </c>
      <c r="CE669" s="672">
        <v>0</v>
      </c>
      <c r="CF669" s="672">
        <v>0</v>
      </c>
      <c r="CG669" s="672">
        <v>0</v>
      </c>
      <c r="CH669" s="672">
        <v>0</v>
      </c>
      <c r="CI669" s="672">
        <v>0</v>
      </c>
      <c r="CJ669" s="672">
        <v>0</v>
      </c>
      <c r="CK669" s="673">
        <v>0</v>
      </c>
      <c r="CL669" s="674">
        <v>0</v>
      </c>
      <c r="CM669" s="674">
        <v>0</v>
      </c>
      <c r="CN669" s="674">
        <v>0</v>
      </c>
      <c r="CO669" s="674">
        <v>0</v>
      </c>
      <c r="CP669" s="674">
        <v>0</v>
      </c>
      <c r="CQ669" s="674">
        <v>0</v>
      </c>
      <c r="CR669" s="674">
        <v>0</v>
      </c>
      <c r="CS669" s="674">
        <v>0</v>
      </c>
      <c r="CT669" s="674">
        <v>0</v>
      </c>
      <c r="CU669" s="674">
        <v>0</v>
      </c>
      <c r="CV669" s="674">
        <v>0</v>
      </c>
      <c r="CW669" s="674">
        <v>0</v>
      </c>
      <c r="CX669" s="674">
        <v>0</v>
      </c>
      <c r="CY669" s="674">
        <v>0</v>
      </c>
      <c r="CZ669" s="674">
        <v>0</v>
      </c>
      <c r="DA669" s="674">
        <v>0</v>
      </c>
      <c r="DB669" s="674">
        <v>0</v>
      </c>
      <c r="DC669" s="674">
        <v>0</v>
      </c>
      <c r="DD669" s="674">
        <v>0</v>
      </c>
      <c r="DE669" s="674">
        <v>0</v>
      </c>
      <c r="DF669" s="674">
        <v>0</v>
      </c>
      <c r="DG669" s="674">
        <v>0</v>
      </c>
      <c r="DH669" s="674">
        <v>0</v>
      </c>
      <c r="DI669" s="674">
        <v>0</v>
      </c>
      <c r="DJ669" s="674">
        <v>0</v>
      </c>
      <c r="DK669" s="674">
        <v>0</v>
      </c>
      <c r="DL669" s="674">
        <v>1</v>
      </c>
      <c r="DM669" s="674">
        <v>0</v>
      </c>
      <c r="DN669" s="674">
        <v>0</v>
      </c>
      <c r="DO669" s="674">
        <v>0</v>
      </c>
      <c r="DP669" s="674">
        <v>0</v>
      </c>
      <c r="DQ669" s="674">
        <v>0</v>
      </c>
      <c r="DR669" s="674">
        <v>1</v>
      </c>
      <c r="DS669" s="674">
        <v>0</v>
      </c>
      <c r="DT669" s="674">
        <v>0</v>
      </c>
      <c r="DU669" s="674">
        <v>0</v>
      </c>
      <c r="DV669" s="674">
        <v>0</v>
      </c>
    </row>
    <row r="670" spans="1:126" ht="21" hidden="1" customHeight="1" thickBot="1">
      <c r="A670" s="111"/>
      <c r="M670" s="672" t="s">
        <v>1727</v>
      </c>
      <c r="N670" s="656"/>
      <c r="O670" s="656"/>
      <c r="P670" s="656"/>
      <c r="Q670" s="656"/>
      <c r="R670" s="656"/>
      <c r="S670" s="656"/>
      <c r="T670" s="657"/>
      <c r="U670" s="656"/>
      <c r="V670" s="658"/>
      <c r="W670" s="659"/>
      <c r="X670" s="660"/>
      <c r="Y670" s="661"/>
      <c r="Z670" s="660"/>
      <c r="AA670" s="662"/>
      <c r="AB670" s="663"/>
      <c r="AC670" s="664"/>
      <c r="AD670" s="662"/>
      <c r="AE670" s="663"/>
      <c r="AF670" s="664"/>
      <c r="AG670" s="660"/>
      <c r="AH670" s="663"/>
      <c r="AI670" s="665"/>
      <c r="AJ670" s="662"/>
      <c r="AK670" s="666"/>
      <c r="AL670" s="661"/>
      <c r="AM670" s="660"/>
      <c r="AN670" s="662"/>
      <c r="AO670" s="663"/>
      <c r="AP670" s="664"/>
      <c r="AQ670" s="662"/>
      <c r="AR670" s="663"/>
      <c r="AS670" s="664"/>
      <c r="AT670" s="660"/>
      <c r="AU670" s="663"/>
      <c r="AV670" s="665"/>
      <c r="AW670" s="662"/>
      <c r="AX670" s="666"/>
      <c r="AY670" s="658"/>
      <c r="AZ670" s="667"/>
      <c r="BA670" s="662"/>
      <c r="BB670" s="663"/>
      <c r="BC670" s="667"/>
      <c r="BD670" s="662"/>
      <c r="BE670" s="663"/>
      <c r="BF670" s="667"/>
      <c r="BG670" s="668"/>
      <c r="BH670" s="668"/>
      <c r="BI670" s="668"/>
      <c r="BJ670" s="668"/>
      <c r="BK670" s="668"/>
      <c r="BL670" s="672">
        <v>0</v>
      </c>
      <c r="BM670" s="672"/>
      <c r="BN670" s="672">
        <v>0</v>
      </c>
      <c r="BO670" s="672">
        <v>0</v>
      </c>
      <c r="BP670" s="672">
        <v>0</v>
      </c>
      <c r="BQ670" s="672">
        <v>0</v>
      </c>
      <c r="BR670" s="672">
        <v>0</v>
      </c>
      <c r="BS670" s="672">
        <v>0</v>
      </c>
      <c r="BT670" s="672">
        <v>0</v>
      </c>
      <c r="BU670" s="672">
        <v>0</v>
      </c>
      <c r="BV670" s="672">
        <v>0</v>
      </c>
      <c r="BW670" s="672">
        <v>0</v>
      </c>
      <c r="BX670" s="672">
        <v>0</v>
      </c>
      <c r="BY670" s="672">
        <v>0</v>
      </c>
      <c r="BZ670" s="672">
        <v>0</v>
      </c>
      <c r="CA670" s="672">
        <v>0</v>
      </c>
      <c r="CB670" s="672">
        <v>0</v>
      </c>
      <c r="CC670" s="672">
        <v>0</v>
      </c>
      <c r="CD670" s="672">
        <v>0</v>
      </c>
      <c r="CE670" s="672">
        <v>0</v>
      </c>
      <c r="CF670" s="672">
        <v>0</v>
      </c>
      <c r="CG670" s="672">
        <v>0</v>
      </c>
      <c r="CH670" s="672">
        <v>0</v>
      </c>
      <c r="CI670" s="672">
        <v>0</v>
      </c>
      <c r="CJ670" s="672">
        <v>0</v>
      </c>
      <c r="CK670" s="673">
        <v>0</v>
      </c>
      <c r="CL670" s="674">
        <v>0</v>
      </c>
      <c r="CM670" s="674">
        <v>0</v>
      </c>
      <c r="CN670" s="674">
        <v>0</v>
      </c>
      <c r="CO670" s="674">
        <v>0</v>
      </c>
      <c r="CP670" s="674">
        <v>0</v>
      </c>
      <c r="CQ670" s="674">
        <v>0</v>
      </c>
      <c r="CR670" s="674">
        <v>0</v>
      </c>
      <c r="CS670" s="674">
        <v>0</v>
      </c>
      <c r="CT670" s="674">
        <v>0</v>
      </c>
      <c r="CU670" s="674">
        <v>0</v>
      </c>
      <c r="CV670" s="674">
        <v>0</v>
      </c>
      <c r="CW670" s="674">
        <v>0</v>
      </c>
      <c r="CX670" s="674">
        <v>0</v>
      </c>
      <c r="CY670" s="674">
        <v>0</v>
      </c>
      <c r="CZ670" s="674">
        <v>0</v>
      </c>
      <c r="DA670" s="674">
        <v>0</v>
      </c>
      <c r="DB670" s="674">
        <v>0</v>
      </c>
      <c r="DC670" s="674">
        <v>0</v>
      </c>
      <c r="DD670" s="674">
        <v>0</v>
      </c>
      <c r="DE670" s="674">
        <v>0</v>
      </c>
      <c r="DF670" s="674">
        <v>0</v>
      </c>
      <c r="DG670" s="674">
        <v>0</v>
      </c>
      <c r="DH670" s="674">
        <v>0</v>
      </c>
      <c r="DI670" s="674">
        <v>0</v>
      </c>
      <c r="DJ670" s="674">
        <v>0</v>
      </c>
      <c r="DK670" s="674">
        <v>0</v>
      </c>
      <c r="DL670" s="674">
        <v>1</v>
      </c>
      <c r="DM670" s="674">
        <v>0</v>
      </c>
      <c r="DN670" s="674">
        <v>0</v>
      </c>
      <c r="DO670" s="674">
        <v>0</v>
      </c>
      <c r="DP670" s="674">
        <v>0</v>
      </c>
      <c r="DQ670" s="674">
        <v>0</v>
      </c>
      <c r="DR670" s="674">
        <v>11</v>
      </c>
      <c r="DS670" s="674">
        <v>0</v>
      </c>
      <c r="DT670" s="674">
        <v>0</v>
      </c>
      <c r="DU670" s="674">
        <v>0</v>
      </c>
      <c r="DV670" s="674">
        <v>0</v>
      </c>
    </row>
    <row r="671" spans="1:126" ht="21" hidden="1" customHeight="1" thickBot="1">
      <c r="A671" s="249"/>
      <c r="M671" s="675" t="s">
        <v>1397</v>
      </c>
      <c r="N671" s="656"/>
      <c r="O671" s="656"/>
      <c r="P671" s="656"/>
      <c r="Q671" s="656"/>
      <c r="R671" s="656"/>
      <c r="S671" s="656"/>
      <c r="T671" s="657"/>
      <c r="U671" s="656"/>
      <c r="V671" s="658"/>
      <c r="W671" s="659"/>
      <c r="X671" s="660"/>
      <c r="Y671" s="661"/>
      <c r="Z671" s="660"/>
      <c r="AA671" s="662"/>
      <c r="AB671" s="663"/>
      <c r="AC671" s="664"/>
      <c r="AD671" s="662"/>
      <c r="AE671" s="663"/>
      <c r="AF671" s="664"/>
      <c r="AG671" s="660"/>
      <c r="AH671" s="663"/>
      <c r="AI671" s="665"/>
      <c r="AJ671" s="662"/>
      <c r="AK671" s="666"/>
      <c r="AL671" s="661"/>
      <c r="AM671" s="660"/>
      <c r="AN671" s="662"/>
      <c r="AO671" s="663"/>
      <c r="AP671" s="664"/>
      <c r="AQ671" s="662"/>
      <c r="AR671" s="663"/>
      <c r="AS671" s="664"/>
      <c r="AT671" s="660"/>
      <c r="AU671" s="663"/>
      <c r="AV671" s="665"/>
      <c r="AW671" s="662"/>
      <c r="AX671" s="666"/>
      <c r="AY671" s="658"/>
      <c r="AZ671" s="667"/>
      <c r="BA671" s="662"/>
      <c r="BB671" s="663"/>
      <c r="BC671" s="667"/>
      <c r="BD671" s="662"/>
      <c r="BE671" s="663"/>
      <c r="BF671" s="667"/>
      <c r="BG671" s="668"/>
      <c r="BH671" s="668"/>
      <c r="BI671" s="668"/>
      <c r="BJ671" s="668"/>
      <c r="BK671" s="668"/>
      <c r="BL671" s="675">
        <v>1</v>
      </c>
      <c r="BM671" s="675"/>
      <c r="BN671" s="675">
        <v>0</v>
      </c>
      <c r="BO671" s="675">
        <v>1</v>
      </c>
      <c r="BP671" s="675">
        <v>0</v>
      </c>
      <c r="BQ671" s="675">
        <v>0</v>
      </c>
      <c r="BR671" s="675">
        <v>0</v>
      </c>
      <c r="BS671" s="675">
        <v>0</v>
      </c>
      <c r="BT671" s="675">
        <v>0</v>
      </c>
      <c r="BU671" s="675">
        <v>0</v>
      </c>
      <c r="BV671" s="675">
        <v>0</v>
      </c>
      <c r="BW671" s="675">
        <v>1</v>
      </c>
      <c r="BX671" s="675">
        <v>0</v>
      </c>
      <c r="BY671" s="675">
        <v>0</v>
      </c>
      <c r="BZ671" s="675">
        <v>0</v>
      </c>
      <c r="CA671" s="675">
        <v>0</v>
      </c>
      <c r="CB671" s="675">
        <v>0</v>
      </c>
      <c r="CC671" s="675">
        <v>0</v>
      </c>
      <c r="CD671" s="675">
        <v>0</v>
      </c>
      <c r="CE671" s="675">
        <v>0</v>
      </c>
      <c r="CF671" s="675">
        <v>0</v>
      </c>
      <c r="CG671" s="675">
        <v>0</v>
      </c>
      <c r="CH671" s="675">
        <v>0</v>
      </c>
      <c r="CI671" s="675">
        <v>0</v>
      </c>
      <c r="CJ671" s="675">
        <v>0</v>
      </c>
      <c r="CK671" s="676">
        <v>0</v>
      </c>
      <c r="CL671" s="677">
        <v>0</v>
      </c>
      <c r="CM671" s="677">
        <v>0</v>
      </c>
      <c r="CN671" s="677">
        <v>0</v>
      </c>
      <c r="CO671" s="677">
        <v>0</v>
      </c>
      <c r="CP671" s="677">
        <v>0</v>
      </c>
      <c r="CQ671" s="677">
        <v>0</v>
      </c>
      <c r="CR671" s="677">
        <v>0</v>
      </c>
      <c r="CS671" s="677">
        <v>0</v>
      </c>
      <c r="CT671" s="677">
        <v>0</v>
      </c>
      <c r="CU671" s="677">
        <v>0</v>
      </c>
      <c r="CV671" s="677">
        <v>0</v>
      </c>
      <c r="CW671" s="677">
        <v>0</v>
      </c>
      <c r="CX671" s="677">
        <v>0</v>
      </c>
      <c r="CY671" s="677">
        <v>0</v>
      </c>
      <c r="CZ671" s="677">
        <v>0</v>
      </c>
      <c r="DA671" s="677">
        <v>0</v>
      </c>
      <c r="DB671" s="677">
        <v>0</v>
      </c>
      <c r="DC671" s="677">
        <v>0</v>
      </c>
      <c r="DD671" s="677">
        <v>0</v>
      </c>
      <c r="DE671" s="677">
        <v>0</v>
      </c>
      <c r="DF671" s="677">
        <v>0</v>
      </c>
      <c r="DG671" s="677">
        <v>0</v>
      </c>
      <c r="DH671" s="677">
        <v>0</v>
      </c>
      <c r="DI671" s="677">
        <v>0</v>
      </c>
      <c r="DJ671" s="677">
        <v>0</v>
      </c>
      <c r="DK671" s="677">
        <v>1</v>
      </c>
      <c r="DL671" s="677">
        <v>1</v>
      </c>
      <c r="DM671" s="677">
        <v>0</v>
      </c>
      <c r="DN671" s="677">
        <v>0</v>
      </c>
      <c r="DO671" s="677">
        <v>0</v>
      </c>
      <c r="DP671" s="677">
        <v>1</v>
      </c>
      <c r="DQ671" s="677">
        <v>0</v>
      </c>
      <c r="DR671" s="677">
        <v>0</v>
      </c>
      <c r="DS671" s="677">
        <v>1</v>
      </c>
      <c r="DT671" s="677">
        <v>0</v>
      </c>
      <c r="DU671" s="677">
        <v>0</v>
      </c>
      <c r="DV671" s="677">
        <v>0</v>
      </c>
    </row>
    <row r="672" spans="1:126" ht="21" hidden="1" customHeight="1" thickBot="1">
      <c r="A672" s="249"/>
      <c r="M672" s="675" t="s">
        <v>1398</v>
      </c>
      <c r="N672" s="656"/>
      <c r="O672" s="656"/>
      <c r="P672" s="656"/>
      <c r="Q672" s="656"/>
      <c r="R672" s="656"/>
      <c r="S672" s="656"/>
      <c r="T672" s="657"/>
      <c r="U672" s="656"/>
      <c r="V672" s="658"/>
      <c r="W672" s="659"/>
      <c r="X672" s="660"/>
      <c r="Y672" s="661"/>
      <c r="Z672" s="660"/>
      <c r="AA672" s="662"/>
      <c r="AB672" s="663"/>
      <c r="AC672" s="664"/>
      <c r="AD672" s="662"/>
      <c r="AE672" s="663"/>
      <c r="AF672" s="664"/>
      <c r="AG672" s="660"/>
      <c r="AH672" s="663"/>
      <c r="AI672" s="665"/>
      <c r="AJ672" s="662"/>
      <c r="AK672" s="666"/>
      <c r="AL672" s="661"/>
      <c r="AM672" s="660"/>
      <c r="AN672" s="662"/>
      <c r="AO672" s="663"/>
      <c r="AP672" s="664"/>
      <c r="AQ672" s="662"/>
      <c r="AR672" s="663"/>
      <c r="AS672" s="664"/>
      <c r="AT672" s="660"/>
      <c r="AU672" s="663"/>
      <c r="AV672" s="665"/>
      <c r="AW672" s="662"/>
      <c r="AX672" s="666"/>
      <c r="AY672" s="658"/>
      <c r="AZ672" s="667"/>
      <c r="BA672" s="662"/>
      <c r="BB672" s="663"/>
      <c r="BC672" s="667"/>
      <c r="BD672" s="662"/>
      <c r="BE672" s="663"/>
      <c r="BF672" s="667"/>
      <c r="BG672" s="668"/>
      <c r="BH672" s="668"/>
      <c r="BI672" s="668"/>
      <c r="BJ672" s="668"/>
      <c r="BK672" s="668"/>
      <c r="BL672" s="675">
        <v>1</v>
      </c>
      <c r="BM672" s="675"/>
      <c r="BN672" s="675">
        <v>0</v>
      </c>
      <c r="BO672" s="675">
        <v>3</v>
      </c>
      <c r="BP672" s="675">
        <v>0</v>
      </c>
      <c r="BQ672" s="675">
        <v>0</v>
      </c>
      <c r="BR672" s="675">
        <v>0</v>
      </c>
      <c r="BS672" s="675">
        <v>0</v>
      </c>
      <c r="BT672" s="675">
        <v>0</v>
      </c>
      <c r="BU672" s="675">
        <v>0</v>
      </c>
      <c r="BV672" s="675">
        <v>0</v>
      </c>
      <c r="BW672" s="675">
        <v>1</v>
      </c>
      <c r="BX672" s="675">
        <v>0</v>
      </c>
      <c r="BY672" s="675">
        <v>0</v>
      </c>
      <c r="BZ672" s="675">
        <v>0</v>
      </c>
      <c r="CA672" s="675">
        <v>0</v>
      </c>
      <c r="CB672" s="675">
        <v>0</v>
      </c>
      <c r="CC672" s="675">
        <v>0</v>
      </c>
      <c r="CD672" s="675">
        <v>0</v>
      </c>
      <c r="CE672" s="675">
        <v>0</v>
      </c>
      <c r="CF672" s="675">
        <v>0</v>
      </c>
      <c r="CG672" s="675">
        <v>0</v>
      </c>
      <c r="CH672" s="675">
        <v>0</v>
      </c>
      <c r="CI672" s="675">
        <v>0</v>
      </c>
      <c r="CJ672" s="675">
        <v>0</v>
      </c>
      <c r="CK672" s="676">
        <v>0</v>
      </c>
      <c r="CL672" s="677">
        <v>0</v>
      </c>
      <c r="CM672" s="677">
        <v>0</v>
      </c>
      <c r="CN672" s="677">
        <v>0</v>
      </c>
      <c r="CO672" s="677">
        <v>0</v>
      </c>
      <c r="CP672" s="677">
        <v>0</v>
      </c>
      <c r="CQ672" s="677">
        <v>0</v>
      </c>
      <c r="CR672" s="677">
        <v>0</v>
      </c>
      <c r="CS672" s="677">
        <v>0</v>
      </c>
      <c r="CT672" s="677">
        <v>0</v>
      </c>
      <c r="CU672" s="677">
        <v>0</v>
      </c>
      <c r="CV672" s="677">
        <v>0</v>
      </c>
      <c r="CW672" s="677">
        <v>0</v>
      </c>
      <c r="CX672" s="677">
        <v>0</v>
      </c>
      <c r="CY672" s="677">
        <v>0</v>
      </c>
      <c r="CZ672" s="677">
        <v>0</v>
      </c>
      <c r="DA672" s="677">
        <v>0</v>
      </c>
      <c r="DB672" s="677">
        <v>0</v>
      </c>
      <c r="DC672" s="677">
        <v>0</v>
      </c>
      <c r="DD672" s="677">
        <v>0</v>
      </c>
      <c r="DE672" s="677">
        <v>0</v>
      </c>
      <c r="DF672" s="677">
        <v>0</v>
      </c>
      <c r="DG672" s="677">
        <v>0</v>
      </c>
      <c r="DH672" s="677">
        <v>0</v>
      </c>
      <c r="DI672" s="677">
        <v>0</v>
      </c>
      <c r="DJ672" s="677">
        <v>0</v>
      </c>
      <c r="DK672" s="677">
        <v>22</v>
      </c>
      <c r="DL672" s="677">
        <v>1</v>
      </c>
      <c r="DM672" s="677">
        <v>0</v>
      </c>
      <c r="DN672" s="677">
        <v>0</v>
      </c>
      <c r="DO672" s="677">
        <v>0</v>
      </c>
      <c r="DP672" s="677">
        <v>52</v>
      </c>
      <c r="DQ672" s="677">
        <v>0</v>
      </c>
      <c r="DR672" s="677">
        <v>0</v>
      </c>
      <c r="DS672" s="677">
        <v>12</v>
      </c>
      <c r="DT672" s="677">
        <v>0</v>
      </c>
      <c r="DU672" s="677">
        <v>0</v>
      </c>
      <c r="DV672" s="677">
        <v>0</v>
      </c>
    </row>
    <row r="673" spans="1:126" ht="21" hidden="1" customHeight="1" thickBot="1">
      <c r="A673" s="249"/>
      <c r="M673" s="678" t="s">
        <v>1399</v>
      </c>
      <c r="N673" s="656"/>
      <c r="O673" s="656"/>
      <c r="P673" s="656"/>
      <c r="Q673" s="656"/>
      <c r="R673" s="656"/>
      <c r="S673" s="656"/>
      <c r="T673" s="657"/>
      <c r="U673" s="656"/>
      <c r="V673" s="658"/>
      <c r="W673" s="659"/>
      <c r="X673" s="660"/>
      <c r="Y673" s="661"/>
      <c r="Z673" s="660"/>
      <c r="AA673" s="662"/>
      <c r="AB673" s="663"/>
      <c r="AC673" s="664"/>
      <c r="AD673" s="662"/>
      <c r="AE673" s="663"/>
      <c r="AF673" s="664"/>
      <c r="AG673" s="660"/>
      <c r="AH673" s="663"/>
      <c r="AI673" s="665"/>
      <c r="AJ673" s="662"/>
      <c r="AK673" s="666"/>
      <c r="AL673" s="661"/>
      <c r="AM673" s="660"/>
      <c r="AN673" s="662"/>
      <c r="AO673" s="663"/>
      <c r="AP673" s="664"/>
      <c r="AQ673" s="662"/>
      <c r="AR673" s="663"/>
      <c r="AS673" s="664"/>
      <c r="AT673" s="660"/>
      <c r="AU673" s="663"/>
      <c r="AV673" s="665"/>
      <c r="AW673" s="662"/>
      <c r="AX673" s="666"/>
      <c r="AY673" s="658"/>
      <c r="AZ673" s="667"/>
      <c r="BA673" s="662"/>
      <c r="BB673" s="663"/>
      <c r="BC673" s="667"/>
      <c r="BD673" s="662"/>
      <c r="BE673" s="663"/>
      <c r="BF673" s="667"/>
      <c r="BG673" s="668"/>
      <c r="BH673" s="668"/>
      <c r="BI673" s="668"/>
      <c r="BJ673" s="668"/>
      <c r="BK673" s="668"/>
      <c r="BL673" s="678">
        <v>0</v>
      </c>
      <c r="BM673" s="678"/>
      <c r="BN673" s="678">
        <v>0</v>
      </c>
      <c r="BO673" s="678">
        <v>0</v>
      </c>
      <c r="BP673" s="678">
        <v>0</v>
      </c>
      <c r="BQ673" s="678">
        <v>0</v>
      </c>
      <c r="BR673" s="678">
        <v>0</v>
      </c>
      <c r="BS673" s="678">
        <v>0</v>
      </c>
      <c r="BT673" s="678">
        <v>0</v>
      </c>
      <c r="BU673" s="678">
        <v>0</v>
      </c>
      <c r="BV673" s="678">
        <v>0</v>
      </c>
      <c r="BW673" s="678">
        <v>0</v>
      </c>
      <c r="BX673" s="678">
        <v>0</v>
      </c>
      <c r="BY673" s="678">
        <v>0</v>
      </c>
      <c r="BZ673" s="678">
        <v>0</v>
      </c>
      <c r="CA673" s="678">
        <v>0</v>
      </c>
      <c r="CB673" s="678">
        <v>0</v>
      </c>
      <c r="CC673" s="678">
        <v>0</v>
      </c>
      <c r="CD673" s="678">
        <v>0</v>
      </c>
      <c r="CE673" s="678">
        <v>0</v>
      </c>
      <c r="CF673" s="678">
        <v>0</v>
      </c>
      <c r="CG673" s="678">
        <v>0</v>
      </c>
      <c r="CH673" s="678">
        <v>0</v>
      </c>
      <c r="CI673" s="678">
        <v>0</v>
      </c>
      <c r="CJ673" s="678">
        <v>0</v>
      </c>
      <c r="CK673" s="679">
        <v>0</v>
      </c>
      <c r="CL673" s="680">
        <v>0</v>
      </c>
      <c r="CM673" s="680">
        <v>0</v>
      </c>
      <c r="CN673" s="680">
        <v>0</v>
      </c>
      <c r="CO673" s="680">
        <v>0</v>
      </c>
      <c r="CP673" s="680">
        <v>0</v>
      </c>
      <c r="CQ673" s="680">
        <v>0</v>
      </c>
      <c r="CR673" s="680">
        <v>0</v>
      </c>
      <c r="CS673" s="680">
        <v>0</v>
      </c>
      <c r="CT673" s="680">
        <v>0</v>
      </c>
      <c r="CU673" s="680">
        <v>0</v>
      </c>
      <c r="CV673" s="680">
        <v>0</v>
      </c>
      <c r="CW673" s="680">
        <v>0</v>
      </c>
      <c r="CX673" s="680">
        <v>0</v>
      </c>
      <c r="CY673" s="680">
        <v>0</v>
      </c>
      <c r="CZ673" s="680">
        <v>0</v>
      </c>
      <c r="DA673" s="680">
        <v>0</v>
      </c>
      <c r="DB673" s="680">
        <v>0</v>
      </c>
      <c r="DC673" s="680">
        <v>0</v>
      </c>
      <c r="DD673" s="680">
        <v>0</v>
      </c>
      <c r="DE673" s="680">
        <v>0</v>
      </c>
      <c r="DF673" s="680">
        <v>0</v>
      </c>
      <c r="DG673" s="680">
        <v>0</v>
      </c>
      <c r="DH673" s="680">
        <v>0</v>
      </c>
      <c r="DI673" s="680">
        <v>0</v>
      </c>
      <c r="DJ673" s="680">
        <v>0</v>
      </c>
      <c r="DK673" s="680">
        <v>0</v>
      </c>
      <c r="DL673" s="680">
        <v>0</v>
      </c>
      <c r="DM673" s="680">
        <v>0</v>
      </c>
      <c r="DN673" s="680">
        <v>0</v>
      </c>
      <c r="DO673" s="680">
        <v>0</v>
      </c>
      <c r="DP673" s="680">
        <v>1</v>
      </c>
      <c r="DQ673" s="680">
        <v>0</v>
      </c>
      <c r="DR673" s="680">
        <v>0</v>
      </c>
      <c r="DS673" s="680">
        <v>0</v>
      </c>
      <c r="DT673" s="680">
        <v>0</v>
      </c>
      <c r="DU673" s="680">
        <v>0</v>
      </c>
      <c r="DV673" s="680">
        <v>0</v>
      </c>
    </row>
    <row r="674" spans="1:126" ht="21" hidden="1" customHeight="1" thickBot="1">
      <c r="A674" s="249"/>
      <c r="M674" s="678" t="s">
        <v>1400</v>
      </c>
      <c r="N674" s="656"/>
      <c r="O674" s="656"/>
      <c r="P674" s="656"/>
      <c r="Q674" s="656"/>
      <c r="R674" s="656"/>
      <c r="S674" s="656"/>
      <c r="T674" s="657"/>
      <c r="U674" s="656"/>
      <c r="V674" s="658"/>
      <c r="W674" s="659"/>
      <c r="X674" s="660"/>
      <c r="Y674" s="661"/>
      <c r="Z674" s="660"/>
      <c r="AA674" s="662"/>
      <c r="AB674" s="663"/>
      <c r="AC674" s="664"/>
      <c r="AD674" s="662"/>
      <c r="AE674" s="663"/>
      <c r="AF674" s="664"/>
      <c r="AG674" s="660"/>
      <c r="AH674" s="663"/>
      <c r="AI674" s="665"/>
      <c r="AJ674" s="662"/>
      <c r="AK674" s="666"/>
      <c r="AL674" s="661"/>
      <c r="AM674" s="660"/>
      <c r="AN674" s="662"/>
      <c r="AO674" s="663"/>
      <c r="AP674" s="664"/>
      <c r="AQ674" s="662"/>
      <c r="AR674" s="663"/>
      <c r="AS674" s="664"/>
      <c r="AT674" s="660"/>
      <c r="AU674" s="663"/>
      <c r="AV674" s="665"/>
      <c r="AW674" s="662"/>
      <c r="AX674" s="666"/>
      <c r="AY674" s="658"/>
      <c r="AZ674" s="667"/>
      <c r="BA674" s="662"/>
      <c r="BB674" s="663"/>
      <c r="BC674" s="667"/>
      <c r="BD674" s="662"/>
      <c r="BE674" s="663"/>
      <c r="BF674" s="667"/>
      <c r="BG674" s="668"/>
      <c r="BH674" s="668"/>
      <c r="BI674" s="668"/>
      <c r="BJ674" s="668"/>
      <c r="BK674" s="668"/>
      <c r="BL674" s="678">
        <v>0</v>
      </c>
      <c r="BM674" s="678"/>
      <c r="BN674" s="678">
        <v>0</v>
      </c>
      <c r="BO674" s="678">
        <v>0</v>
      </c>
      <c r="BP674" s="678">
        <v>0</v>
      </c>
      <c r="BQ674" s="678">
        <v>0</v>
      </c>
      <c r="BR674" s="678">
        <v>0</v>
      </c>
      <c r="BS674" s="678">
        <v>0</v>
      </c>
      <c r="BT674" s="678">
        <v>0</v>
      </c>
      <c r="BU674" s="678">
        <v>0</v>
      </c>
      <c r="BV674" s="678">
        <v>0</v>
      </c>
      <c r="BW674" s="678">
        <v>0</v>
      </c>
      <c r="BX674" s="678">
        <v>0</v>
      </c>
      <c r="BY674" s="678">
        <v>0</v>
      </c>
      <c r="BZ674" s="678">
        <v>0</v>
      </c>
      <c r="CA674" s="678">
        <v>0</v>
      </c>
      <c r="CB674" s="678">
        <v>0</v>
      </c>
      <c r="CC674" s="678">
        <v>0</v>
      </c>
      <c r="CD674" s="678">
        <v>0</v>
      </c>
      <c r="CE674" s="678">
        <v>0</v>
      </c>
      <c r="CF674" s="678">
        <v>0</v>
      </c>
      <c r="CG674" s="678">
        <v>0</v>
      </c>
      <c r="CH674" s="678">
        <v>0</v>
      </c>
      <c r="CI674" s="678">
        <v>0</v>
      </c>
      <c r="CJ674" s="678">
        <v>0</v>
      </c>
      <c r="CK674" s="679">
        <v>0</v>
      </c>
      <c r="CL674" s="681">
        <v>0</v>
      </c>
      <c r="CM674" s="681">
        <v>0</v>
      </c>
      <c r="CN674" s="681">
        <v>0</v>
      </c>
      <c r="CO674" s="681">
        <v>0</v>
      </c>
      <c r="CP674" s="681">
        <v>0</v>
      </c>
      <c r="CQ674" s="681">
        <v>0</v>
      </c>
      <c r="CR674" s="681">
        <v>0</v>
      </c>
      <c r="CS674" s="681">
        <v>0</v>
      </c>
      <c r="CT674" s="681">
        <v>0</v>
      </c>
      <c r="CU674" s="681">
        <v>0</v>
      </c>
      <c r="CV674" s="681">
        <v>0</v>
      </c>
      <c r="CW674" s="681">
        <v>0</v>
      </c>
      <c r="CX674" s="681">
        <v>0</v>
      </c>
      <c r="CY674" s="681">
        <v>0</v>
      </c>
      <c r="CZ674" s="681">
        <v>0</v>
      </c>
      <c r="DA674" s="681">
        <v>0</v>
      </c>
      <c r="DB674" s="681">
        <v>0</v>
      </c>
      <c r="DC674" s="681">
        <v>0</v>
      </c>
      <c r="DD674" s="681">
        <v>0</v>
      </c>
      <c r="DE674" s="681">
        <v>0</v>
      </c>
      <c r="DF674" s="681">
        <v>0</v>
      </c>
      <c r="DG674" s="681">
        <v>0</v>
      </c>
      <c r="DH674" s="681">
        <v>0</v>
      </c>
      <c r="DI674" s="681">
        <v>0</v>
      </c>
      <c r="DJ674" s="681">
        <v>0</v>
      </c>
      <c r="DK674" s="681">
        <v>0</v>
      </c>
      <c r="DL674" s="681">
        <v>0</v>
      </c>
      <c r="DM674" s="681">
        <v>0</v>
      </c>
      <c r="DN674" s="681">
        <v>0</v>
      </c>
      <c r="DO674" s="681">
        <v>0</v>
      </c>
      <c r="DP674" s="681">
        <v>0</v>
      </c>
      <c r="DQ674" s="681">
        <v>0</v>
      </c>
      <c r="DR674" s="681">
        <v>0</v>
      </c>
      <c r="DS674" s="681">
        <v>0</v>
      </c>
      <c r="DT674" s="681">
        <v>0</v>
      </c>
      <c r="DU674" s="681">
        <v>0</v>
      </c>
      <c r="DV674" s="681"/>
    </row>
    <row r="675" spans="1:126" ht="21" thickBot="1">
      <c r="A675" s="249"/>
      <c r="M675" s="1739" t="s">
        <v>392</v>
      </c>
      <c r="N675" s="696"/>
      <c r="O675" s="696"/>
      <c r="P675" s="696"/>
      <c r="Q675" s="696"/>
      <c r="R675" s="696"/>
      <c r="S675" s="696"/>
      <c r="T675" s="740"/>
      <c r="U675" s="696"/>
      <c r="V675" s="659"/>
      <c r="W675" s="659"/>
      <c r="X675" s="659"/>
      <c r="Y675" s="659"/>
      <c r="Z675" s="662"/>
      <c r="AA675" s="540"/>
      <c r="AB675" s="541"/>
      <c r="AC675" s="542"/>
      <c r="AD675" s="540"/>
      <c r="AE675" s="541"/>
      <c r="AF675" s="542"/>
      <c r="AG675" s="540"/>
      <c r="AH675" s="541"/>
      <c r="AI675" s="542"/>
      <c r="AJ675" s="540"/>
      <c r="AK675" s="541"/>
      <c r="AL675" s="659"/>
      <c r="AM675" s="540"/>
      <c r="AN675" s="540"/>
      <c r="AO675" s="541"/>
      <c r="AP675" s="542"/>
      <c r="AQ675" s="540"/>
      <c r="AR675" s="541"/>
      <c r="AS675" s="542"/>
      <c r="AT675" s="540"/>
      <c r="AU675" s="541"/>
      <c r="AV675" s="542"/>
      <c r="AW675" s="540"/>
      <c r="AX675" s="541"/>
      <c r="AY675" s="659"/>
      <c r="AZ675" s="543"/>
      <c r="BA675" s="540"/>
      <c r="BB675" s="541"/>
      <c r="BC675" s="543"/>
      <c r="BD675" s="540"/>
      <c r="BE675" s="541"/>
      <c r="BF675" s="543"/>
      <c r="BG675" s="957"/>
      <c r="BH675" s="957"/>
      <c r="BI675" s="957"/>
      <c r="BJ675" s="957"/>
      <c r="BK675" s="957"/>
      <c r="BL675" s="957"/>
      <c r="BM675" s="957"/>
      <c r="BN675" s="544" t="s">
        <v>1392</v>
      </c>
      <c r="BO675" s="544" t="s">
        <v>1392</v>
      </c>
      <c r="BP675" s="544" t="s">
        <v>1392</v>
      </c>
      <c r="BQ675" s="544" t="s">
        <v>1392</v>
      </c>
      <c r="BR675" s="544" t="s">
        <v>1392</v>
      </c>
      <c r="BS675" s="544" t="s">
        <v>1392</v>
      </c>
      <c r="BT675" s="544" t="s">
        <v>1392</v>
      </c>
      <c r="BU675" s="544" t="s">
        <v>1392</v>
      </c>
      <c r="BV675" s="544" t="s">
        <v>1392</v>
      </c>
      <c r="BW675" s="544" t="s">
        <v>1392</v>
      </c>
      <c r="BX675" s="544" t="s">
        <v>1392</v>
      </c>
      <c r="BY675" s="545" t="s">
        <v>1392</v>
      </c>
      <c r="BZ675" s="545" t="s">
        <v>1392</v>
      </c>
      <c r="CA675" s="545" t="s">
        <v>1392</v>
      </c>
      <c r="CB675" s="545" t="s">
        <v>1392</v>
      </c>
      <c r="CC675" s="545" t="s">
        <v>1392</v>
      </c>
      <c r="CD675" s="545" t="s">
        <v>1392</v>
      </c>
      <c r="CE675" s="545" t="s">
        <v>1392</v>
      </c>
      <c r="CF675" s="545" t="s">
        <v>1392</v>
      </c>
      <c r="CG675" s="545" t="s">
        <v>1392</v>
      </c>
      <c r="CH675" s="545" t="s">
        <v>1392</v>
      </c>
      <c r="CI675" s="545" t="s">
        <v>1392</v>
      </c>
      <c r="CJ675" s="545" t="s">
        <v>1392</v>
      </c>
      <c r="CK675" s="545" t="s">
        <v>1392</v>
      </c>
      <c r="CL675" s="545" t="s">
        <v>1392</v>
      </c>
      <c r="CM675" s="545" t="s">
        <v>1392</v>
      </c>
      <c r="CN675" s="545" t="s">
        <v>1392</v>
      </c>
      <c r="CO675" s="545" t="s">
        <v>1392</v>
      </c>
      <c r="CP675" s="545" t="s">
        <v>1392</v>
      </c>
      <c r="CQ675" s="545" t="s">
        <v>1392</v>
      </c>
      <c r="CR675" s="545" t="s">
        <v>1392</v>
      </c>
      <c r="CS675" s="545" t="s">
        <v>1392</v>
      </c>
      <c r="CT675" s="545" t="s">
        <v>1392</v>
      </c>
      <c r="CU675" s="545" t="s">
        <v>1392</v>
      </c>
      <c r="CV675" s="545" t="s">
        <v>1392</v>
      </c>
      <c r="CW675" s="545" t="s">
        <v>1392</v>
      </c>
      <c r="CX675" s="545" t="s">
        <v>1392</v>
      </c>
      <c r="CY675" s="545" t="s">
        <v>1392</v>
      </c>
      <c r="CZ675" s="545" t="s">
        <v>1392</v>
      </c>
      <c r="DA675" s="545" t="s">
        <v>1392</v>
      </c>
      <c r="DB675" s="545" t="s">
        <v>1392</v>
      </c>
      <c r="DC675" s="545" t="s">
        <v>1392</v>
      </c>
      <c r="DD675" s="545" t="s">
        <v>1392</v>
      </c>
      <c r="DE675" s="545" t="s">
        <v>1392</v>
      </c>
      <c r="DF675" s="545" t="s">
        <v>1392</v>
      </c>
      <c r="DG675" s="545" t="s">
        <v>1392</v>
      </c>
      <c r="DH675" s="545" t="s">
        <v>1392</v>
      </c>
      <c r="DI675" s="545" t="s">
        <v>1392</v>
      </c>
      <c r="DJ675" s="545" t="s">
        <v>1392</v>
      </c>
      <c r="DK675" s="545" t="s">
        <v>1392</v>
      </c>
      <c r="DL675" s="545" t="s">
        <v>1392</v>
      </c>
      <c r="DM675" s="545" t="s">
        <v>1392</v>
      </c>
      <c r="DN675" s="545" t="s">
        <v>1392</v>
      </c>
      <c r="DO675" s="545" t="s">
        <v>1392</v>
      </c>
      <c r="DP675" s="545" t="s">
        <v>1392</v>
      </c>
      <c r="DQ675" s="545" t="s">
        <v>1392</v>
      </c>
      <c r="DR675" s="545" t="s">
        <v>1392</v>
      </c>
      <c r="DS675" s="545" t="s">
        <v>1392</v>
      </c>
      <c r="DT675" s="545" t="s">
        <v>1392</v>
      </c>
      <c r="DU675" s="545" t="s">
        <v>1392</v>
      </c>
      <c r="DV675" s="545" t="s">
        <v>1392</v>
      </c>
    </row>
    <row r="676" spans="1:126" ht="21" thickBot="1">
      <c r="A676" s="249"/>
      <c r="B676" s="111" t="str">
        <f>M675</f>
        <v>20. PUP ZAKOPANE</v>
      </c>
      <c r="C676" s="244">
        <f>DV678</f>
        <v>8.3000000000000007</v>
      </c>
      <c r="D676" s="111"/>
      <c r="E676" s="249">
        <f>DV676</f>
        <v>2466</v>
      </c>
      <c r="F676" s="249">
        <f>DV679</f>
        <v>1112</v>
      </c>
      <c r="G676" s="249">
        <f>DV684</f>
        <v>184</v>
      </c>
      <c r="H676" s="249">
        <f>DV686</f>
        <v>67</v>
      </c>
      <c r="I676" s="111"/>
      <c r="J676" s="1759">
        <f>DV681</f>
        <v>705</v>
      </c>
      <c r="K676" s="1759">
        <f>DV683</f>
        <v>599</v>
      </c>
      <c r="L676" s="1760">
        <f>DV685</f>
        <v>208</v>
      </c>
      <c r="M676" s="1714" t="s">
        <v>74</v>
      </c>
      <c r="N676" s="860">
        <v>3298</v>
      </c>
      <c r="O676" s="546">
        <v>3486</v>
      </c>
      <c r="P676" s="546">
        <v>3515</v>
      </c>
      <c r="Q676" s="546">
        <v>3375</v>
      </c>
      <c r="R676" s="865">
        <v>3255</v>
      </c>
      <c r="S676" s="547">
        <v>2798</v>
      </c>
      <c r="T676" s="548">
        <v>1975</v>
      </c>
      <c r="U676" s="549">
        <v>1874</v>
      </c>
      <c r="V676" s="546">
        <v>2356</v>
      </c>
      <c r="W676" s="546">
        <v>2807</v>
      </c>
      <c r="X676" s="546">
        <v>3175</v>
      </c>
      <c r="Y676" s="546">
        <v>3606</v>
      </c>
      <c r="Z676" s="551">
        <v>3716</v>
      </c>
      <c r="AA676" s="552">
        <v>3739</v>
      </c>
      <c r="AB676" s="553">
        <v>3895</v>
      </c>
      <c r="AC676" s="554">
        <v>4024</v>
      </c>
      <c r="AD676" s="552">
        <v>3912</v>
      </c>
      <c r="AE676" s="557">
        <v>3831</v>
      </c>
      <c r="AF676" s="554">
        <v>3730</v>
      </c>
      <c r="AG676" s="555">
        <v>3680</v>
      </c>
      <c r="AH676" s="553">
        <v>3829</v>
      </c>
      <c r="AI676" s="554">
        <v>3963</v>
      </c>
      <c r="AJ676" s="555">
        <v>3971</v>
      </c>
      <c r="AK676" s="557">
        <v>3888</v>
      </c>
      <c r="AL676" s="546">
        <v>3888</v>
      </c>
      <c r="AM676" s="551">
        <v>3862</v>
      </c>
      <c r="AN676" s="552">
        <v>3839</v>
      </c>
      <c r="AO676" s="557">
        <v>3884</v>
      </c>
      <c r="AP676" s="554">
        <v>3867</v>
      </c>
      <c r="AQ676" s="552">
        <v>3847</v>
      </c>
      <c r="AR676" s="553">
        <v>3884</v>
      </c>
      <c r="AS676" s="554">
        <v>3786</v>
      </c>
      <c r="AT676" s="552">
        <v>3673</v>
      </c>
      <c r="AU676" s="553">
        <v>3753</v>
      </c>
      <c r="AV676" s="556">
        <v>3747</v>
      </c>
      <c r="AW676" s="552">
        <v>3747</v>
      </c>
      <c r="AX676" s="557">
        <v>3679</v>
      </c>
      <c r="AY676" s="546">
        <v>3679</v>
      </c>
      <c r="AZ676" s="550">
        <v>3686</v>
      </c>
      <c r="BA676" s="552">
        <v>3711</v>
      </c>
      <c r="BB676" s="553">
        <v>3765</v>
      </c>
      <c r="BC676" s="550">
        <v>3830</v>
      </c>
      <c r="BD676" s="552">
        <v>3826</v>
      </c>
      <c r="BE676" s="553">
        <v>3775</v>
      </c>
      <c r="BF676" s="550">
        <v>3673</v>
      </c>
      <c r="BG676" s="552">
        <v>3666</v>
      </c>
      <c r="BH676" s="553">
        <v>3762</v>
      </c>
      <c r="BI676" s="553">
        <v>3752</v>
      </c>
      <c r="BJ676" s="554">
        <v>3799</v>
      </c>
      <c r="BK676" s="682">
        <v>3674</v>
      </c>
      <c r="BL676" s="682">
        <v>3632</v>
      </c>
      <c r="BM676" s="682">
        <v>3585</v>
      </c>
      <c r="BN676" s="682">
        <v>3615</v>
      </c>
      <c r="BO676" s="682">
        <v>3598</v>
      </c>
      <c r="BP676" s="682">
        <v>3527</v>
      </c>
      <c r="BQ676" s="682">
        <v>3435</v>
      </c>
      <c r="BR676" s="682">
        <v>3398</v>
      </c>
      <c r="BS676" s="682">
        <v>3362</v>
      </c>
      <c r="BT676" s="682">
        <v>3414</v>
      </c>
      <c r="BU676" s="682">
        <v>3417</v>
      </c>
      <c r="BV676" s="682">
        <v>3441</v>
      </c>
      <c r="BW676" s="682">
        <v>3319</v>
      </c>
      <c r="BX676" s="682">
        <v>3238</v>
      </c>
      <c r="BY676" s="730">
        <v>3207</v>
      </c>
      <c r="BZ676" s="730">
        <v>3238</v>
      </c>
      <c r="CA676" s="730">
        <v>3221</v>
      </c>
      <c r="CB676" s="730">
        <v>3187</v>
      </c>
      <c r="CC676" s="730">
        <v>3100</v>
      </c>
      <c r="CD676" s="730">
        <v>3080</v>
      </c>
      <c r="CE676" s="730">
        <v>3083</v>
      </c>
      <c r="CF676" s="730">
        <v>3105</v>
      </c>
      <c r="CG676" s="730">
        <v>3152</v>
      </c>
      <c r="CH676" s="730">
        <v>3168</v>
      </c>
      <c r="CI676" s="730">
        <v>3053</v>
      </c>
      <c r="CJ676" s="730">
        <v>3007</v>
      </c>
      <c r="CK676" s="550">
        <v>2934</v>
      </c>
      <c r="CL676" s="560">
        <v>2937</v>
      </c>
      <c r="CM676" s="560">
        <v>2990</v>
      </c>
      <c r="CN676" s="560">
        <v>2951</v>
      </c>
      <c r="CO676" s="560">
        <v>2870</v>
      </c>
      <c r="CP676" s="560">
        <v>2827</v>
      </c>
      <c r="CQ676" s="560">
        <v>2752</v>
      </c>
      <c r="CR676" s="560">
        <v>2773</v>
      </c>
      <c r="CS676" s="560">
        <v>2783</v>
      </c>
      <c r="CT676" s="560">
        <v>2859</v>
      </c>
      <c r="CU676" s="560">
        <v>2780</v>
      </c>
      <c r="CV676" s="560">
        <v>2769</v>
      </c>
      <c r="CW676" s="560">
        <v>2750</v>
      </c>
      <c r="CX676" s="560">
        <v>2752</v>
      </c>
      <c r="CY676" s="560">
        <v>2690</v>
      </c>
      <c r="CZ676" s="560">
        <v>2621</v>
      </c>
      <c r="DA676" s="560">
        <v>2481</v>
      </c>
      <c r="DB676" s="560">
        <v>2430</v>
      </c>
      <c r="DC676" s="560">
        <v>2352</v>
      </c>
      <c r="DD676" s="560">
        <v>2409</v>
      </c>
      <c r="DE676" s="560">
        <v>2430</v>
      </c>
      <c r="DF676" s="560">
        <v>2421</v>
      </c>
      <c r="DG676" s="560">
        <v>2345</v>
      </c>
      <c r="DH676" s="560">
        <v>2283</v>
      </c>
      <c r="DI676" s="560">
        <v>2250</v>
      </c>
      <c r="DJ676" s="560">
        <v>2358</v>
      </c>
      <c r="DK676" s="560">
        <v>2557</v>
      </c>
      <c r="DL676" s="560">
        <v>2659</v>
      </c>
      <c r="DM676" s="560">
        <v>2599</v>
      </c>
      <c r="DN676" s="560">
        <v>2490</v>
      </c>
      <c r="DO676" s="560">
        <v>2398</v>
      </c>
      <c r="DP676" s="560">
        <v>2404</v>
      </c>
      <c r="DQ676" s="560">
        <v>2419</v>
      </c>
      <c r="DR676" s="560">
        <v>2398</v>
      </c>
      <c r="DS676" s="560">
        <v>2392</v>
      </c>
      <c r="DT676" s="560">
        <v>2478</v>
      </c>
      <c r="DU676" s="560">
        <v>2490</v>
      </c>
      <c r="DV676" s="560">
        <v>2466</v>
      </c>
    </row>
    <row r="677" spans="1:126" ht="20.25">
      <c r="A677" s="249"/>
      <c r="I677" s="111" t="s">
        <v>1362</v>
      </c>
      <c r="J677" s="111"/>
      <c r="K677" s="111"/>
      <c r="L677" s="111"/>
      <c r="M677" s="1715" t="s">
        <v>18</v>
      </c>
      <c r="N677" s="761">
        <v>101.8</v>
      </c>
      <c r="O677" s="561">
        <v>94.292669732215302</v>
      </c>
      <c r="P677" s="561">
        <v>100.48599199542596</v>
      </c>
      <c r="Q677" s="561">
        <v>96.017069701280221</v>
      </c>
      <c r="R677" s="561">
        <v>97.983142685129437</v>
      </c>
      <c r="S677" s="562">
        <v>95.986277873070321</v>
      </c>
      <c r="T677" s="563">
        <v>96.813725490196077</v>
      </c>
      <c r="U677" s="564">
        <v>94.838056680161941</v>
      </c>
      <c r="V677" s="561">
        <v>97.435897435897431</v>
      </c>
      <c r="W677" s="561">
        <v>96.893337935795657</v>
      </c>
      <c r="X677" s="561">
        <v>97.30309531106343</v>
      </c>
      <c r="Y677" s="561">
        <v>97.512168739859391</v>
      </c>
      <c r="Z677" s="566">
        <f t="shared" ref="Z677:AK677" si="216">(Z676/Y676)*100</f>
        <v>103.05047143649473</v>
      </c>
      <c r="AA677" s="567">
        <f t="shared" si="216"/>
        <v>100.61894510226051</v>
      </c>
      <c r="AB677" s="703">
        <f t="shared" si="216"/>
        <v>104.17223856646163</v>
      </c>
      <c r="AC677" s="569">
        <f t="shared" si="216"/>
        <v>103.31193838254171</v>
      </c>
      <c r="AD677" s="567">
        <f t="shared" si="216"/>
        <v>97.216699801192846</v>
      </c>
      <c r="AE677" s="568">
        <f t="shared" si="216"/>
        <v>97.929447852760731</v>
      </c>
      <c r="AF677" s="569">
        <f t="shared" si="216"/>
        <v>97.36361263377708</v>
      </c>
      <c r="AG677" s="567">
        <f t="shared" si="216"/>
        <v>98.659517426273453</v>
      </c>
      <c r="AH677" s="568">
        <f t="shared" si="216"/>
        <v>104.04891304347825</v>
      </c>
      <c r="AI677" s="569">
        <f t="shared" si="216"/>
        <v>103.49960825280753</v>
      </c>
      <c r="AJ677" s="567">
        <f t="shared" si="216"/>
        <v>100.20186727226847</v>
      </c>
      <c r="AK677" s="568">
        <f t="shared" si="216"/>
        <v>97.909846386300686</v>
      </c>
      <c r="AL677" s="561">
        <v>97.909846386300686</v>
      </c>
      <c r="AM677" s="566">
        <f t="shared" ref="AM677:BD677" si="217">(AM676/AL676)*100</f>
        <v>99.331275720164612</v>
      </c>
      <c r="AN677" s="567">
        <f t="shared" si="217"/>
        <v>99.404453650958061</v>
      </c>
      <c r="AO677" s="568">
        <f t="shared" si="217"/>
        <v>101.17218025527481</v>
      </c>
      <c r="AP677" s="569">
        <f t="shared" si="217"/>
        <v>99.562306900102982</v>
      </c>
      <c r="AQ677" s="567">
        <f t="shared" si="217"/>
        <v>99.482803206620119</v>
      </c>
      <c r="AR677" s="568">
        <f t="shared" si="217"/>
        <v>100.96178840655057</v>
      </c>
      <c r="AS677" s="569">
        <f t="shared" si="217"/>
        <v>97.476828012358396</v>
      </c>
      <c r="AT677" s="567">
        <f t="shared" si="217"/>
        <v>97.015319598520861</v>
      </c>
      <c r="AU677" s="568">
        <f t="shared" si="217"/>
        <v>102.17805608494419</v>
      </c>
      <c r="AV677" s="569">
        <f t="shared" si="217"/>
        <v>99.840127897681853</v>
      </c>
      <c r="AW677" s="567">
        <f t="shared" si="217"/>
        <v>100</v>
      </c>
      <c r="AX677" s="568">
        <f t="shared" si="217"/>
        <v>98.18521483853749</v>
      </c>
      <c r="AY677" s="561">
        <v>98.18521483853749</v>
      </c>
      <c r="AZ677" s="565">
        <f>(AZ676/AX676)*100</f>
        <v>100.19026909486273</v>
      </c>
      <c r="BA677" s="567">
        <f t="shared" si="217"/>
        <v>100.67824199674445</v>
      </c>
      <c r="BB677" s="568">
        <f t="shared" si="217"/>
        <v>101.45513338722716</v>
      </c>
      <c r="BC677" s="565">
        <f t="shared" si="217"/>
        <v>101.72642762284197</v>
      </c>
      <c r="BD677" s="567">
        <f t="shared" si="217"/>
        <v>99.895561357702348</v>
      </c>
      <c r="BE677" s="568">
        <f t="shared" ref="BE677:BP677" si="218">(BE676/BD676)*100</f>
        <v>98.667015159435451</v>
      </c>
      <c r="BF677" s="565">
        <f t="shared" si="218"/>
        <v>97.298013245033104</v>
      </c>
      <c r="BG677" s="567">
        <f>(BG676/BF676)*100</f>
        <v>99.809420092567379</v>
      </c>
      <c r="BH677" s="568">
        <f t="shared" si="218"/>
        <v>102.61865793780687</v>
      </c>
      <c r="BI677" s="568">
        <f t="shared" si="218"/>
        <v>99.734183944710267</v>
      </c>
      <c r="BJ677" s="568">
        <f t="shared" si="218"/>
        <v>101.25266524520255</v>
      </c>
      <c r="BK677" s="568">
        <f t="shared" si="218"/>
        <v>96.709660436957094</v>
      </c>
      <c r="BL677" s="568">
        <f t="shared" si="218"/>
        <v>98.856831790963525</v>
      </c>
      <c r="BM677" s="568">
        <f t="shared" si="218"/>
        <v>98.705947136563879</v>
      </c>
      <c r="BN677" s="568">
        <f t="shared" si="218"/>
        <v>100.836820083682</v>
      </c>
      <c r="BO677" s="568">
        <f t="shared" si="218"/>
        <v>99.529737206085755</v>
      </c>
      <c r="BP677" s="568">
        <f t="shared" si="218"/>
        <v>98.026681489716509</v>
      </c>
      <c r="BQ677" s="568">
        <f t="shared" ref="BQ677:CE677" si="219">(BQ676/BP676)*100</f>
        <v>97.391550893110292</v>
      </c>
      <c r="BR677" s="568">
        <f t="shared" si="219"/>
        <v>98.922852983988349</v>
      </c>
      <c r="BS677" s="568">
        <f t="shared" si="219"/>
        <v>98.940553266627433</v>
      </c>
      <c r="BT677" s="568">
        <f t="shared" si="219"/>
        <v>101.5466983938132</v>
      </c>
      <c r="BU677" s="568">
        <f t="shared" si="219"/>
        <v>100.08787346221442</v>
      </c>
      <c r="BV677" s="568">
        <f t="shared" si="219"/>
        <v>100.70237050043897</v>
      </c>
      <c r="BW677" s="568">
        <f t="shared" si="219"/>
        <v>96.454519035164196</v>
      </c>
      <c r="BX677" s="568">
        <f t="shared" si="219"/>
        <v>97.559505875263625</v>
      </c>
      <c r="BY677" s="568">
        <f t="shared" si="219"/>
        <v>99.042618900555908</v>
      </c>
      <c r="BZ677" s="568">
        <f t="shared" si="219"/>
        <v>100.96663548487683</v>
      </c>
      <c r="CA677" s="568">
        <f t="shared" si="219"/>
        <v>99.474984558369357</v>
      </c>
      <c r="CB677" s="568">
        <f t="shared" si="219"/>
        <v>98.944427196522824</v>
      </c>
      <c r="CC677" s="568">
        <f t="shared" si="219"/>
        <v>97.270160025101987</v>
      </c>
      <c r="CD677" s="568">
        <f t="shared" si="219"/>
        <v>99.354838709677423</v>
      </c>
      <c r="CE677" s="568">
        <f t="shared" si="219"/>
        <v>100.09740259740261</v>
      </c>
      <c r="CF677" s="568">
        <f t="shared" ref="CF677:CP677" si="220">(CF676/CE676)*100</f>
        <v>100.71359065844956</v>
      </c>
      <c r="CG677" s="568">
        <f t="shared" si="220"/>
        <v>101.51368760064412</v>
      </c>
      <c r="CH677" s="568">
        <f t="shared" si="220"/>
        <v>100.50761421319795</v>
      </c>
      <c r="CI677" s="568">
        <f t="shared" si="220"/>
        <v>96.369949494949495</v>
      </c>
      <c r="CJ677" s="568">
        <f t="shared" si="220"/>
        <v>98.493285293154273</v>
      </c>
      <c r="CK677" s="570">
        <f t="shared" si="220"/>
        <v>97.572331227136672</v>
      </c>
      <c r="CL677" s="571">
        <f t="shared" si="220"/>
        <v>100.10224948875255</v>
      </c>
      <c r="CM677" s="571">
        <f t="shared" si="220"/>
        <v>101.80456247871979</v>
      </c>
      <c r="CN677" s="571">
        <f t="shared" si="220"/>
        <v>98.695652173913047</v>
      </c>
      <c r="CO677" s="571">
        <f t="shared" si="220"/>
        <v>97.25516773974924</v>
      </c>
      <c r="CP677" s="571">
        <f t="shared" si="220"/>
        <v>98.501742160278752</v>
      </c>
      <c r="CQ677" s="571">
        <f t="shared" ref="CQ677:DF677" si="221">(CQ676/CP676)*100</f>
        <v>97.347010965688014</v>
      </c>
      <c r="CR677" s="571">
        <f t="shared" si="221"/>
        <v>100.76308139534885</v>
      </c>
      <c r="CS677" s="571">
        <f t="shared" si="221"/>
        <v>100.36062026685899</v>
      </c>
      <c r="CT677" s="571">
        <f t="shared" si="221"/>
        <v>102.73086597197269</v>
      </c>
      <c r="CU677" s="571">
        <f t="shared" si="221"/>
        <v>97.236796082546334</v>
      </c>
      <c r="CV677" s="571">
        <f t="shared" si="221"/>
        <v>99.60431654676259</v>
      </c>
      <c r="CW677" s="571">
        <f t="shared" si="221"/>
        <v>99.31383170819791</v>
      </c>
      <c r="CX677" s="571">
        <f t="shared" si="221"/>
        <v>100.07272727272726</v>
      </c>
      <c r="CY677" s="571">
        <f t="shared" si="221"/>
        <v>97.747093023255815</v>
      </c>
      <c r="CZ677" s="571">
        <f t="shared" si="221"/>
        <v>97.434944237918216</v>
      </c>
      <c r="DA677" s="571">
        <f t="shared" si="221"/>
        <v>94.658527279664256</v>
      </c>
      <c r="DB677" s="571">
        <f t="shared" si="221"/>
        <v>97.944377267230948</v>
      </c>
      <c r="DC677" s="571">
        <f t="shared" si="221"/>
        <v>96.790123456790127</v>
      </c>
      <c r="DD677" s="571">
        <f t="shared" si="221"/>
        <v>102.42346938775511</v>
      </c>
      <c r="DE677" s="571">
        <f t="shared" si="221"/>
        <v>100.87173100871732</v>
      </c>
      <c r="DF677" s="571">
        <f t="shared" si="221"/>
        <v>99.629629629629633</v>
      </c>
      <c r="DG677" s="571">
        <f t="shared" ref="DG677:DV677" si="222">(DG676/DF676)*100</f>
        <v>96.860801321767866</v>
      </c>
      <c r="DH677" s="571">
        <f t="shared" si="222"/>
        <v>97.356076759061835</v>
      </c>
      <c r="DI677" s="571">
        <f t="shared" si="222"/>
        <v>98.554533508541397</v>
      </c>
      <c r="DJ677" s="571">
        <f t="shared" si="222"/>
        <v>104.80000000000001</v>
      </c>
      <c r="DK677" s="571">
        <f t="shared" si="222"/>
        <v>108.43935538592027</v>
      </c>
      <c r="DL677" s="571">
        <f t="shared" si="222"/>
        <v>103.98904966757921</v>
      </c>
      <c r="DM677" s="571">
        <f t="shared" si="222"/>
        <v>97.743512598721324</v>
      </c>
      <c r="DN677" s="571">
        <f t="shared" si="222"/>
        <v>95.806079261254325</v>
      </c>
      <c r="DO677" s="571">
        <f t="shared" si="222"/>
        <v>96.305220883534133</v>
      </c>
      <c r="DP677" s="571">
        <f t="shared" si="222"/>
        <v>100.25020850708924</v>
      </c>
      <c r="DQ677" s="571">
        <f t="shared" si="222"/>
        <v>100.62396006655574</v>
      </c>
      <c r="DR677" s="571">
        <f t="shared" si="222"/>
        <v>99.13187267465895</v>
      </c>
      <c r="DS677" s="571">
        <f t="shared" si="222"/>
        <v>99.749791492910759</v>
      </c>
      <c r="DT677" s="571">
        <f t="shared" si="222"/>
        <v>103.59531772575249</v>
      </c>
      <c r="DU677" s="571">
        <f t="shared" si="222"/>
        <v>100.48426150121065</v>
      </c>
      <c r="DV677" s="571">
        <f t="shared" si="222"/>
        <v>99.036144578313255</v>
      </c>
    </row>
    <row r="678" spans="1:126" ht="20.25">
      <c r="A678" s="249"/>
      <c r="I678" s="111" t="s">
        <v>1362</v>
      </c>
      <c r="J678" s="111"/>
      <c r="K678" s="111"/>
      <c r="L678" s="111"/>
      <c r="M678" s="1716" t="s">
        <v>76</v>
      </c>
      <c r="N678" s="774">
        <v>10.3</v>
      </c>
      <c r="O678" s="572">
        <v>10.8</v>
      </c>
      <c r="P678" s="574">
        <v>11</v>
      </c>
      <c r="Q678" s="574">
        <v>13.1</v>
      </c>
      <c r="R678" s="573">
        <v>12.7</v>
      </c>
      <c r="S678" s="572">
        <v>10.9</v>
      </c>
      <c r="T678" s="577">
        <v>7.8</v>
      </c>
      <c r="U678" s="580">
        <v>6.9123234111615206</v>
      </c>
      <c r="V678" s="574">
        <v>8.9</v>
      </c>
      <c r="W678" s="574">
        <v>10</v>
      </c>
      <c r="X678" s="574">
        <v>11.1</v>
      </c>
      <c r="Y678" s="574">
        <v>12.8</v>
      </c>
      <c r="Z678" s="576">
        <f>'zestawienie stopa na powiaty'!FB23</f>
        <v>13.1</v>
      </c>
      <c r="AA678" s="577">
        <f>'zestawienie stopa na powiaty'!FC23</f>
        <v>13.1</v>
      </c>
      <c r="AB678" s="578">
        <f>'zestawienie stopa na powiaty'!FD23</f>
        <v>13.6</v>
      </c>
      <c r="AC678" s="576">
        <f>'zestawienie stopa na powiaty'!FE23</f>
        <v>14</v>
      </c>
      <c r="AD678" s="577">
        <f>'zestawienie stopa na powiaty'!FF23</f>
        <v>13.7</v>
      </c>
      <c r="AE678" s="578">
        <f>'zestawienie stopa na powiaty'!FG23</f>
        <v>13.4</v>
      </c>
      <c r="AF678" s="579">
        <f>'zestawienie stopa na powiaty'!FH23</f>
        <v>13.1</v>
      </c>
      <c r="AG678" s="577">
        <f>'zestawienie stopa na powiaty'!FI23</f>
        <v>13</v>
      </c>
      <c r="AH678" s="578">
        <f>'zestawienie stopa na powiaty'!FJ23</f>
        <v>13.4</v>
      </c>
      <c r="AI678" s="579">
        <f>'zestawienie stopa na powiaty'!FK23</f>
        <v>13.8</v>
      </c>
      <c r="AJ678" s="577">
        <f>'zestawienie stopa na powiaty'!FL23</f>
        <v>13.8</v>
      </c>
      <c r="AK678" s="578">
        <f>'zestawienie stopa na powiaty'!FM23</f>
        <v>13.6</v>
      </c>
      <c r="AL678" s="574">
        <v>13.6</v>
      </c>
      <c r="AM678" s="576">
        <f>'zestawienie stopa na powiaty'!FO23</f>
        <v>13.5</v>
      </c>
      <c r="AN678" s="577">
        <f>'zestawienie stopa na powiaty'!FP23</f>
        <v>13.5</v>
      </c>
      <c r="AO678" s="578">
        <f>'zestawienie stopa na powiaty'!FQ23</f>
        <v>13.6</v>
      </c>
      <c r="AP678" s="576">
        <f>'zestawienie stopa na powiaty'!FR23</f>
        <v>13.5</v>
      </c>
      <c r="AQ678" s="577">
        <f>'zestawienie stopa na powiaty'!FS23</f>
        <v>13.5</v>
      </c>
      <c r="AR678" s="578">
        <f>'zestawienie stopa na powiaty'!FT23</f>
        <v>13.6</v>
      </c>
      <c r="AS678" s="579">
        <f>'zestawienie stopa na powiaty'!FU23</f>
        <v>13.3</v>
      </c>
      <c r="AT678" s="577">
        <f>'zestawienie stopa na powiaty'!FV23</f>
        <v>12.9</v>
      </c>
      <c r="AU678" s="578">
        <f>'zestawienie stopa na powiaty'!FW23</f>
        <v>13.2</v>
      </c>
      <c r="AV678" s="579">
        <f>'zestawienie stopa na powiaty'!FX23</f>
        <v>13.2</v>
      </c>
      <c r="AW678" s="577">
        <f>'zestawienie stopa na powiaty'!FY23</f>
        <v>13.1</v>
      </c>
      <c r="AX678" s="578">
        <f>'zestawienie stopa na powiaty'!FZ23</f>
        <v>13</v>
      </c>
      <c r="AY678" s="574">
        <v>13</v>
      </c>
      <c r="AZ678" s="575">
        <f>'zestawienie stopa na powiaty'!GA23</f>
        <v>13</v>
      </c>
      <c r="BA678" s="577">
        <f>'zestawienie stopa na powiaty'!GB23</f>
        <v>13.1</v>
      </c>
      <c r="BB678" s="578">
        <f>'zestawienie stopa na powiaty'!GC23</f>
        <v>13.3</v>
      </c>
      <c r="BC678" s="575">
        <f>'zestawienie stopa na powiaty'!GD23</f>
        <v>13.5</v>
      </c>
      <c r="BD678" s="577">
        <f>'zestawienie stopa na powiaty'!GE23</f>
        <v>13.5</v>
      </c>
      <c r="BE678" s="578">
        <f>'zestawienie stopa na powiaty'!GF23</f>
        <v>13.3</v>
      </c>
      <c r="BF678" s="575">
        <f>'zestawienie stopa na powiaty'!GG23</f>
        <v>13</v>
      </c>
      <c r="BG678" s="577">
        <f>'zestawienie stopa na powiaty'!GH23</f>
        <v>13</v>
      </c>
      <c r="BH678" s="578">
        <f>'zestawienie stopa na powiaty'!GI23</f>
        <v>13.3</v>
      </c>
      <c r="BI678" s="578">
        <f>'zestawienie stopa na powiaty'!GJ23</f>
        <v>13.2</v>
      </c>
      <c r="BJ678" s="578">
        <f>'zestawienie stopa na powiaty'!GK23</f>
        <v>13.3</v>
      </c>
      <c r="BK678" s="578">
        <f>'zestawienie stopa na powiaty'!GL23</f>
        <v>12.9</v>
      </c>
      <c r="BL678" s="578">
        <f>'zestawienie stopa na powiaty'!GM23</f>
        <v>12.7</v>
      </c>
      <c r="BM678" s="578">
        <f>'zestawienie stopa na powiaty'!GN23</f>
        <v>12.5</v>
      </c>
      <c r="BN678" s="578">
        <f>'zestawienie stopa na powiaty'!GO23</f>
        <v>12.6</v>
      </c>
      <c r="BO678" s="578">
        <f>'zestawienie stopa na powiaty'!GP23</f>
        <v>12.6</v>
      </c>
      <c r="BP678" s="578">
        <f>'zestawienie stopa na powiaty'!GQ23</f>
        <v>12.3</v>
      </c>
      <c r="BQ678" s="578">
        <f>'zestawienie stopa na powiaty'!GR23</f>
        <v>12</v>
      </c>
      <c r="BR678" s="578">
        <f>'zestawienie stopa na powiaty'!GS23</f>
        <v>11.9</v>
      </c>
      <c r="BS678" s="578">
        <f>'zestawienie stopa na powiaty'!GT23</f>
        <v>11.8</v>
      </c>
      <c r="BT678" s="578">
        <f>'zestawienie stopa na powiaty'!GU23</f>
        <v>12</v>
      </c>
      <c r="BU678" s="578">
        <f>'zestawienie stopa na powiaty'!GV23</f>
        <v>12</v>
      </c>
      <c r="BV678" s="578">
        <f>'zestawienie stopa na powiaty'!GW23</f>
        <v>12</v>
      </c>
      <c r="BW678" s="578">
        <f>'zestawienie stopa na powiaty'!GX23</f>
        <v>11.6</v>
      </c>
      <c r="BX678" s="578">
        <f>'zestawienie stopa na powiaty'!GY23</f>
        <v>11.3</v>
      </c>
      <c r="BY678" s="578">
        <f>'zestawienie stopa na powiaty'!GZ23</f>
        <v>11.2</v>
      </c>
      <c r="BZ678" s="578">
        <f>'zestawienie stopa na powiaty'!HA23</f>
        <v>11.3</v>
      </c>
      <c r="CA678" s="578">
        <f>'zestawienie stopa na powiaty'!HB23</f>
        <v>11.2</v>
      </c>
      <c r="CB678" s="578">
        <f>'zestawienie stopa na powiaty'!HC23</f>
        <v>11.1</v>
      </c>
      <c r="CC678" s="578">
        <f>'zestawienie stopa na powiaty'!HD23</f>
        <v>10.8</v>
      </c>
      <c r="CD678" s="578">
        <f>'zestawienie stopa na powiaty'!HE23</f>
        <v>10.8</v>
      </c>
      <c r="CE678" s="578">
        <f>'zestawienie stopa na powiaty'!HF23</f>
        <v>10.8</v>
      </c>
      <c r="CF678" s="578">
        <f>'zestawienie stopa na powiaty'!HG23</f>
        <v>10.7</v>
      </c>
      <c r="CG678" s="578">
        <f>'zestawienie stopa na powiaty'!HH23</f>
        <v>10.8</v>
      </c>
      <c r="CH678" s="578">
        <f>'zestawienie stopa na powiaty'!HI23</f>
        <v>10.8</v>
      </c>
      <c r="CI678" s="578">
        <f>'zestawienie stopa na powiaty'!HJ23</f>
        <v>10.3</v>
      </c>
      <c r="CJ678" s="578">
        <f>'zestawienie stopa na powiaty'!HK23</f>
        <v>10.1</v>
      </c>
      <c r="CK678" s="706">
        <f>'zestawienie stopa na powiaty'!HL23</f>
        <v>9.9</v>
      </c>
      <c r="CL678" s="778">
        <f>'zestawienie stopa na powiaty'!HM23</f>
        <v>9.9</v>
      </c>
      <c r="CM678" s="778">
        <f>'zestawienie stopa na powiaty'!HN23</f>
        <v>10.1</v>
      </c>
      <c r="CN678" s="778">
        <f>'zestawienie stopa na powiaty'!HO23</f>
        <v>9.9</v>
      </c>
      <c r="CO678" s="778">
        <f>'zestawienie stopa na powiaty'!HP23</f>
        <v>9.6999999999999993</v>
      </c>
      <c r="CP678" s="778">
        <f>'zestawienie stopa na powiaty'!HQ23</f>
        <v>9.6</v>
      </c>
      <c r="CQ678" s="778">
        <f>'zestawienie stopa na powiaty'!HR23</f>
        <v>9.3000000000000007</v>
      </c>
      <c r="CR678" s="778">
        <f>'zestawienie stopa na powiaty'!HS23</f>
        <v>9.4</v>
      </c>
      <c r="CS678" s="778">
        <f>'zestawienie stopa na powiaty'!HT23</f>
        <v>9.4</v>
      </c>
      <c r="CT678" s="778">
        <f>'zestawienie stopa na powiaty'!HU23</f>
        <v>9.6</v>
      </c>
      <c r="CU678" s="778">
        <f>'zestawienie stopa na powiaty'!HV23</f>
        <v>9.4</v>
      </c>
      <c r="CV678" s="778">
        <f>'zestawienie stopa na powiaty'!HW23</f>
        <v>9.4</v>
      </c>
      <c r="CW678" s="778">
        <f>'zestawienie stopa na powiaty'!HX23</f>
        <v>9.3000000000000007</v>
      </c>
      <c r="CX678" s="778">
        <f>'zestawienie stopa na powiaty'!HY23</f>
        <v>9.3000000000000007</v>
      </c>
      <c r="CY678" s="778">
        <f>'zestawienie stopa na powiaty'!HZ23</f>
        <v>9.1</v>
      </c>
      <c r="CZ678" s="778">
        <f>'zestawienie stopa na powiaty'!IA23</f>
        <v>8.9</v>
      </c>
      <c r="DA678" s="778">
        <f>'zestawienie stopa na powiaty'!IB23</f>
        <v>8.4</v>
      </c>
      <c r="DB678" s="778">
        <f>'zestawienie stopa na powiaty'!IC23</f>
        <v>8</v>
      </c>
      <c r="DC678" s="778">
        <f>'zestawienie stopa na powiaty'!ID23</f>
        <v>8</v>
      </c>
      <c r="DD678" s="778">
        <f>'zestawienie stopa na powiaty'!IE23</f>
        <v>8.1999999999999993</v>
      </c>
      <c r="DE678" s="778">
        <f>'zestawienie stopa na powiaty'!IF23</f>
        <v>8.3000000000000007</v>
      </c>
      <c r="DF678" s="778">
        <f>'zestawienie stopa na powiaty'!IG23</f>
        <v>8.1999999999999993</v>
      </c>
      <c r="DG678" s="778">
        <f>'zestawienie stopa na powiaty'!IH23</f>
        <v>7.9</v>
      </c>
      <c r="DH678" s="778">
        <f>'zestawienie stopa na powiaty'!II23</f>
        <v>7.7</v>
      </c>
      <c r="DI678" s="778">
        <f>'zestawienie stopa na powiaty'!IJ23</f>
        <v>7.6</v>
      </c>
      <c r="DJ678" s="778">
        <f>'zestawienie stopa na powiaty'!IK23</f>
        <v>7.9</v>
      </c>
      <c r="DK678" s="778">
        <f>'zestawienie stopa na powiaty'!IL23</f>
        <v>8.6</v>
      </c>
      <c r="DL678" s="778">
        <f>'zestawienie stopa na powiaty'!IM23</f>
        <v>8.9</v>
      </c>
      <c r="DM678" s="778">
        <f>'zestawienie stopa na powiaty'!IN23</f>
        <v>8.6999999999999993</v>
      </c>
      <c r="DN678" s="778">
        <f>'zestawienie stopa na powiaty'!IO23</f>
        <v>8.4</v>
      </c>
      <c r="DO678" s="778">
        <f>'zestawienie stopa na powiaty'!IP23</f>
        <v>8.1</v>
      </c>
      <c r="DP678" s="778">
        <f>'zestawienie stopa na powiaty'!IQ23</f>
        <v>8.1</v>
      </c>
      <c r="DQ678" s="778">
        <f>'zestawienie stopa na powiaty'!IR23</f>
        <v>8.1999999999999993</v>
      </c>
      <c r="DR678" s="778">
        <f>'zestawienie stopa na powiaty'!IS23</f>
        <v>8.1</v>
      </c>
      <c r="DS678" s="778">
        <f>'zestawienie stopa na powiaty'!IT23</f>
        <v>8.1</v>
      </c>
      <c r="DT678" s="778">
        <f>'zestawienie stopa na powiaty'!IU23</f>
        <v>8.4</v>
      </c>
      <c r="DU678" s="778">
        <f>'zestawienie stopa na powiaty'!IV23</f>
        <v>8.4</v>
      </c>
      <c r="DV678" s="778">
        <f>'zestawienie stopa na powiaty'!IW23</f>
        <v>8.3000000000000007</v>
      </c>
    </row>
    <row r="679" spans="1:126" ht="21" thickBot="1">
      <c r="A679" s="249" t="str">
        <f>DV675</f>
        <v>tatrzański</v>
      </c>
      <c r="B679" s="249">
        <f>DV704</f>
        <v>0</v>
      </c>
      <c r="C679" s="249">
        <f>DV705</f>
        <v>0</v>
      </c>
      <c r="D679" s="249">
        <f>DV706</f>
        <v>0</v>
      </c>
      <c r="E679" s="249">
        <f>DV707</f>
        <v>0</v>
      </c>
      <c r="F679" s="249">
        <f>DV708</f>
        <v>0</v>
      </c>
      <c r="G679" s="249">
        <f>DV709</f>
        <v>0</v>
      </c>
      <c r="H679" s="249">
        <f>DV710</f>
        <v>0</v>
      </c>
      <c r="I679" s="249">
        <f>DV711</f>
        <v>0</v>
      </c>
      <c r="J679" s="249"/>
      <c r="K679" s="249"/>
      <c r="L679" s="249"/>
      <c r="M679" s="1717" t="s">
        <v>20</v>
      </c>
      <c r="N679" s="779">
        <v>1715</v>
      </c>
      <c r="O679" s="582">
        <v>1802</v>
      </c>
      <c r="P679" s="582">
        <v>1740</v>
      </c>
      <c r="Q679" s="582">
        <v>1638</v>
      </c>
      <c r="R679" s="582">
        <v>1589</v>
      </c>
      <c r="S679" s="583">
        <v>1388</v>
      </c>
      <c r="T679" s="584">
        <v>942</v>
      </c>
      <c r="U679" s="585">
        <v>841</v>
      </c>
      <c r="V679" s="582">
        <v>996</v>
      </c>
      <c r="W679" s="582">
        <v>1199</v>
      </c>
      <c r="X679" s="582">
        <v>1341</v>
      </c>
      <c r="Y679" s="582">
        <v>1524</v>
      </c>
      <c r="Z679" s="587">
        <v>1578</v>
      </c>
      <c r="AA679" s="588">
        <v>1571</v>
      </c>
      <c r="AB679" s="589">
        <v>1617</v>
      </c>
      <c r="AC679" s="590">
        <v>1663</v>
      </c>
      <c r="AD679" s="588">
        <v>1628</v>
      </c>
      <c r="AE679" s="593">
        <v>1569</v>
      </c>
      <c r="AF679" s="590">
        <v>1539</v>
      </c>
      <c r="AG679" s="591">
        <v>1534</v>
      </c>
      <c r="AH679" s="589">
        <v>1593</v>
      </c>
      <c r="AI679" s="590">
        <v>1675</v>
      </c>
      <c r="AJ679" s="591">
        <v>1668</v>
      </c>
      <c r="AK679" s="593">
        <v>1608</v>
      </c>
      <c r="AL679" s="582">
        <v>1608</v>
      </c>
      <c r="AM679" s="587">
        <v>1579</v>
      </c>
      <c r="AN679" s="588">
        <v>1548</v>
      </c>
      <c r="AO679" s="593">
        <v>1580</v>
      </c>
      <c r="AP679" s="590">
        <v>1579</v>
      </c>
      <c r="AQ679" s="588">
        <v>1564</v>
      </c>
      <c r="AR679" s="589">
        <v>1569</v>
      </c>
      <c r="AS679" s="590">
        <v>1544</v>
      </c>
      <c r="AT679" s="588">
        <v>1504</v>
      </c>
      <c r="AU679" s="589">
        <v>1553</v>
      </c>
      <c r="AV679" s="592">
        <v>1557</v>
      </c>
      <c r="AW679" s="588">
        <v>1544</v>
      </c>
      <c r="AX679" s="593">
        <v>1494</v>
      </c>
      <c r="AY679" s="582">
        <v>1494</v>
      </c>
      <c r="AZ679" s="586">
        <v>1474</v>
      </c>
      <c r="BA679" s="588">
        <v>1459</v>
      </c>
      <c r="BB679" s="589">
        <v>1500</v>
      </c>
      <c r="BC679" s="586">
        <v>1541</v>
      </c>
      <c r="BD679" s="588">
        <v>1548</v>
      </c>
      <c r="BE679" s="589">
        <v>1543</v>
      </c>
      <c r="BF679" s="586">
        <v>1500</v>
      </c>
      <c r="BG679" s="588">
        <v>1509</v>
      </c>
      <c r="BH679" s="589">
        <v>1540</v>
      </c>
      <c r="BI679" s="589">
        <v>1563</v>
      </c>
      <c r="BJ679" s="590">
        <v>1566</v>
      </c>
      <c r="BK679" s="685">
        <v>1499</v>
      </c>
      <c r="BL679" s="685">
        <v>1469</v>
      </c>
      <c r="BM679" s="685">
        <v>1459</v>
      </c>
      <c r="BN679" s="685">
        <v>1472</v>
      </c>
      <c r="BO679" s="685">
        <v>1476</v>
      </c>
      <c r="BP679" s="685">
        <v>1443</v>
      </c>
      <c r="BQ679" s="685">
        <v>1401</v>
      </c>
      <c r="BR679" s="685">
        <v>1392</v>
      </c>
      <c r="BS679" s="685">
        <v>1372</v>
      </c>
      <c r="BT679" s="685">
        <v>1398</v>
      </c>
      <c r="BU679" s="685">
        <v>1393</v>
      </c>
      <c r="BV679" s="685">
        <v>1425</v>
      </c>
      <c r="BW679" s="685">
        <v>1372</v>
      </c>
      <c r="BX679" s="685">
        <v>1333</v>
      </c>
      <c r="BY679" s="732">
        <v>1319</v>
      </c>
      <c r="BZ679" s="732">
        <v>1336</v>
      </c>
      <c r="CA679" s="732">
        <v>1344</v>
      </c>
      <c r="CB679" s="732">
        <v>1322</v>
      </c>
      <c r="CC679" s="732">
        <v>1302</v>
      </c>
      <c r="CD679" s="732">
        <v>1307</v>
      </c>
      <c r="CE679" s="732">
        <v>1318</v>
      </c>
      <c r="CF679" s="732">
        <v>1345</v>
      </c>
      <c r="CG679" s="732">
        <v>1352</v>
      </c>
      <c r="CH679" s="732">
        <v>1342</v>
      </c>
      <c r="CI679" s="732">
        <v>1286</v>
      </c>
      <c r="CJ679" s="732">
        <v>1269</v>
      </c>
      <c r="CK679" s="586">
        <v>1237</v>
      </c>
      <c r="CL679" s="596">
        <v>1229</v>
      </c>
      <c r="CM679" s="596">
        <v>1241</v>
      </c>
      <c r="CN679" s="596">
        <v>1208</v>
      </c>
      <c r="CO679" s="596">
        <v>1199</v>
      </c>
      <c r="CP679" s="596">
        <v>1197</v>
      </c>
      <c r="CQ679" s="596">
        <v>1162</v>
      </c>
      <c r="CR679" s="596">
        <v>1158</v>
      </c>
      <c r="CS679" s="596">
        <v>1182</v>
      </c>
      <c r="CT679" s="596">
        <v>1237</v>
      </c>
      <c r="CU679" s="596">
        <v>1202</v>
      </c>
      <c r="CV679" s="596">
        <v>1213</v>
      </c>
      <c r="CW679" s="596">
        <v>1206</v>
      </c>
      <c r="CX679" s="596">
        <v>1172</v>
      </c>
      <c r="CY679" s="596">
        <v>1147</v>
      </c>
      <c r="CZ679" s="596">
        <v>1131</v>
      </c>
      <c r="DA679" s="596">
        <v>1062</v>
      </c>
      <c r="DB679" s="596">
        <v>1053</v>
      </c>
      <c r="DC679" s="596">
        <v>1010</v>
      </c>
      <c r="DD679" s="596">
        <v>1043</v>
      </c>
      <c r="DE679" s="596">
        <v>1045</v>
      </c>
      <c r="DF679" s="596">
        <v>1023</v>
      </c>
      <c r="DG679" s="596">
        <v>994</v>
      </c>
      <c r="DH679" s="596">
        <v>946</v>
      </c>
      <c r="DI679" s="596">
        <v>929</v>
      </c>
      <c r="DJ679" s="596">
        <v>994</v>
      </c>
      <c r="DK679" s="596">
        <v>1108</v>
      </c>
      <c r="DL679" s="596">
        <v>1159</v>
      </c>
      <c r="DM679" s="596">
        <v>1125</v>
      </c>
      <c r="DN679" s="596">
        <v>1085</v>
      </c>
      <c r="DO679" s="596">
        <v>1062</v>
      </c>
      <c r="DP679" s="596">
        <v>1082</v>
      </c>
      <c r="DQ679" s="596">
        <v>1080</v>
      </c>
      <c r="DR679" s="596">
        <v>1066</v>
      </c>
      <c r="DS679" s="596">
        <v>1065</v>
      </c>
      <c r="DT679" s="596">
        <v>1117</v>
      </c>
      <c r="DU679" s="596">
        <v>1114</v>
      </c>
      <c r="DV679" s="596">
        <v>1112</v>
      </c>
    </row>
    <row r="680" spans="1:126" ht="21" thickBot="1">
      <c r="A680" s="111"/>
      <c r="B680" s="1753" t="s">
        <v>1366</v>
      </c>
      <c r="C680" s="1754" t="s">
        <v>1366</v>
      </c>
      <c r="D680" s="1755" t="s">
        <v>1367</v>
      </c>
      <c r="E680" s="1755" t="s">
        <v>1367</v>
      </c>
      <c r="F680" s="1756" t="s">
        <v>1368</v>
      </c>
      <c r="G680" s="1756" t="s">
        <v>1368</v>
      </c>
      <c r="H680" s="1757" t="s">
        <v>1369</v>
      </c>
      <c r="I680" s="1687" t="s">
        <v>1369</v>
      </c>
      <c r="J680" s="1711"/>
      <c r="K680" s="1709"/>
      <c r="L680" s="1709"/>
      <c r="M680" s="1717" t="s">
        <v>22</v>
      </c>
      <c r="N680" s="779">
        <v>430</v>
      </c>
      <c r="O680" s="582">
        <v>392</v>
      </c>
      <c r="P680" s="582">
        <v>412</v>
      </c>
      <c r="Q680" s="582">
        <v>336</v>
      </c>
      <c r="R680" s="582">
        <v>281</v>
      </c>
      <c r="S680" s="583">
        <v>260</v>
      </c>
      <c r="T680" s="584">
        <v>238</v>
      </c>
      <c r="U680" s="585">
        <v>205</v>
      </c>
      <c r="V680" s="582">
        <v>265</v>
      </c>
      <c r="W680" s="582">
        <v>306</v>
      </c>
      <c r="X680" s="582">
        <v>319</v>
      </c>
      <c r="Y680" s="582">
        <v>372</v>
      </c>
      <c r="Z680" s="587">
        <v>430</v>
      </c>
      <c r="AA680" s="588">
        <v>423</v>
      </c>
      <c r="AB680" s="589">
        <v>449</v>
      </c>
      <c r="AC680" s="590">
        <v>447</v>
      </c>
      <c r="AD680" s="588">
        <v>423</v>
      </c>
      <c r="AE680" s="593">
        <v>380</v>
      </c>
      <c r="AF680" s="590">
        <v>319</v>
      </c>
      <c r="AG680" s="591">
        <v>310</v>
      </c>
      <c r="AH680" s="589">
        <v>301</v>
      </c>
      <c r="AI680" s="590">
        <v>314</v>
      </c>
      <c r="AJ680" s="591">
        <v>309</v>
      </c>
      <c r="AK680" s="593">
        <v>298</v>
      </c>
      <c r="AL680" s="582">
        <v>298</v>
      </c>
      <c r="AM680" s="587">
        <v>336</v>
      </c>
      <c r="AN680" s="588">
        <v>331</v>
      </c>
      <c r="AO680" s="593">
        <v>310</v>
      </c>
      <c r="AP680" s="590">
        <v>305</v>
      </c>
      <c r="AQ680" s="588">
        <v>299</v>
      </c>
      <c r="AR680" s="589">
        <v>296</v>
      </c>
      <c r="AS680" s="590">
        <v>270</v>
      </c>
      <c r="AT680" s="588">
        <v>274</v>
      </c>
      <c r="AU680" s="589">
        <v>272</v>
      </c>
      <c r="AV680" s="592">
        <v>301</v>
      </c>
      <c r="AW680" s="588">
        <v>287</v>
      </c>
      <c r="AX680" s="593">
        <v>276</v>
      </c>
      <c r="AY680" s="582">
        <v>276</v>
      </c>
      <c r="AZ680" s="586">
        <v>294</v>
      </c>
      <c r="BA680" s="588">
        <v>313</v>
      </c>
      <c r="BB680" s="589">
        <v>305</v>
      </c>
      <c r="BC680" s="586">
        <v>317</v>
      </c>
      <c r="BD680" s="588">
        <v>300</v>
      </c>
      <c r="BE680" s="589">
        <v>303</v>
      </c>
      <c r="BF680" s="586">
        <v>273</v>
      </c>
      <c r="BG680" s="588">
        <v>252</v>
      </c>
      <c r="BH680" s="589">
        <v>253</v>
      </c>
      <c r="BI680" s="589">
        <v>261</v>
      </c>
      <c r="BJ680" s="590">
        <v>278</v>
      </c>
      <c r="BK680" s="685">
        <v>260</v>
      </c>
      <c r="BL680" s="685">
        <v>310</v>
      </c>
      <c r="BM680" s="685">
        <v>309</v>
      </c>
      <c r="BN680" s="685">
        <v>305</v>
      </c>
      <c r="BO680" s="685">
        <v>297</v>
      </c>
      <c r="BP680" s="685">
        <v>280</v>
      </c>
      <c r="BQ680" s="685">
        <v>268</v>
      </c>
      <c r="BR680" s="685">
        <v>240</v>
      </c>
      <c r="BS680" s="685">
        <v>222</v>
      </c>
      <c r="BT680" s="685">
        <v>232</v>
      </c>
      <c r="BU680" s="685">
        <v>223</v>
      </c>
      <c r="BV680" s="685">
        <v>219</v>
      </c>
      <c r="BW680" s="685">
        <v>231</v>
      </c>
      <c r="BX680" s="685">
        <v>237</v>
      </c>
      <c r="BY680" s="732">
        <v>243</v>
      </c>
      <c r="BZ680" s="732">
        <v>252</v>
      </c>
      <c r="CA680" s="732">
        <v>245</v>
      </c>
      <c r="CB680" s="732">
        <v>244</v>
      </c>
      <c r="CC680" s="732">
        <v>227</v>
      </c>
      <c r="CD680" s="732">
        <v>237</v>
      </c>
      <c r="CE680" s="732">
        <v>214</v>
      </c>
      <c r="CF680" s="732">
        <v>211</v>
      </c>
      <c r="CG680" s="732">
        <v>220</v>
      </c>
      <c r="CH680" s="732">
        <v>222</v>
      </c>
      <c r="CI680" s="732">
        <v>225</v>
      </c>
      <c r="CJ680" s="732">
        <v>227</v>
      </c>
      <c r="CK680" s="586">
        <v>208</v>
      </c>
      <c r="CL680" s="596">
        <v>211</v>
      </c>
      <c r="CM680" s="596">
        <v>217</v>
      </c>
      <c r="CN680" s="596">
        <v>228</v>
      </c>
      <c r="CO680" s="596">
        <v>226</v>
      </c>
      <c r="CP680" s="596">
        <v>251</v>
      </c>
      <c r="CQ680" s="596">
        <v>257</v>
      </c>
      <c r="CR680" s="596">
        <v>275</v>
      </c>
      <c r="CS680" s="596">
        <v>295</v>
      </c>
      <c r="CT680" s="596">
        <v>327</v>
      </c>
      <c r="CU680" s="596">
        <v>350</v>
      </c>
      <c r="CV680" s="596">
        <v>346</v>
      </c>
      <c r="CW680" s="596">
        <v>344</v>
      </c>
      <c r="CX680" s="596">
        <v>341</v>
      </c>
      <c r="CY680" s="596">
        <v>339</v>
      </c>
      <c r="CZ680" s="596">
        <v>334</v>
      </c>
      <c r="DA680" s="596">
        <v>324</v>
      </c>
      <c r="DB680" s="596">
        <v>319</v>
      </c>
      <c r="DC680" s="596">
        <v>313</v>
      </c>
      <c r="DD680" s="596">
        <v>313</v>
      </c>
      <c r="DE680" s="596">
        <v>314</v>
      </c>
      <c r="DF680" s="596">
        <v>306</v>
      </c>
      <c r="DG680" s="596">
        <v>299</v>
      </c>
      <c r="DH680" s="596">
        <v>302</v>
      </c>
      <c r="DI680" s="596">
        <v>302</v>
      </c>
      <c r="DJ680" s="596">
        <v>320</v>
      </c>
      <c r="DK680" s="596">
        <v>392</v>
      </c>
      <c r="DL680" s="596">
        <v>424</v>
      </c>
      <c r="DM680" s="596">
        <v>420</v>
      </c>
      <c r="DN680" s="596">
        <v>417</v>
      </c>
      <c r="DO680" s="596">
        <v>407</v>
      </c>
      <c r="DP680" s="596">
        <v>384</v>
      </c>
      <c r="DQ680" s="596">
        <v>362</v>
      </c>
      <c r="DR680" s="596">
        <v>367</v>
      </c>
      <c r="DS680" s="596">
        <v>367</v>
      </c>
      <c r="DT680" s="596">
        <v>389</v>
      </c>
      <c r="DU680" s="596">
        <v>386</v>
      </c>
      <c r="DV680" s="596">
        <v>368</v>
      </c>
    </row>
    <row r="681" spans="1:126" ht="20.25">
      <c r="A681" s="244"/>
      <c r="M681" s="1717" t="s">
        <v>1317</v>
      </c>
      <c r="N681" s="794"/>
      <c r="O681" s="597"/>
      <c r="P681" s="597"/>
      <c r="Q681" s="597"/>
      <c r="R681" s="597"/>
      <c r="S681" s="598"/>
      <c r="T681" s="599"/>
      <c r="U681" s="600"/>
      <c r="V681" s="582"/>
      <c r="W681" s="582"/>
      <c r="X681" s="582"/>
      <c r="Y681" s="582"/>
      <c r="Z681" s="587"/>
      <c r="AA681" s="588"/>
      <c r="AB681" s="589"/>
      <c r="AC681" s="590"/>
      <c r="AD681" s="588"/>
      <c r="AE681" s="593"/>
      <c r="AF681" s="590"/>
      <c r="AG681" s="591"/>
      <c r="AH681" s="589"/>
      <c r="AI681" s="590"/>
      <c r="AJ681" s="591"/>
      <c r="AK681" s="593"/>
      <c r="AL681" s="582"/>
      <c r="AM681" s="587"/>
      <c r="AN681" s="588"/>
      <c r="AO681" s="593"/>
      <c r="AP681" s="590"/>
      <c r="AQ681" s="588"/>
      <c r="AR681" s="589"/>
      <c r="AS681" s="590"/>
      <c r="AT681" s="588"/>
      <c r="AU681" s="589"/>
      <c r="AV681" s="592"/>
      <c r="AW681" s="588"/>
      <c r="AX681" s="593"/>
      <c r="AY681" s="583" t="s">
        <v>55</v>
      </c>
      <c r="AZ681" s="586">
        <v>1422</v>
      </c>
      <c r="BA681" s="588">
        <v>1401</v>
      </c>
      <c r="BB681" s="589">
        <v>1406</v>
      </c>
      <c r="BC681" s="586">
        <v>1424</v>
      </c>
      <c r="BD681" s="588">
        <v>1425</v>
      </c>
      <c r="BE681" s="589">
        <v>1383</v>
      </c>
      <c r="BF681" s="586">
        <v>1334</v>
      </c>
      <c r="BG681" s="588">
        <v>1321</v>
      </c>
      <c r="BH681" s="589">
        <v>1400</v>
      </c>
      <c r="BI681" s="589">
        <v>1405</v>
      </c>
      <c r="BJ681" s="590">
        <v>1411</v>
      </c>
      <c r="BK681" s="685">
        <v>1336</v>
      </c>
      <c r="BL681" s="685">
        <v>1294</v>
      </c>
      <c r="BM681" s="685">
        <v>1259</v>
      </c>
      <c r="BN681" s="685">
        <v>1263</v>
      </c>
      <c r="BO681" s="685">
        <v>1250</v>
      </c>
      <c r="BP681" s="685">
        <v>1205</v>
      </c>
      <c r="BQ681" s="685">
        <v>1152</v>
      </c>
      <c r="BR681" s="685">
        <v>1146</v>
      </c>
      <c r="BS681" s="685">
        <v>1142</v>
      </c>
      <c r="BT681" s="685">
        <v>1195</v>
      </c>
      <c r="BU681" s="685">
        <v>1191</v>
      </c>
      <c r="BV681" s="685">
        <v>1187</v>
      </c>
      <c r="BW681" s="685">
        <v>1126</v>
      </c>
      <c r="BX681" s="685">
        <v>1070</v>
      </c>
      <c r="BY681" s="732">
        <v>1051</v>
      </c>
      <c r="BZ681" s="732">
        <v>1068</v>
      </c>
      <c r="CA681" s="732">
        <v>1067</v>
      </c>
      <c r="CB681" s="732">
        <v>1054</v>
      </c>
      <c r="CC681" s="732">
        <v>1037</v>
      </c>
      <c r="CD681" s="732">
        <v>1041</v>
      </c>
      <c r="CE681" s="732">
        <v>1030</v>
      </c>
      <c r="CF681" s="732">
        <v>1041</v>
      </c>
      <c r="CG681" s="732">
        <v>1072</v>
      </c>
      <c r="CH681" s="732">
        <v>1074</v>
      </c>
      <c r="CI681" s="732">
        <v>1013</v>
      </c>
      <c r="CJ681" s="732">
        <v>1006</v>
      </c>
      <c r="CK681" s="586">
        <v>967</v>
      </c>
      <c r="CL681" s="596">
        <v>981</v>
      </c>
      <c r="CM681" s="596">
        <v>996</v>
      </c>
      <c r="CN681" s="596">
        <v>967</v>
      </c>
      <c r="CO681" s="596">
        <v>928</v>
      </c>
      <c r="CP681" s="596">
        <v>904</v>
      </c>
      <c r="CQ681" s="596">
        <v>876</v>
      </c>
      <c r="CR681" s="596">
        <v>895</v>
      </c>
      <c r="CS681" s="596">
        <v>875</v>
      </c>
      <c r="CT681" s="596">
        <v>922</v>
      </c>
      <c r="CU681" s="596">
        <v>875</v>
      </c>
      <c r="CV681" s="596">
        <v>885</v>
      </c>
      <c r="CW681" s="596">
        <v>861</v>
      </c>
      <c r="CX681" s="596">
        <v>855</v>
      </c>
      <c r="CY681" s="596">
        <v>848</v>
      </c>
      <c r="CZ681" s="596">
        <v>806</v>
      </c>
      <c r="DA681" s="596">
        <v>745</v>
      </c>
      <c r="DB681" s="596">
        <v>713</v>
      </c>
      <c r="DC681" s="596">
        <v>695</v>
      </c>
      <c r="DD681" s="596">
        <v>740</v>
      </c>
      <c r="DE681" s="596">
        <v>738</v>
      </c>
      <c r="DF681" s="596">
        <v>719</v>
      </c>
      <c r="DG681" s="596">
        <v>681</v>
      </c>
      <c r="DH681" s="596">
        <v>645</v>
      </c>
      <c r="DI681" s="596">
        <v>643</v>
      </c>
      <c r="DJ681" s="596">
        <v>702</v>
      </c>
      <c r="DK681" s="596">
        <v>780</v>
      </c>
      <c r="DL681" s="596">
        <v>812</v>
      </c>
      <c r="DM681" s="596">
        <v>773</v>
      </c>
      <c r="DN681" s="596">
        <v>746</v>
      </c>
      <c r="DO681" s="596">
        <v>693</v>
      </c>
      <c r="DP681" s="596">
        <v>722</v>
      </c>
      <c r="DQ681" s="596">
        <v>733</v>
      </c>
      <c r="DR681" s="596">
        <v>727</v>
      </c>
      <c r="DS681" s="596">
        <v>733</v>
      </c>
      <c r="DT681" s="596">
        <v>751</v>
      </c>
      <c r="DU681" s="596">
        <v>746</v>
      </c>
      <c r="DV681" s="596">
        <v>705</v>
      </c>
    </row>
    <row r="682" spans="1:126" ht="20.25">
      <c r="A682" s="244"/>
      <c r="M682" s="1717" t="s">
        <v>871</v>
      </c>
      <c r="N682" s="798" t="s">
        <v>55</v>
      </c>
      <c r="O682" s="601" t="s">
        <v>55</v>
      </c>
      <c r="P682" s="601" t="s">
        <v>55</v>
      </c>
      <c r="Q682" s="601" t="s">
        <v>55</v>
      </c>
      <c r="R682" s="598">
        <v>768</v>
      </c>
      <c r="S682" s="601">
        <v>585</v>
      </c>
      <c r="T682" s="602">
        <v>395</v>
      </c>
      <c r="U682" s="603">
        <v>409</v>
      </c>
      <c r="V682" s="583">
        <v>606</v>
      </c>
      <c r="W682" s="583">
        <v>718</v>
      </c>
      <c r="X682" s="583">
        <v>787</v>
      </c>
      <c r="Y682" s="583">
        <v>848</v>
      </c>
      <c r="Z682" s="605">
        <v>859</v>
      </c>
      <c r="AA682" s="606">
        <v>851</v>
      </c>
      <c r="AB682" s="607">
        <v>891</v>
      </c>
      <c r="AC682" s="608">
        <v>926</v>
      </c>
      <c r="AD682" s="606">
        <v>874</v>
      </c>
      <c r="AE682" s="611">
        <v>858</v>
      </c>
      <c r="AF682" s="608">
        <v>862</v>
      </c>
      <c r="AG682" s="609">
        <v>830</v>
      </c>
      <c r="AH682" s="607">
        <v>916</v>
      </c>
      <c r="AI682" s="608">
        <v>977</v>
      </c>
      <c r="AJ682" s="609">
        <v>950</v>
      </c>
      <c r="AK682" s="611">
        <v>920</v>
      </c>
      <c r="AL682" s="583">
        <v>920</v>
      </c>
      <c r="AM682" s="605">
        <v>875</v>
      </c>
      <c r="AN682" s="606">
        <v>864</v>
      </c>
      <c r="AO682" s="611">
        <v>857</v>
      </c>
      <c r="AP682" s="608">
        <v>847</v>
      </c>
      <c r="AQ682" s="606">
        <v>857</v>
      </c>
      <c r="AR682" s="607">
        <v>892</v>
      </c>
      <c r="AS682" s="608">
        <v>878</v>
      </c>
      <c r="AT682" s="606">
        <v>843</v>
      </c>
      <c r="AU682" s="607">
        <v>922</v>
      </c>
      <c r="AV682" s="610">
        <v>886</v>
      </c>
      <c r="AW682" s="606">
        <v>880</v>
      </c>
      <c r="AX682" s="611">
        <v>859</v>
      </c>
      <c r="AY682" s="693">
        <v>859</v>
      </c>
      <c r="AZ682" s="604">
        <v>855</v>
      </c>
      <c r="BA682" s="606">
        <v>833</v>
      </c>
      <c r="BB682" s="607">
        <v>837</v>
      </c>
      <c r="BC682" s="604">
        <v>845</v>
      </c>
      <c r="BD682" s="606">
        <v>835</v>
      </c>
      <c r="BE682" s="607">
        <v>803</v>
      </c>
      <c r="BF682" s="604">
        <v>765</v>
      </c>
      <c r="BG682" s="606">
        <v>764</v>
      </c>
      <c r="BH682" s="607">
        <v>826</v>
      </c>
      <c r="BI682" s="607">
        <v>824</v>
      </c>
      <c r="BJ682" s="608">
        <v>825</v>
      </c>
      <c r="BK682" s="490">
        <v>769</v>
      </c>
      <c r="BL682" s="490">
        <v>739</v>
      </c>
      <c r="BM682" s="490">
        <v>703</v>
      </c>
      <c r="BN682" s="490">
        <v>713</v>
      </c>
      <c r="BO682" s="490">
        <v>708</v>
      </c>
      <c r="BP682" s="490">
        <v>671</v>
      </c>
      <c r="BQ682" s="490">
        <v>640</v>
      </c>
      <c r="BR682" s="490">
        <v>647</v>
      </c>
      <c r="BS682" s="490">
        <v>654</v>
      </c>
      <c r="BT682" s="490">
        <v>710</v>
      </c>
      <c r="BU682" s="490">
        <v>695</v>
      </c>
      <c r="BV682" s="490">
        <v>675</v>
      </c>
      <c r="BW682" s="490">
        <v>616</v>
      </c>
      <c r="BX682" s="490">
        <v>585</v>
      </c>
      <c r="BY682" s="733">
        <v>563</v>
      </c>
      <c r="BZ682" s="733">
        <v>565</v>
      </c>
      <c r="CA682" s="733">
        <v>562</v>
      </c>
      <c r="CB682" s="733">
        <v>557</v>
      </c>
      <c r="CC682" s="733">
        <v>555</v>
      </c>
      <c r="CD682" s="733">
        <v>544</v>
      </c>
      <c r="CE682" s="733">
        <v>528</v>
      </c>
      <c r="CF682" s="733">
        <v>554</v>
      </c>
      <c r="CG682" s="733">
        <v>576</v>
      </c>
      <c r="CH682" s="733">
        <v>586</v>
      </c>
      <c r="CI682" s="733">
        <v>550</v>
      </c>
      <c r="CJ682" s="733">
        <v>539</v>
      </c>
      <c r="CK682" s="604">
        <v>524</v>
      </c>
      <c r="CL682" s="614">
        <v>521</v>
      </c>
      <c r="CM682" s="614">
        <v>513</v>
      </c>
      <c r="CN682" s="614">
        <v>502</v>
      </c>
      <c r="CO682" s="614">
        <v>490</v>
      </c>
      <c r="CP682" s="614">
        <v>464</v>
      </c>
      <c r="CQ682" s="614">
        <v>443</v>
      </c>
      <c r="CR682" s="614">
        <v>467</v>
      </c>
      <c r="CS682" s="614">
        <v>451</v>
      </c>
      <c r="CT682" s="614">
        <v>470</v>
      </c>
      <c r="CU682" s="614">
        <v>432</v>
      </c>
      <c r="CV682" s="614">
        <v>410</v>
      </c>
      <c r="CW682" s="614">
        <v>401</v>
      </c>
      <c r="CX682" s="614">
        <v>398</v>
      </c>
      <c r="CY682" s="614">
        <v>386</v>
      </c>
      <c r="CZ682" s="614">
        <v>374</v>
      </c>
      <c r="DA682" s="614">
        <v>341</v>
      </c>
      <c r="DB682" s="614">
        <v>332</v>
      </c>
      <c r="DC682" s="614">
        <v>313</v>
      </c>
      <c r="DD682" s="614">
        <v>345</v>
      </c>
      <c r="DE682" s="614">
        <v>339</v>
      </c>
      <c r="DF682" s="614">
        <v>324</v>
      </c>
      <c r="DG682" s="614">
        <v>310</v>
      </c>
      <c r="DH682" s="614">
        <v>278</v>
      </c>
      <c r="DI682" s="614">
        <v>283</v>
      </c>
      <c r="DJ682" s="614">
        <v>309</v>
      </c>
      <c r="DK682" s="614">
        <v>350</v>
      </c>
      <c r="DL682" s="614">
        <v>376</v>
      </c>
      <c r="DM682" s="614">
        <v>356</v>
      </c>
      <c r="DN682" s="614">
        <v>338</v>
      </c>
      <c r="DO682" s="614">
        <v>320</v>
      </c>
      <c r="DP682" s="614">
        <v>356</v>
      </c>
      <c r="DQ682" s="614">
        <v>372</v>
      </c>
      <c r="DR682" s="614">
        <v>363</v>
      </c>
      <c r="DS682" s="614">
        <v>358</v>
      </c>
      <c r="DT682" s="614">
        <v>372</v>
      </c>
      <c r="DU682" s="614">
        <v>371</v>
      </c>
      <c r="DV682" s="614">
        <v>350</v>
      </c>
    </row>
    <row r="683" spans="1:126" ht="21" thickBot="1">
      <c r="A683" s="244"/>
      <c r="M683" s="1722" t="s">
        <v>1836</v>
      </c>
      <c r="N683" s="1721"/>
      <c r="O683" s="1666"/>
      <c r="P683" s="1667"/>
      <c r="Q683" s="1668"/>
      <c r="R683" s="1666"/>
      <c r="S683" s="1669"/>
      <c r="T683" s="1670"/>
      <c r="U683" s="1671"/>
      <c r="V683" s="1666"/>
      <c r="W683" s="1666"/>
      <c r="X683" s="1666"/>
      <c r="Y683" s="1666"/>
      <c r="Z683" s="1673"/>
      <c r="AA683" s="1674"/>
      <c r="AB683" s="1675"/>
      <c r="AC683" s="1676"/>
      <c r="AD683" s="1674"/>
      <c r="AE683" s="1677"/>
      <c r="AF683" s="1676"/>
      <c r="AG683" s="1678"/>
      <c r="AH683" s="1675"/>
      <c r="AI683" s="1676"/>
      <c r="AJ683" s="1678"/>
      <c r="AK683" s="1677"/>
      <c r="AL683" s="1666"/>
      <c r="AM683" s="1673"/>
      <c r="AN683" s="1674"/>
      <c r="AO683" s="1677"/>
      <c r="AP683" s="1676"/>
      <c r="AQ683" s="1674"/>
      <c r="AR683" s="1675"/>
      <c r="AS683" s="1676"/>
      <c r="AT683" s="1674"/>
      <c r="AU683" s="1675"/>
      <c r="AV683" s="1679"/>
      <c r="AW683" s="1674"/>
      <c r="AX683" s="1677"/>
      <c r="AY683" s="1672"/>
      <c r="AZ683" s="1680"/>
      <c r="BA683" s="1674"/>
      <c r="BB683" s="1675"/>
      <c r="BC683" s="1680"/>
      <c r="BD683" s="1674"/>
      <c r="BE683" s="1675"/>
      <c r="BF683" s="1680"/>
      <c r="BG683" s="1674"/>
      <c r="BH683" s="1675"/>
      <c r="BI683" s="1675"/>
      <c r="BJ683" s="1676"/>
      <c r="BK683" s="1681"/>
      <c r="BL683" s="1681"/>
      <c r="BM683" s="1681"/>
      <c r="BN683" s="1681"/>
      <c r="BO683" s="1681"/>
      <c r="BP683" s="1681"/>
      <c r="BQ683" s="1681"/>
      <c r="BR683" s="1681"/>
      <c r="BS683" s="1681"/>
      <c r="BT683" s="1681"/>
      <c r="BU683" s="1681"/>
      <c r="BV683" s="1681"/>
      <c r="BW683" s="1681"/>
      <c r="BX683" s="1681"/>
      <c r="BY683" s="1682"/>
      <c r="BZ683" s="1682"/>
      <c r="CA683" s="1682"/>
      <c r="CB683" s="1682"/>
      <c r="CC683" s="1682"/>
      <c r="CD683" s="1682"/>
      <c r="CE683" s="1682"/>
      <c r="CF683" s="1682"/>
      <c r="CG683" s="1682"/>
      <c r="CH683" s="1682"/>
      <c r="CI683" s="1682"/>
      <c r="CJ683" s="1682"/>
      <c r="CK683" s="1680"/>
      <c r="CL683" s="1665"/>
      <c r="CM683" s="1665"/>
      <c r="CN683" s="1665"/>
      <c r="CO683" s="1665"/>
      <c r="CP683" s="1665"/>
      <c r="CQ683" s="1665"/>
      <c r="CR683" s="1665"/>
      <c r="CS683" s="1665"/>
      <c r="CT683" s="1665"/>
      <c r="CU683" s="1665"/>
      <c r="CV683" s="1665"/>
      <c r="CW683" s="1665"/>
      <c r="CX683" s="1665"/>
      <c r="CY683" s="1665"/>
      <c r="CZ683" s="1665"/>
      <c r="DA683" s="1665"/>
      <c r="DB683" s="1665"/>
      <c r="DC683" s="1665"/>
      <c r="DD683" s="1665"/>
      <c r="DE683" s="1665"/>
      <c r="DF683" s="1665"/>
      <c r="DG683" s="1665"/>
      <c r="DH683" s="1665"/>
      <c r="DI683" s="1665"/>
      <c r="DJ683" s="1665"/>
      <c r="DK683" s="1665"/>
      <c r="DL683" s="1665"/>
      <c r="DM683" s="1665"/>
      <c r="DN683" s="1665"/>
      <c r="DO683" s="1665"/>
      <c r="DP683" s="1665"/>
      <c r="DQ683" s="1665"/>
      <c r="DR683" s="1665"/>
      <c r="DS683" s="1665"/>
      <c r="DT683" s="1665"/>
      <c r="DU683" s="1665">
        <v>609</v>
      </c>
      <c r="DV683" s="1665">
        <v>599</v>
      </c>
    </row>
    <row r="684" spans="1:126" ht="20.25">
      <c r="A684" s="111"/>
      <c r="M684" s="1718" t="s">
        <v>82</v>
      </c>
      <c r="N684" s="637" t="s">
        <v>401</v>
      </c>
      <c r="O684" s="629" t="s">
        <v>340</v>
      </c>
      <c r="P684" s="629" t="s">
        <v>742</v>
      </c>
      <c r="Q684" s="619">
        <v>2845</v>
      </c>
      <c r="R684" s="629" t="s">
        <v>1047</v>
      </c>
      <c r="S684" s="616">
        <v>2636</v>
      </c>
      <c r="T684" s="617">
        <v>2451</v>
      </c>
      <c r="U684" s="725">
        <v>2422</v>
      </c>
      <c r="V684" s="619">
        <v>3182</v>
      </c>
      <c r="W684" s="619">
        <v>3399</v>
      </c>
      <c r="X684" s="619">
        <v>3291</v>
      </c>
      <c r="Y684" s="619">
        <v>3517</v>
      </c>
      <c r="Z684" s="622">
        <v>390</v>
      </c>
      <c r="AA684" s="623">
        <v>237</v>
      </c>
      <c r="AB684" s="624">
        <v>369</v>
      </c>
      <c r="AC684" s="625">
        <v>353</v>
      </c>
      <c r="AD684" s="623">
        <v>251</v>
      </c>
      <c r="AE684" s="628">
        <v>256</v>
      </c>
      <c r="AF684" s="625">
        <v>295</v>
      </c>
      <c r="AG684" s="626">
        <v>212</v>
      </c>
      <c r="AH684" s="624">
        <v>383</v>
      </c>
      <c r="AI684" s="625">
        <v>389</v>
      </c>
      <c r="AJ684" s="626">
        <v>281</v>
      </c>
      <c r="AK684" s="628">
        <v>236</v>
      </c>
      <c r="AL684" s="619">
        <v>3652</v>
      </c>
      <c r="AM684" s="622">
        <v>346</v>
      </c>
      <c r="AN684" s="623">
        <v>247</v>
      </c>
      <c r="AO684" s="628">
        <v>310</v>
      </c>
      <c r="AP684" s="625">
        <v>300</v>
      </c>
      <c r="AQ684" s="623">
        <v>283</v>
      </c>
      <c r="AR684" s="624">
        <v>244</v>
      </c>
      <c r="AS684" s="625">
        <v>280</v>
      </c>
      <c r="AT684" s="623">
        <v>196</v>
      </c>
      <c r="AU684" s="624">
        <v>358</v>
      </c>
      <c r="AV684" s="627">
        <v>335</v>
      </c>
      <c r="AW684" s="623">
        <v>254</v>
      </c>
      <c r="AX684" s="628">
        <v>213</v>
      </c>
      <c r="AY684" s="621">
        <v>3366</v>
      </c>
      <c r="AZ684" s="620">
        <v>278</v>
      </c>
      <c r="BA684" s="623">
        <v>221</v>
      </c>
      <c r="BB684" s="624">
        <v>324</v>
      </c>
      <c r="BC684" s="620">
        <v>306</v>
      </c>
      <c r="BD684" s="623">
        <v>231</v>
      </c>
      <c r="BE684" s="624">
        <v>258</v>
      </c>
      <c r="BF684" s="620">
        <v>246</v>
      </c>
      <c r="BG684" s="623">
        <v>209</v>
      </c>
      <c r="BH684" s="624">
        <v>349</v>
      </c>
      <c r="BI684" s="624">
        <v>328</v>
      </c>
      <c r="BJ684" s="625">
        <v>276</v>
      </c>
      <c r="BK684" s="688">
        <v>225</v>
      </c>
      <c r="BL684" s="688">
        <v>296</v>
      </c>
      <c r="BM684" s="688">
        <v>200</v>
      </c>
      <c r="BN684" s="688">
        <v>302</v>
      </c>
      <c r="BO684" s="688">
        <v>334</v>
      </c>
      <c r="BP684" s="688">
        <v>237</v>
      </c>
      <c r="BQ684" s="688">
        <v>218</v>
      </c>
      <c r="BR684" s="688">
        <v>212</v>
      </c>
      <c r="BS684" s="688">
        <v>182</v>
      </c>
      <c r="BT684" s="688">
        <v>304</v>
      </c>
      <c r="BU684" s="688">
        <v>277</v>
      </c>
      <c r="BV684" s="688">
        <v>271</v>
      </c>
      <c r="BW684" s="688">
        <v>238</v>
      </c>
      <c r="BX684" s="688">
        <v>225</v>
      </c>
      <c r="BY684" s="734">
        <v>203</v>
      </c>
      <c r="BZ684" s="734">
        <v>333</v>
      </c>
      <c r="CA684" s="734">
        <v>278</v>
      </c>
      <c r="CB684" s="734">
        <v>214</v>
      </c>
      <c r="CC684" s="734">
        <v>197</v>
      </c>
      <c r="CD684" s="734">
        <v>228</v>
      </c>
      <c r="CE684" s="734">
        <v>200</v>
      </c>
      <c r="CF684" s="734">
        <v>291</v>
      </c>
      <c r="CG684" s="734">
        <v>356</v>
      </c>
      <c r="CH684" s="734">
        <v>256</v>
      </c>
      <c r="CI684" s="734">
        <v>192</v>
      </c>
      <c r="CJ684" s="734">
        <v>254</v>
      </c>
      <c r="CK684" s="620">
        <v>183</v>
      </c>
      <c r="CL684" s="632">
        <v>266</v>
      </c>
      <c r="CM684" s="632">
        <v>276</v>
      </c>
      <c r="CN684" s="632">
        <v>211</v>
      </c>
      <c r="CO684" s="632">
        <v>193</v>
      </c>
      <c r="CP684" s="632">
        <v>192</v>
      </c>
      <c r="CQ684" s="632">
        <v>190</v>
      </c>
      <c r="CR684" s="632">
        <v>248</v>
      </c>
      <c r="CS684" s="632">
        <v>262</v>
      </c>
      <c r="CT684" s="632">
        <v>238</v>
      </c>
      <c r="CU684" s="632">
        <v>204</v>
      </c>
      <c r="CV684" s="632">
        <v>217</v>
      </c>
      <c r="CW684" s="632">
        <v>151</v>
      </c>
      <c r="CX684" s="632">
        <v>240</v>
      </c>
      <c r="CY684" s="632">
        <v>234</v>
      </c>
      <c r="CZ684" s="632">
        <v>178</v>
      </c>
      <c r="DA684" s="632">
        <v>159</v>
      </c>
      <c r="DB684" s="632">
        <v>210</v>
      </c>
      <c r="DC684" s="632">
        <v>155</v>
      </c>
      <c r="DD684" s="632">
        <v>275</v>
      </c>
      <c r="DE684" s="632">
        <v>273</v>
      </c>
      <c r="DF684" s="632">
        <v>214</v>
      </c>
      <c r="DG684" s="632">
        <v>182</v>
      </c>
      <c r="DH684" s="632">
        <v>194</v>
      </c>
      <c r="DI684" s="632">
        <v>153</v>
      </c>
      <c r="DJ684" s="632">
        <v>251</v>
      </c>
      <c r="DK684" s="632">
        <v>259</v>
      </c>
      <c r="DL684" s="632">
        <v>225</v>
      </c>
      <c r="DM684" s="632">
        <v>195</v>
      </c>
      <c r="DN684" s="632">
        <v>171</v>
      </c>
      <c r="DO684" s="632">
        <v>144</v>
      </c>
      <c r="DP684" s="632">
        <v>207</v>
      </c>
      <c r="DQ684" s="632">
        <v>197</v>
      </c>
      <c r="DR684" s="632">
        <v>155</v>
      </c>
      <c r="DS684" s="632">
        <v>182</v>
      </c>
      <c r="DT684" s="632">
        <v>226</v>
      </c>
      <c r="DU684" s="632">
        <v>159</v>
      </c>
      <c r="DV684" s="632">
        <v>184</v>
      </c>
    </row>
    <row r="685" spans="1:126" ht="20.25">
      <c r="A685" s="111"/>
      <c r="M685" s="1718" t="s">
        <v>89</v>
      </c>
      <c r="N685" s="637" t="s">
        <v>237</v>
      </c>
      <c r="O685" s="629" t="s">
        <v>410</v>
      </c>
      <c r="P685" s="629" t="s">
        <v>743</v>
      </c>
      <c r="Q685" s="619">
        <v>2985</v>
      </c>
      <c r="R685" s="629" t="s">
        <v>1048</v>
      </c>
      <c r="S685" s="616">
        <v>3093</v>
      </c>
      <c r="T685" s="617">
        <v>3274</v>
      </c>
      <c r="U685" s="850">
        <v>2523</v>
      </c>
      <c r="V685" s="619">
        <v>2700</v>
      </c>
      <c r="W685" s="619">
        <v>2948</v>
      </c>
      <c r="X685" s="619">
        <v>2923</v>
      </c>
      <c r="Y685" s="619">
        <v>3086</v>
      </c>
      <c r="Z685" s="622">
        <v>280</v>
      </c>
      <c r="AA685" s="623">
        <v>214</v>
      </c>
      <c r="AB685" s="624">
        <v>213</v>
      </c>
      <c r="AC685" s="625">
        <v>224</v>
      </c>
      <c r="AD685" s="623">
        <v>363</v>
      </c>
      <c r="AE685" s="628">
        <v>337</v>
      </c>
      <c r="AF685" s="625">
        <v>396</v>
      </c>
      <c r="AG685" s="626">
        <v>262</v>
      </c>
      <c r="AH685" s="624">
        <v>234</v>
      </c>
      <c r="AI685" s="625">
        <v>255</v>
      </c>
      <c r="AJ685" s="626">
        <v>273</v>
      </c>
      <c r="AK685" s="628">
        <v>319</v>
      </c>
      <c r="AL685" s="619">
        <v>3370</v>
      </c>
      <c r="AM685" s="622">
        <v>372</v>
      </c>
      <c r="AN685" s="623">
        <v>270</v>
      </c>
      <c r="AO685" s="628">
        <v>265</v>
      </c>
      <c r="AP685" s="625">
        <v>317</v>
      </c>
      <c r="AQ685" s="623">
        <v>303</v>
      </c>
      <c r="AR685" s="624">
        <v>207</v>
      </c>
      <c r="AS685" s="625">
        <v>378</v>
      </c>
      <c r="AT685" s="623">
        <v>309</v>
      </c>
      <c r="AU685" s="624">
        <v>278</v>
      </c>
      <c r="AV685" s="627">
        <v>341</v>
      </c>
      <c r="AW685" s="623">
        <v>254</v>
      </c>
      <c r="AX685" s="628">
        <v>281</v>
      </c>
      <c r="AY685" s="619">
        <v>3575</v>
      </c>
      <c r="AZ685" s="620">
        <v>271</v>
      </c>
      <c r="BA685" s="623">
        <v>196</v>
      </c>
      <c r="BB685" s="624">
        <v>270</v>
      </c>
      <c r="BC685" s="620">
        <v>241</v>
      </c>
      <c r="BD685" s="623">
        <v>235</v>
      </c>
      <c r="BE685" s="624">
        <v>309</v>
      </c>
      <c r="BF685" s="620">
        <v>348</v>
      </c>
      <c r="BG685" s="623">
        <v>216</v>
      </c>
      <c r="BH685" s="624">
        <v>253</v>
      </c>
      <c r="BI685" s="624">
        <v>338</v>
      </c>
      <c r="BJ685" s="625">
        <v>229</v>
      </c>
      <c r="BK685" s="688">
        <v>350</v>
      </c>
      <c r="BL685" s="688">
        <v>338</v>
      </c>
      <c r="BM685" s="688">
        <v>247</v>
      </c>
      <c r="BN685" s="688">
        <v>272</v>
      </c>
      <c r="BO685" s="688">
        <v>351</v>
      </c>
      <c r="BP685" s="688">
        <v>308</v>
      </c>
      <c r="BQ685" s="688">
        <v>310</v>
      </c>
      <c r="BR685" s="688">
        <v>249</v>
      </c>
      <c r="BS685" s="688">
        <v>218</v>
      </c>
      <c r="BT685" s="688">
        <v>252</v>
      </c>
      <c r="BU685" s="688">
        <v>274</v>
      </c>
      <c r="BV685" s="688">
        <v>247</v>
      </c>
      <c r="BW685" s="688">
        <v>360</v>
      </c>
      <c r="BX685" s="688">
        <v>306</v>
      </c>
      <c r="BY685" s="734">
        <v>234</v>
      </c>
      <c r="BZ685" s="734">
        <v>302</v>
      </c>
      <c r="CA685" s="734">
        <v>295</v>
      </c>
      <c r="CB685" s="734">
        <v>248</v>
      </c>
      <c r="CC685" s="734">
        <v>284</v>
      </c>
      <c r="CD685" s="734">
        <v>248</v>
      </c>
      <c r="CE685" s="734">
        <v>197</v>
      </c>
      <c r="CF685" s="734">
        <v>269</v>
      </c>
      <c r="CG685" s="734">
        <v>309</v>
      </c>
      <c r="CH685" s="734">
        <v>240</v>
      </c>
      <c r="CI685" s="734">
        <v>307</v>
      </c>
      <c r="CJ685" s="734">
        <v>300</v>
      </c>
      <c r="CK685" s="620">
        <v>256</v>
      </c>
      <c r="CL685" s="632">
        <v>263</v>
      </c>
      <c r="CM685" s="632">
        <v>223</v>
      </c>
      <c r="CN685" s="632">
        <v>250</v>
      </c>
      <c r="CO685" s="632">
        <v>274</v>
      </c>
      <c r="CP685" s="632">
        <v>235</v>
      </c>
      <c r="CQ685" s="632">
        <v>265</v>
      </c>
      <c r="CR685" s="632">
        <v>227</v>
      </c>
      <c r="CS685" s="632">
        <v>252</v>
      </c>
      <c r="CT685" s="632">
        <v>162</v>
      </c>
      <c r="CU685" s="632">
        <v>283</v>
      </c>
      <c r="CV685" s="632">
        <v>228</v>
      </c>
      <c r="CW685" s="632">
        <v>170</v>
      </c>
      <c r="CX685" s="632">
        <v>238</v>
      </c>
      <c r="CY685" s="632">
        <v>296</v>
      </c>
      <c r="CZ685" s="632">
        <v>247</v>
      </c>
      <c r="DA685" s="632">
        <v>299</v>
      </c>
      <c r="DB685" s="632">
        <v>261</v>
      </c>
      <c r="DC685" s="632">
        <v>233</v>
      </c>
      <c r="DD685" s="632">
        <v>218</v>
      </c>
      <c r="DE685" s="632">
        <v>252</v>
      </c>
      <c r="DF685" s="632">
        <v>223</v>
      </c>
      <c r="DG685" s="632">
        <v>258</v>
      </c>
      <c r="DH685" s="632">
        <v>256</v>
      </c>
      <c r="DI685" s="632">
        <v>186</v>
      </c>
      <c r="DJ685" s="632">
        <v>143</v>
      </c>
      <c r="DK685" s="632">
        <v>60</v>
      </c>
      <c r="DL685" s="632">
        <v>123</v>
      </c>
      <c r="DM685" s="632">
        <v>255</v>
      </c>
      <c r="DN685" s="632">
        <v>280</v>
      </c>
      <c r="DO685" s="632">
        <v>236</v>
      </c>
      <c r="DP685" s="632">
        <v>201</v>
      </c>
      <c r="DQ685" s="632">
        <v>182</v>
      </c>
      <c r="DR685" s="632">
        <v>176</v>
      </c>
      <c r="DS685" s="632">
        <v>188</v>
      </c>
      <c r="DT685" s="632">
        <v>140</v>
      </c>
      <c r="DU685" s="632">
        <v>147</v>
      </c>
      <c r="DV685" s="632">
        <v>208</v>
      </c>
    </row>
    <row r="686" spans="1:126" ht="20.25">
      <c r="A686" s="111"/>
      <c r="M686" s="1718" t="s">
        <v>100</v>
      </c>
      <c r="N686" s="637" t="s">
        <v>420</v>
      </c>
      <c r="O686" s="629" t="s">
        <v>421</v>
      </c>
      <c r="P686" s="629" t="s">
        <v>592</v>
      </c>
      <c r="Q686" s="619">
        <v>655</v>
      </c>
      <c r="R686" s="629" t="s">
        <v>863</v>
      </c>
      <c r="S686" s="616">
        <v>736</v>
      </c>
      <c r="T686" s="617">
        <v>850</v>
      </c>
      <c r="U686" s="850">
        <v>776</v>
      </c>
      <c r="V686" s="619">
        <v>524</v>
      </c>
      <c r="W686" s="619">
        <v>479</v>
      </c>
      <c r="X686" s="619">
        <v>261</v>
      </c>
      <c r="Y686" s="619">
        <v>413</v>
      </c>
      <c r="Z686" s="622">
        <v>15</v>
      </c>
      <c r="AA686" s="623">
        <v>48</v>
      </c>
      <c r="AB686" s="624">
        <v>41</v>
      </c>
      <c r="AC686" s="625">
        <v>52</v>
      </c>
      <c r="AD686" s="623">
        <v>29</v>
      </c>
      <c r="AE686" s="628">
        <v>37</v>
      </c>
      <c r="AF686" s="625">
        <v>42</v>
      </c>
      <c r="AG686" s="626">
        <v>29</v>
      </c>
      <c r="AH686" s="624">
        <v>28</v>
      </c>
      <c r="AI686" s="625">
        <v>36</v>
      </c>
      <c r="AJ686" s="626">
        <v>24</v>
      </c>
      <c r="AK686" s="628">
        <v>42</v>
      </c>
      <c r="AL686" s="619">
        <v>423</v>
      </c>
      <c r="AM686" s="622">
        <v>48</v>
      </c>
      <c r="AN686" s="623">
        <v>46</v>
      </c>
      <c r="AO686" s="628">
        <v>45</v>
      </c>
      <c r="AP686" s="625">
        <v>22</v>
      </c>
      <c r="AQ686" s="623">
        <v>24</v>
      </c>
      <c r="AR686" s="624">
        <v>17</v>
      </c>
      <c r="AS686" s="625">
        <v>21</v>
      </c>
      <c r="AT686" s="623">
        <v>34</v>
      </c>
      <c r="AU686" s="624">
        <v>28</v>
      </c>
      <c r="AV686" s="627">
        <v>36</v>
      </c>
      <c r="AW686" s="623">
        <v>14</v>
      </c>
      <c r="AX686" s="628">
        <v>31</v>
      </c>
      <c r="AY686" s="619">
        <v>366</v>
      </c>
      <c r="AZ686" s="620">
        <v>52</v>
      </c>
      <c r="BA686" s="623">
        <v>63</v>
      </c>
      <c r="BB686" s="624">
        <v>27</v>
      </c>
      <c r="BC686" s="620">
        <v>29</v>
      </c>
      <c r="BD686" s="623">
        <v>48</v>
      </c>
      <c r="BE686" s="624">
        <v>51</v>
      </c>
      <c r="BF686" s="620">
        <v>49</v>
      </c>
      <c r="BG686" s="623">
        <v>47</v>
      </c>
      <c r="BH686" s="624">
        <v>43</v>
      </c>
      <c r="BI686" s="624">
        <v>56</v>
      </c>
      <c r="BJ686" s="625">
        <v>49</v>
      </c>
      <c r="BK686" s="688">
        <v>36</v>
      </c>
      <c r="BL686" s="688">
        <v>65</v>
      </c>
      <c r="BM686" s="688">
        <v>104</v>
      </c>
      <c r="BN686" s="688">
        <v>101</v>
      </c>
      <c r="BO686" s="688">
        <v>72</v>
      </c>
      <c r="BP686" s="688">
        <v>69</v>
      </c>
      <c r="BQ686" s="688">
        <v>48</v>
      </c>
      <c r="BR686" s="688">
        <v>51</v>
      </c>
      <c r="BS686" s="688">
        <v>53</v>
      </c>
      <c r="BT686" s="688">
        <v>89</v>
      </c>
      <c r="BU686" s="688">
        <v>105</v>
      </c>
      <c r="BV686" s="688">
        <v>67</v>
      </c>
      <c r="BW686" s="688">
        <v>47</v>
      </c>
      <c r="BX686" s="688">
        <v>83</v>
      </c>
      <c r="BY686" s="734">
        <v>122</v>
      </c>
      <c r="BZ686" s="734">
        <v>151</v>
      </c>
      <c r="CA686" s="734">
        <v>123</v>
      </c>
      <c r="CB686" s="734">
        <v>105</v>
      </c>
      <c r="CC686" s="734">
        <v>107</v>
      </c>
      <c r="CD686" s="734">
        <v>67</v>
      </c>
      <c r="CE686" s="734">
        <v>135</v>
      </c>
      <c r="CF686" s="734">
        <v>75</v>
      </c>
      <c r="CG686" s="734">
        <v>144</v>
      </c>
      <c r="CH686" s="734">
        <v>138</v>
      </c>
      <c r="CI686" s="734">
        <v>93</v>
      </c>
      <c r="CJ686" s="734">
        <v>129</v>
      </c>
      <c r="CK686" s="620">
        <v>73</v>
      </c>
      <c r="CL686" s="632">
        <v>117</v>
      </c>
      <c r="CM686" s="632">
        <v>116</v>
      </c>
      <c r="CN686" s="632">
        <v>81</v>
      </c>
      <c r="CO686" s="632">
        <v>78</v>
      </c>
      <c r="CP686" s="632">
        <v>93</v>
      </c>
      <c r="CQ686" s="632">
        <v>97</v>
      </c>
      <c r="CR686" s="632">
        <v>76</v>
      </c>
      <c r="CS686" s="632">
        <v>59</v>
      </c>
      <c r="CT686" s="632">
        <v>73</v>
      </c>
      <c r="CU686" s="632">
        <v>38</v>
      </c>
      <c r="CV686" s="632">
        <v>123</v>
      </c>
      <c r="CW686" s="632">
        <v>80</v>
      </c>
      <c r="CX686" s="632">
        <v>104</v>
      </c>
      <c r="CY686" s="632">
        <v>118</v>
      </c>
      <c r="CZ686" s="632">
        <v>86</v>
      </c>
      <c r="DA686" s="632">
        <v>90</v>
      </c>
      <c r="DB686" s="632">
        <v>114</v>
      </c>
      <c r="DC686" s="632">
        <v>111</v>
      </c>
      <c r="DD686" s="632">
        <v>49</v>
      </c>
      <c r="DE686" s="632">
        <v>54</v>
      </c>
      <c r="DF686" s="632">
        <v>60</v>
      </c>
      <c r="DG686" s="632">
        <v>60</v>
      </c>
      <c r="DH686" s="632">
        <v>80</v>
      </c>
      <c r="DI686" s="632">
        <v>211</v>
      </c>
      <c r="DJ686" s="632">
        <v>104</v>
      </c>
      <c r="DK686" s="632">
        <v>9</v>
      </c>
      <c r="DL686" s="632">
        <v>37</v>
      </c>
      <c r="DM686" s="632">
        <v>71</v>
      </c>
      <c r="DN686" s="632">
        <v>90</v>
      </c>
      <c r="DO686" s="632">
        <v>72</v>
      </c>
      <c r="DP686" s="632">
        <v>107</v>
      </c>
      <c r="DQ686" s="632">
        <v>74</v>
      </c>
      <c r="DR686" s="632">
        <v>38</v>
      </c>
      <c r="DS686" s="632">
        <v>35</v>
      </c>
      <c r="DT686" s="632">
        <v>50</v>
      </c>
      <c r="DU686" s="632">
        <v>55</v>
      </c>
      <c r="DV686" s="632">
        <v>67</v>
      </c>
    </row>
    <row r="687" spans="1:126" ht="20.25">
      <c r="A687" s="111"/>
      <c r="M687" s="1718" t="s">
        <v>51</v>
      </c>
      <c r="N687" s="637" t="s">
        <v>430</v>
      </c>
      <c r="O687" s="629" t="s">
        <v>431</v>
      </c>
      <c r="P687" s="629" t="s">
        <v>744</v>
      </c>
      <c r="Q687" s="619">
        <v>1161</v>
      </c>
      <c r="R687" s="629" t="s">
        <v>1049</v>
      </c>
      <c r="S687" s="616">
        <v>1206</v>
      </c>
      <c r="T687" s="617">
        <v>1214</v>
      </c>
      <c r="U687" s="850">
        <v>1004</v>
      </c>
      <c r="V687" s="619">
        <v>985</v>
      </c>
      <c r="W687" s="619">
        <v>1188</v>
      </c>
      <c r="X687" s="619">
        <v>1354</v>
      </c>
      <c r="Y687" s="619">
        <v>1390</v>
      </c>
      <c r="Z687" s="622">
        <v>168</v>
      </c>
      <c r="AA687" s="623">
        <v>90</v>
      </c>
      <c r="AB687" s="624">
        <v>101</v>
      </c>
      <c r="AC687" s="625">
        <v>118</v>
      </c>
      <c r="AD687" s="623">
        <v>155</v>
      </c>
      <c r="AE687" s="628">
        <v>164</v>
      </c>
      <c r="AF687" s="625">
        <v>193</v>
      </c>
      <c r="AG687" s="626">
        <v>108</v>
      </c>
      <c r="AH687" s="624">
        <v>103</v>
      </c>
      <c r="AI687" s="625">
        <v>95</v>
      </c>
      <c r="AJ687" s="626">
        <v>116</v>
      </c>
      <c r="AK687" s="628">
        <v>212</v>
      </c>
      <c r="AL687" s="619">
        <v>1623</v>
      </c>
      <c r="AM687" s="622">
        <v>221</v>
      </c>
      <c r="AN687" s="623">
        <v>109</v>
      </c>
      <c r="AO687" s="628">
        <v>142</v>
      </c>
      <c r="AP687" s="625">
        <v>136</v>
      </c>
      <c r="AQ687" s="623">
        <v>176</v>
      </c>
      <c r="AR687" s="624">
        <v>133</v>
      </c>
      <c r="AS687" s="625">
        <v>177</v>
      </c>
      <c r="AT687" s="623">
        <v>104</v>
      </c>
      <c r="AU687" s="624">
        <v>122</v>
      </c>
      <c r="AV687" s="627">
        <v>119</v>
      </c>
      <c r="AW687" s="623">
        <v>105</v>
      </c>
      <c r="AX687" s="628">
        <v>206</v>
      </c>
      <c r="AY687" s="619">
        <v>1750</v>
      </c>
      <c r="AZ687" s="620">
        <v>196</v>
      </c>
      <c r="BA687" s="623">
        <v>115</v>
      </c>
      <c r="BB687" s="624">
        <v>104</v>
      </c>
      <c r="BC687" s="620">
        <v>142</v>
      </c>
      <c r="BD687" s="623">
        <v>133</v>
      </c>
      <c r="BE687" s="624">
        <v>145</v>
      </c>
      <c r="BF687" s="620">
        <v>186</v>
      </c>
      <c r="BG687" s="623">
        <v>103</v>
      </c>
      <c r="BH687" s="624">
        <v>135</v>
      </c>
      <c r="BI687" s="624">
        <v>130</v>
      </c>
      <c r="BJ687" s="625">
        <v>108</v>
      </c>
      <c r="BK687" s="688">
        <v>233</v>
      </c>
      <c r="BL687" s="688">
        <v>212</v>
      </c>
      <c r="BM687" s="688">
        <v>121</v>
      </c>
      <c r="BN687" s="688">
        <v>125</v>
      </c>
      <c r="BO687" s="688">
        <v>156</v>
      </c>
      <c r="BP687" s="688">
        <v>146</v>
      </c>
      <c r="BQ687" s="688">
        <v>161</v>
      </c>
      <c r="BR687" s="688">
        <v>145</v>
      </c>
      <c r="BS687" s="688">
        <v>81</v>
      </c>
      <c r="BT687" s="688">
        <v>116</v>
      </c>
      <c r="BU687" s="688">
        <v>121</v>
      </c>
      <c r="BV687" s="688">
        <v>109</v>
      </c>
      <c r="BW687" s="688">
        <v>220</v>
      </c>
      <c r="BX687" s="688">
        <v>197</v>
      </c>
      <c r="BY687" s="734">
        <v>121</v>
      </c>
      <c r="BZ687" s="734">
        <v>134</v>
      </c>
      <c r="CA687" s="734">
        <v>148</v>
      </c>
      <c r="CB687" s="734">
        <v>107</v>
      </c>
      <c r="CC687" s="734">
        <v>134</v>
      </c>
      <c r="CD687" s="734">
        <v>101</v>
      </c>
      <c r="CE687" s="734">
        <v>97</v>
      </c>
      <c r="CF687" s="734">
        <v>118</v>
      </c>
      <c r="CG687" s="734">
        <v>118</v>
      </c>
      <c r="CH687" s="734">
        <v>102</v>
      </c>
      <c r="CI687" s="734">
        <v>212</v>
      </c>
      <c r="CJ687" s="734">
        <v>183</v>
      </c>
      <c r="CK687" s="620">
        <v>131</v>
      </c>
      <c r="CL687" s="632">
        <v>140</v>
      </c>
      <c r="CM687" s="632">
        <v>121</v>
      </c>
      <c r="CN687" s="632">
        <v>132</v>
      </c>
      <c r="CO687" s="632">
        <v>143</v>
      </c>
      <c r="CP687" s="632">
        <v>126</v>
      </c>
      <c r="CQ687" s="632">
        <v>107</v>
      </c>
      <c r="CR687" s="632">
        <v>111</v>
      </c>
      <c r="CS687" s="632">
        <v>104</v>
      </c>
      <c r="CT687" s="632">
        <v>85</v>
      </c>
      <c r="CU687" s="632">
        <v>178</v>
      </c>
      <c r="CV687" s="632">
        <v>136</v>
      </c>
      <c r="CW687" s="632">
        <v>81</v>
      </c>
      <c r="CX687" s="632">
        <v>95</v>
      </c>
      <c r="CY687" s="632">
        <v>129</v>
      </c>
      <c r="CZ687" s="632">
        <v>152</v>
      </c>
      <c r="DA687" s="632">
        <v>126</v>
      </c>
      <c r="DB687" s="632">
        <v>116</v>
      </c>
      <c r="DC687" s="632">
        <v>88</v>
      </c>
      <c r="DD687" s="632">
        <v>90</v>
      </c>
      <c r="DE687" s="632">
        <v>101</v>
      </c>
      <c r="DF687" s="632">
        <v>104</v>
      </c>
      <c r="DG687" s="632">
        <v>143</v>
      </c>
      <c r="DH687" s="632">
        <v>164</v>
      </c>
      <c r="DI687" s="632">
        <v>88</v>
      </c>
      <c r="DJ687" s="632">
        <v>69</v>
      </c>
      <c r="DK687" s="632">
        <v>40</v>
      </c>
      <c r="DL687" s="632">
        <v>84</v>
      </c>
      <c r="DM687" s="632">
        <v>157</v>
      </c>
      <c r="DN687" s="632">
        <v>161</v>
      </c>
      <c r="DO687" s="632">
        <v>92</v>
      </c>
      <c r="DP687" s="632">
        <v>103</v>
      </c>
      <c r="DQ687" s="632">
        <v>98</v>
      </c>
      <c r="DR687" s="632">
        <v>79</v>
      </c>
      <c r="DS687" s="632">
        <v>123</v>
      </c>
      <c r="DT687" s="632">
        <v>64</v>
      </c>
      <c r="DU687" s="632">
        <v>76</v>
      </c>
      <c r="DV687" s="632">
        <v>104</v>
      </c>
    </row>
    <row r="688" spans="1:126" ht="20.25">
      <c r="A688" s="111"/>
      <c r="M688" s="1718" t="s">
        <v>121</v>
      </c>
      <c r="N688" s="637" t="s">
        <v>440</v>
      </c>
      <c r="O688" s="629" t="s">
        <v>441</v>
      </c>
      <c r="P688" s="629" t="s">
        <v>745</v>
      </c>
      <c r="Q688" s="619">
        <v>1019</v>
      </c>
      <c r="R688" s="629" t="s">
        <v>1050</v>
      </c>
      <c r="S688" s="616">
        <v>1128</v>
      </c>
      <c r="T688" s="617">
        <v>1075</v>
      </c>
      <c r="U688" s="850">
        <v>813</v>
      </c>
      <c r="V688" s="619">
        <v>833</v>
      </c>
      <c r="W688" s="619">
        <v>1029</v>
      </c>
      <c r="X688" s="619">
        <v>1298</v>
      </c>
      <c r="Y688" s="619">
        <v>1275</v>
      </c>
      <c r="Z688" s="622">
        <v>168</v>
      </c>
      <c r="AA688" s="623">
        <v>88</v>
      </c>
      <c r="AB688" s="624">
        <v>88</v>
      </c>
      <c r="AC688" s="625">
        <v>102</v>
      </c>
      <c r="AD688" s="623">
        <v>142</v>
      </c>
      <c r="AE688" s="628">
        <v>146</v>
      </c>
      <c r="AF688" s="625">
        <v>186</v>
      </c>
      <c r="AG688" s="626">
        <v>97</v>
      </c>
      <c r="AH688" s="624">
        <v>99</v>
      </c>
      <c r="AI688" s="625">
        <v>94</v>
      </c>
      <c r="AJ688" s="626">
        <v>114</v>
      </c>
      <c r="AK688" s="628">
        <v>200</v>
      </c>
      <c r="AL688" s="619">
        <v>1524</v>
      </c>
      <c r="AM688" s="622">
        <v>212</v>
      </c>
      <c r="AN688" s="623">
        <v>103</v>
      </c>
      <c r="AO688" s="628">
        <v>116</v>
      </c>
      <c r="AP688" s="625">
        <v>121</v>
      </c>
      <c r="AQ688" s="623">
        <v>153</v>
      </c>
      <c r="AR688" s="624">
        <v>127</v>
      </c>
      <c r="AS688" s="625">
        <v>160</v>
      </c>
      <c r="AT688" s="623">
        <v>93</v>
      </c>
      <c r="AU688" s="624">
        <v>117</v>
      </c>
      <c r="AV688" s="627">
        <v>116</v>
      </c>
      <c r="AW688" s="623">
        <v>96</v>
      </c>
      <c r="AX688" s="628">
        <v>183</v>
      </c>
      <c r="AY688" s="619">
        <v>1597</v>
      </c>
      <c r="AZ688" s="620">
        <v>189</v>
      </c>
      <c r="BA688" s="623">
        <v>108</v>
      </c>
      <c r="BB688" s="624">
        <v>94</v>
      </c>
      <c r="BC688" s="620">
        <v>118</v>
      </c>
      <c r="BD688" s="623">
        <v>119</v>
      </c>
      <c r="BE688" s="624">
        <v>130</v>
      </c>
      <c r="BF688" s="620">
        <v>173</v>
      </c>
      <c r="BG688" s="623">
        <v>95</v>
      </c>
      <c r="BH688" s="624">
        <v>126</v>
      </c>
      <c r="BI688" s="624">
        <v>115</v>
      </c>
      <c r="BJ688" s="625">
        <v>97</v>
      </c>
      <c r="BK688" s="688">
        <v>195</v>
      </c>
      <c r="BL688" s="688">
        <v>210</v>
      </c>
      <c r="BM688" s="688">
        <v>107</v>
      </c>
      <c r="BN688" s="688">
        <v>103</v>
      </c>
      <c r="BO688" s="688">
        <v>131</v>
      </c>
      <c r="BP688" s="688">
        <v>131</v>
      </c>
      <c r="BQ688" s="688">
        <v>127</v>
      </c>
      <c r="BR688" s="688">
        <v>126</v>
      </c>
      <c r="BS688" s="688">
        <v>72</v>
      </c>
      <c r="BT688" s="688">
        <v>109</v>
      </c>
      <c r="BU688" s="688">
        <v>106</v>
      </c>
      <c r="BV688" s="688">
        <v>97</v>
      </c>
      <c r="BW688" s="688">
        <v>186</v>
      </c>
      <c r="BX688" s="688">
        <v>197</v>
      </c>
      <c r="BY688" s="734">
        <v>112</v>
      </c>
      <c r="BZ688" s="734">
        <v>105</v>
      </c>
      <c r="CA688" s="734">
        <v>113</v>
      </c>
      <c r="CB688" s="734">
        <v>76</v>
      </c>
      <c r="CC688" s="734">
        <v>114</v>
      </c>
      <c r="CD688" s="734">
        <v>92</v>
      </c>
      <c r="CE688" s="734">
        <v>77</v>
      </c>
      <c r="CF688" s="734">
        <v>106</v>
      </c>
      <c r="CG688" s="734">
        <v>105</v>
      </c>
      <c r="CH688" s="734">
        <v>81</v>
      </c>
      <c r="CI688" s="734">
        <v>183</v>
      </c>
      <c r="CJ688" s="734">
        <v>178</v>
      </c>
      <c r="CK688" s="620">
        <v>117</v>
      </c>
      <c r="CL688" s="632">
        <v>119</v>
      </c>
      <c r="CM688" s="632">
        <v>100</v>
      </c>
      <c r="CN688" s="632">
        <v>100</v>
      </c>
      <c r="CO688" s="632">
        <v>116</v>
      </c>
      <c r="CP688" s="632">
        <v>111</v>
      </c>
      <c r="CQ688" s="632">
        <v>95</v>
      </c>
      <c r="CR688" s="632">
        <v>98</v>
      </c>
      <c r="CS688" s="632">
        <v>96</v>
      </c>
      <c r="CT688" s="632">
        <v>75</v>
      </c>
      <c r="CU688" s="632">
        <v>169</v>
      </c>
      <c r="CV688" s="632">
        <v>130</v>
      </c>
      <c r="CW688" s="632">
        <v>73</v>
      </c>
      <c r="CX688" s="632">
        <v>84</v>
      </c>
      <c r="CY688" s="632">
        <v>106</v>
      </c>
      <c r="CZ688" s="632">
        <v>113</v>
      </c>
      <c r="DA688" s="632">
        <v>96</v>
      </c>
      <c r="DB688" s="632">
        <v>88</v>
      </c>
      <c r="DC688" s="632">
        <v>66</v>
      </c>
      <c r="DD688" s="632">
        <v>77</v>
      </c>
      <c r="DE688" s="632">
        <v>96</v>
      </c>
      <c r="DF688" s="632">
        <v>90</v>
      </c>
      <c r="DG688" s="632">
        <v>138</v>
      </c>
      <c r="DH688" s="632">
        <v>161</v>
      </c>
      <c r="DI688" s="632">
        <v>74</v>
      </c>
      <c r="DJ688" s="632">
        <v>59</v>
      </c>
      <c r="DK688" s="632">
        <v>34</v>
      </c>
      <c r="DL688" s="632">
        <v>66</v>
      </c>
      <c r="DM688" s="632">
        <v>142</v>
      </c>
      <c r="DN688" s="632">
        <v>147</v>
      </c>
      <c r="DO688" s="632">
        <v>83</v>
      </c>
      <c r="DP688" s="632">
        <v>90</v>
      </c>
      <c r="DQ688" s="632">
        <v>75</v>
      </c>
      <c r="DR688" s="632">
        <v>61</v>
      </c>
      <c r="DS688" s="632">
        <v>79</v>
      </c>
      <c r="DT688" s="632">
        <v>59</v>
      </c>
      <c r="DU688" s="632">
        <v>74</v>
      </c>
      <c r="DV688" s="632">
        <v>94</v>
      </c>
    </row>
    <row r="689" spans="1:126" ht="20.25">
      <c r="A689" s="111"/>
      <c r="M689" s="1718" t="s">
        <v>158</v>
      </c>
      <c r="N689" s="637" t="s">
        <v>275</v>
      </c>
      <c r="O689" s="629" t="s">
        <v>386</v>
      </c>
      <c r="P689" s="629" t="s">
        <v>259</v>
      </c>
      <c r="Q689" s="619">
        <v>45</v>
      </c>
      <c r="R689" s="629" t="s">
        <v>387</v>
      </c>
      <c r="S689" s="616">
        <v>37</v>
      </c>
      <c r="T689" s="617">
        <v>42</v>
      </c>
      <c r="U689" s="850">
        <v>33</v>
      </c>
      <c r="V689" s="619">
        <v>17</v>
      </c>
      <c r="W689" s="619">
        <v>16</v>
      </c>
      <c r="X689" s="619">
        <v>13</v>
      </c>
      <c r="Y689" s="619">
        <v>17</v>
      </c>
      <c r="Z689" s="622">
        <v>0</v>
      </c>
      <c r="AA689" s="623">
        <v>0</v>
      </c>
      <c r="AB689" s="624">
        <v>2</v>
      </c>
      <c r="AC689" s="625">
        <v>0</v>
      </c>
      <c r="AD689" s="623">
        <v>0</v>
      </c>
      <c r="AE689" s="628">
        <v>3</v>
      </c>
      <c r="AF689" s="625">
        <v>0</v>
      </c>
      <c r="AG689" s="626">
        <v>1</v>
      </c>
      <c r="AH689" s="624">
        <v>1</v>
      </c>
      <c r="AI689" s="625">
        <v>0</v>
      </c>
      <c r="AJ689" s="626">
        <v>2</v>
      </c>
      <c r="AK689" s="628">
        <v>1</v>
      </c>
      <c r="AL689" s="619">
        <v>10</v>
      </c>
      <c r="AM689" s="622">
        <v>2</v>
      </c>
      <c r="AN689" s="623">
        <v>0</v>
      </c>
      <c r="AO689" s="628">
        <v>3</v>
      </c>
      <c r="AP689" s="625">
        <v>0</v>
      </c>
      <c r="AQ689" s="623">
        <v>0</v>
      </c>
      <c r="AR689" s="624">
        <v>0</v>
      </c>
      <c r="AS689" s="625">
        <v>0</v>
      </c>
      <c r="AT689" s="623">
        <v>1</v>
      </c>
      <c r="AU689" s="624">
        <v>0</v>
      </c>
      <c r="AV689" s="627">
        <v>0</v>
      </c>
      <c r="AW689" s="623">
        <v>2</v>
      </c>
      <c r="AX689" s="628">
        <v>1</v>
      </c>
      <c r="AY689" s="619">
        <v>9</v>
      </c>
      <c r="AZ689" s="620">
        <v>0</v>
      </c>
      <c r="BA689" s="623">
        <v>1</v>
      </c>
      <c r="BB689" s="624">
        <v>2</v>
      </c>
      <c r="BC689" s="620">
        <v>0</v>
      </c>
      <c r="BD689" s="623">
        <v>0</v>
      </c>
      <c r="BE689" s="624">
        <v>2</v>
      </c>
      <c r="BF689" s="620">
        <v>1</v>
      </c>
      <c r="BG689" s="623">
        <v>0</v>
      </c>
      <c r="BH689" s="624">
        <v>1</v>
      </c>
      <c r="BI689" s="624">
        <v>0</v>
      </c>
      <c r="BJ689" s="625">
        <v>0</v>
      </c>
      <c r="BK689" s="688">
        <v>0</v>
      </c>
      <c r="BL689" s="688">
        <v>0</v>
      </c>
      <c r="BM689" s="688">
        <v>2</v>
      </c>
      <c r="BN689" s="688">
        <v>2</v>
      </c>
      <c r="BO689" s="688">
        <v>0</v>
      </c>
      <c r="BP689" s="688">
        <v>0</v>
      </c>
      <c r="BQ689" s="688">
        <v>0</v>
      </c>
      <c r="BR689" s="688">
        <v>0</v>
      </c>
      <c r="BS689" s="688">
        <v>0</v>
      </c>
      <c r="BT689" s="688">
        <v>0</v>
      </c>
      <c r="BU689" s="688">
        <v>0</v>
      </c>
      <c r="BV689" s="688">
        <v>0</v>
      </c>
      <c r="BW689" s="688">
        <v>0</v>
      </c>
      <c r="BX689" s="688">
        <v>0</v>
      </c>
      <c r="BY689" s="734">
        <v>0</v>
      </c>
      <c r="BZ689" s="734">
        <v>1</v>
      </c>
      <c r="CA689" s="734">
        <v>1</v>
      </c>
      <c r="CB689" s="734">
        <v>1</v>
      </c>
      <c r="CC689" s="734">
        <v>0</v>
      </c>
      <c r="CD689" s="734">
        <v>0</v>
      </c>
      <c r="CE689" s="734">
        <v>1</v>
      </c>
      <c r="CF689" s="734">
        <v>1</v>
      </c>
      <c r="CG689" s="734">
        <v>1</v>
      </c>
      <c r="CH689" s="734">
        <v>2</v>
      </c>
      <c r="CI689" s="734">
        <v>1</v>
      </c>
      <c r="CJ689" s="734">
        <v>1</v>
      </c>
      <c r="CK689" s="620">
        <v>0</v>
      </c>
      <c r="CL689" s="632">
        <v>1</v>
      </c>
      <c r="CM689" s="632">
        <v>2</v>
      </c>
      <c r="CN689" s="632">
        <v>0</v>
      </c>
      <c r="CO689" s="632">
        <v>1</v>
      </c>
      <c r="CP689" s="632">
        <v>0</v>
      </c>
      <c r="CQ689" s="632">
        <v>1</v>
      </c>
      <c r="CR689" s="632">
        <v>1</v>
      </c>
      <c r="CS689" s="632">
        <v>0</v>
      </c>
      <c r="CT689" s="632">
        <v>0</v>
      </c>
      <c r="CU689" s="632">
        <v>0</v>
      </c>
      <c r="CV689" s="632">
        <v>0</v>
      </c>
      <c r="CW689" s="632">
        <v>0</v>
      </c>
      <c r="CX689" s="632">
        <v>1</v>
      </c>
      <c r="CY689" s="632">
        <v>0</v>
      </c>
      <c r="CZ689" s="632">
        <v>1</v>
      </c>
      <c r="DA689" s="632">
        <v>1</v>
      </c>
      <c r="DB689" s="632">
        <v>0</v>
      </c>
      <c r="DC689" s="632">
        <v>1</v>
      </c>
      <c r="DD689" s="632">
        <v>1</v>
      </c>
      <c r="DE689" s="632">
        <v>0</v>
      </c>
      <c r="DF689" s="632">
        <v>0</v>
      </c>
      <c r="DG689" s="632">
        <v>0</v>
      </c>
      <c r="DH689" s="632">
        <v>0</v>
      </c>
      <c r="DI689" s="632">
        <v>0</v>
      </c>
      <c r="DJ689" s="632">
        <v>0</v>
      </c>
      <c r="DK689" s="632">
        <v>0</v>
      </c>
      <c r="DL689" s="632">
        <v>0</v>
      </c>
      <c r="DM689" s="632">
        <v>2</v>
      </c>
      <c r="DN689" s="632">
        <v>0</v>
      </c>
      <c r="DO689" s="632">
        <v>1</v>
      </c>
      <c r="DP689" s="632">
        <v>0</v>
      </c>
      <c r="DQ689" s="632">
        <v>0</v>
      </c>
      <c r="DR689" s="632">
        <v>3</v>
      </c>
      <c r="DS689" s="632">
        <v>0</v>
      </c>
      <c r="DT689" s="632">
        <v>0</v>
      </c>
      <c r="DU689" s="632">
        <v>1</v>
      </c>
      <c r="DV689" s="632">
        <v>5</v>
      </c>
    </row>
    <row r="690" spans="1:126" ht="20.25">
      <c r="A690" s="111"/>
      <c r="M690" s="1718" t="s">
        <v>174</v>
      </c>
      <c r="N690" s="637" t="s">
        <v>459</v>
      </c>
      <c r="O690" s="629" t="s">
        <v>194</v>
      </c>
      <c r="P690" s="629" t="s">
        <v>746</v>
      </c>
      <c r="Q690" s="619">
        <v>93</v>
      </c>
      <c r="R690" s="629" t="s">
        <v>1051</v>
      </c>
      <c r="S690" s="616">
        <v>3</v>
      </c>
      <c r="T690" s="617">
        <v>9</v>
      </c>
      <c r="U690" s="850">
        <v>16</v>
      </c>
      <c r="V690" s="619">
        <v>15</v>
      </c>
      <c r="W690" s="619">
        <v>6</v>
      </c>
      <c r="X690" s="619">
        <v>5</v>
      </c>
      <c r="Y690" s="619">
        <v>9</v>
      </c>
      <c r="Z690" s="622">
        <v>0</v>
      </c>
      <c r="AA690" s="623">
        <v>2</v>
      </c>
      <c r="AB690" s="624">
        <v>0</v>
      </c>
      <c r="AC690" s="625">
        <v>5</v>
      </c>
      <c r="AD690" s="623">
        <v>3</v>
      </c>
      <c r="AE690" s="628">
        <v>0</v>
      </c>
      <c r="AF690" s="625">
        <v>0</v>
      </c>
      <c r="AG690" s="626">
        <v>0</v>
      </c>
      <c r="AH690" s="624">
        <v>1</v>
      </c>
      <c r="AI690" s="625">
        <v>0</v>
      </c>
      <c r="AJ690" s="626">
        <v>0</v>
      </c>
      <c r="AK690" s="628">
        <v>0</v>
      </c>
      <c r="AL690" s="619">
        <v>11</v>
      </c>
      <c r="AM690" s="622">
        <v>5</v>
      </c>
      <c r="AN690" s="623">
        <v>3</v>
      </c>
      <c r="AO690" s="628">
        <v>8</v>
      </c>
      <c r="AP690" s="625">
        <v>2</v>
      </c>
      <c r="AQ690" s="623">
        <v>0</v>
      </c>
      <c r="AR690" s="624">
        <v>1</v>
      </c>
      <c r="AS690" s="625">
        <v>0</v>
      </c>
      <c r="AT690" s="623">
        <v>0</v>
      </c>
      <c r="AU690" s="624">
        <v>3</v>
      </c>
      <c r="AV690" s="627">
        <v>2</v>
      </c>
      <c r="AW690" s="623">
        <v>2</v>
      </c>
      <c r="AX690" s="628">
        <v>0</v>
      </c>
      <c r="AY690" s="619">
        <v>26</v>
      </c>
      <c r="AZ690" s="620">
        <v>1</v>
      </c>
      <c r="BA690" s="623">
        <v>3</v>
      </c>
      <c r="BB690" s="624">
        <v>1</v>
      </c>
      <c r="BC690" s="620">
        <v>9</v>
      </c>
      <c r="BD690" s="623">
        <v>5</v>
      </c>
      <c r="BE690" s="624">
        <v>2</v>
      </c>
      <c r="BF690" s="620">
        <v>0</v>
      </c>
      <c r="BG690" s="623">
        <v>0</v>
      </c>
      <c r="BH690" s="624">
        <v>0</v>
      </c>
      <c r="BI690" s="624">
        <v>1</v>
      </c>
      <c r="BJ690" s="625">
        <v>0</v>
      </c>
      <c r="BK690" s="688">
        <v>0</v>
      </c>
      <c r="BL690" s="688">
        <v>2</v>
      </c>
      <c r="BM690" s="688">
        <v>9</v>
      </c>
      <c r="BN690" s="688">
        <v>8</v>
      </c>
      <c r="BO690" s="688">
        <v>11</v>
      </c>
      <c r="BP690" s="688">
        <v>2</v>
      </c>
      <c r="BQ690" s="688">
        <v>0</v>
      </c>
      <c r="BR690" s="688">
        <v>0</v>
      </c>
      <c r="BS690" s="688">
        <v>0</v>
      </c>
      <c r="BT690" s="688">
        <v>0</v>
      </c>
      <c r="BU690" s="688">
        <v>0</v>
      </c>
      <c r="BV690" s="688">
        <v>1</v>
      </c>
      <c r="BW690" s="688">
        <v>3</v>
      </c>
      <c r="BX690" s="688">
        <v>0</v>
      </c>
      <c r="BY690" s="734">
        <v>1</v>
      </c>
      <c r="BZ690" s="734">
        <v>5</v>
      </c>
      <c r="CA690" s="734">
        <v>14</v>
      </c>
      <c r="CB690" s="734">
        <v>7</v>
      </c>
      <c r="CC690" s="734">
        <v>2</v>
      </c>
      <c r="CD690" s="734">
        <v>0</v>
      </c>
      <c r="CE690" s="734">
        <v>1</v>
      </c>
      <c r="CF690" s="734">
        <v>2</v>
      </c>
      <c r="CG690" s="734">
        <v>3</v>
      </c>
      <c r="CH690" s="734">
        <v>2</v>
      </c>
      <c r="CI690" s="734">
        <v>1</v>
      </c>
      <c r="CJ690" s="734">
        <v>1</v>
      </c>
      <c r="CK690" s="620">
        <v>2</v>
      </c>
      <c r="CL690" s="632">
        <v>2</v>
      </c>
      <c r="CM690" s="632">
        <v>5</v>
      </c>
      <c r="CN690" s="632">
        <v>7</v>
      </c>
      <c r="CO690" s="632">
        <v>1</v>
      </c>
      <c r="CP690" s="632">
        <v>0</v>
      </c>
      <c r="CQ690" s="632">
        <v>0</v>
      </c>
      <c r="CR690" s="632">
        <v>0</v>
      </c>
      <c r="CS690" s="632">
        <v>0</v>
      </c>
      <c r="CT690" s="632">
        <v>0</v>
      </c>
      <c r="CU690" s="632">
        <v>0</v>
      </c>
      <c r="CV690" s="632">
        <v>2</v>
      </c>
      <c r="CW690" s="632">
        <v>1</v>
      </c>
      <c r="CX690" s="632">
        <v>1</v>
      </c>
      <c r="CY690" s="632">
        <v>10</v>
      </c>
      <c r="CZ690" s="632">
        <v>2</v>
      </c>
      <c r="DA690" s="632">
        <v>5</v>
      </c>
      <c r="DB690" s="632">
        <v>0</v>
      </c>
      <c r="DC690" s="632">
        <v>1</v>
      </c>
      <c r="DD690" s="632">
        <v>1</v>
      </c>
      <c r="DE690" s="632">
        <v>3</v>
      </c>
      <c r="DF690" s="632">
        <v>0</v>
      </c>
      <c r="DG690" s="632">
        <v>1</v>
      </c>
      <c r="DH690" s="632">
        <v>0</v>
      </c>
      <c r="DI690" s="632">
        <v>0</v>
      </c>
      <c r="DJ690" s="632">
        <v>2</v>
      </c>
      <c r="DK690" s="632">
        <v>4</v>
      </c>
      <c r="DL690" s="632">
        <v>2</v>
      </c>
      <c r="DM690" s="632">
        <v>0</v>
      </c>
      <c r="DN690" s="632">
        <v>2</v>
      </c>
      <c r="DO690" s="632">
        <v>0</v>
      </c>
      <c r="DP690" s="632">
        <v>1</v>
      </c>
      <c r="DQ690" s="632">
        <v>1</v>
      </c>
      <c r="DR690" s="632">
        <v>0</v>
      </c>
      <c r="DS690" s="632">
        <v>0</v>
      </c>
      <c r="DT690" s="632">
        <v>4</v>
      </c>
      <c r="DU690" s="632">
        <v>0</v>
      </c>
      <c r="DV690" s="632">
        <v>2</v>
      </c>
    </row>
    <row r="691" spans="1:126" ht="20.25">
      <c r="A691" s="111"/>
      <c r="M691" s="1718" t="s">
        <v>780</v>
      </c>
      <c r="N691" s="637" t="s">
        <v>55</v>
      </c>
      <c r="O691" s="629" t="s">
        <v>55</v>
      </c>
      <c r="P691" s="629" t="s">
        <v>55</v>
      </c>
      <c r="Q691" s="629" t="s">
        <v>55</v>
      </c>
      <c r="R691" s="629" t="s">
        <v>195</v>
      </c>
      <c r="S691" s="616">
        <v>38</v>
      </c>
      <c r="T691" s="617">
        <v>85</v>
      </c>
      <c r="U691" s="850">
        <v>124</v>
      </c>
      <c r="V691" s="619">
        <v>105</v>
      </c>
      <c r="W691" s="619">
        <v>128</v>
      </c>
      <c r="X691" s="619">
        <v>34</v>
      </c>
      <c r="Y691" s="619">
        <v>88</v>
      </c>
      <c r="Z691" s="622">
        <v>0</v>
      </c>
      <c r="AA691" s="623">
        <v>0</v>
      </c>
      <c r="AB691" s="624">
        <v>11</v>
      </c>
      <c r="AC691" s="625">
        <v>11</v>
      </c>
      <c r="AD691" s="623">
        <v>10</v>
      </c>
      <c r="AE691" s="628">
        <v>14</v>
      </c>
      <c r="AF691" s="625">
        <v>6</v>
      </c>
      <c r="AG691" s="626">
        <v>9</v>
      </c>
      <c r="AH691" s="624">
        <v>0</v>
      </c>
      <c r="AI691" s="625">
        <v>1</v>
      </c>
      <c r="AJ691" s="626">
        <v>0</v>
      </c>
      <c r="AK691" s="628">
        <v>11</v>
      </c>
      <c r="AL691" s="619">
        <v>73</v>
      </c>
      <c r="AM691" s="622">
        <v>0</v>
      </c>
      <c r="AN691" s="623">
        <v>3</v>
      </c>
      <c r="AO691" s="628">
        <v>15</v>
      </c>
      <c r="AP691" s="625">
        <v>11</v>
      </c>
      <c r="AQ691" s="623">
        <v>21</v>
      </c>
      <c r="AR691" s="624">
        <v>4</v>
      </c>
      <c r="AS691" s="625">
        <v>15</v>
      </c>
      <c r="AT691" s="623">
        <v>10</v>
      </c>
      <c r="AU691" s="624">
        <v>2</v>
      </c>
      <c r="AV691" s="627">
        <v>0</v>
      </c>
      <c r="AW691" s="623">
        <v>5</v>
      </c>
      <c r="AX691" s="628">
        <v>20</v>
      </c>
      <c r="AY691" s="619">
        <v>106</v>
      </c>
      <c r="AZ691" s="620">
        <v>4</v>
      </c>
      <c r="BA691" s="623">
        <v>3</v>
      </c>
      <c r="BB691" s="624">
        <v>7</v>
      </c>
      <c r="BC691" s="620">
        <v>15</v>
      </c>
      <c r="BD691" s="623">
        <v>9</v>
      </c>
      <c r="BE691" s="624">
        <v>11</v>
      </c>
      <c r="BF691" s="620">
        <v>11</v>
      </c>
      <c r="BG691" s="623">
        <v>7</v>
      </c>
      <c r="BH691" s="624">
        <v>8</v>
      </c>
      <c r="BI691" s="624">
        <v>14</v>
      </c>
      <c r="BJ691" s="625">
        <v>11</v>
      </c>
      <c r="BK691" s="688">
        <v>38</v>
      </c>
      <c r="BL691" s="688">
        <v>0</v>
      </c>
      <c r="BM691" s="688">
        <v>3</v>
      </c>
      <c r="BN691" s="688">
        <v>7</v>
      </c>
      <c r="BO691" s="688">
        <v>10</v>
      </c>
      <c r="BP691" s="688">
        <v>7</v>
      </c>
      <c r="BQ691" s="688">
        <v>25</v>
      </c>
      <c r="BR691" s="688">
        <v>15</v>
      </c>
      <c r="BS691" s="688">
        <v>8</v>
      </c>
      <c r="BT691" s="688">
        <v>7</v>
      </c>
      <c r="BU691" s="688">
        <v>11</v>
      </c>
      <c r="BV691" s="688">
        <v>8</v>
      </c>
      <c r="BW691" s="688">
        <v>30</v>
      </c>
      <c r="BX691" s="688">
        <v>0</v>
      </c>
      <c r="BY691" s="734">
        <v>4</v>
      </c>
      <c r="BZ691" s="734">
        <v>16</v>
      </c>
      <c r="CA691" s="734">
        <v>13</v>
      </c>
      <c r="CB691" s="734">
        <v>22</v>
      </c>
      <c r="CC691" s="734">
        <v>12</v>
      </c>
      <c r="CD691" s="734">
        <v>6</v>
      </c>
      <c r="CE691" s="734">
        <v>14</v>
      </c>
      <c r="CF691" s="734">
        <v>9</v>
      </c>
      <c r="CG691" s="734">
        <v>4</v>
      </c>
      <c r="CH691" s="734">
        <v>14</v>
      </c>
      <c r="CI691" s="734">
        <v>26</v>
      </c>
      <c r="CJ691" s="734">
        <v>1</v>
      </c>
      <c r="CK691" s="620">
        <v>7</v>
      </c>
      <c r="CL691" s="632">
        <v>18</v>
      </c>
      <c r="CM691" s="632">
        <v>13</v>
      </c>
      <c r="CN691" s="632">
        <v>23</v>
      </c>
      <c r="CO691" s="632">
        <v>25</v>
      </c>
      <c r="CP691" s="632">
        <v>14</v>
      </c>
      <c r="CQ691" s="632">
        <v>11</v>
      </c>
      <c r="CR691" s="632">
        <v>12</v>
      </c>
      <c r="CS691" s="632">
        <v>7</v>
      </c>
      <c r="CT691" s="632">
        <v>8</v>
      </c>
      <c r="CU691" s="632">
        <v>7</v>
      </c>
      <c r="CV691" s="632">
        <v>0</v>
      </c>
      <c r="CW691" s="632">
        <v>3</v>
      </c>
      <c r="CX691" s="632">
        <v>8</v>
      </c>
      <c r="CY691" s="632">
        <v>9</v>
      </c>
      <c r="CZ691" s="632">
        <v>31</v>
      </c>
      <c r="DA691" s="632">
        <v>22</v>
      </c>
      <c r="DB691" s="632">
        <v>27</v>
      </c>
      <c r="DC691" s="632">
        <v>20</v>
      </c>
      <c r="DD691" s="632">
        <v>11</v>
      </c>
      <c r="DE691" s="632">
        <v>2</v>
      </c>
      <c r="DF691" s="632">
        <v>13</v>
      </c>
      <c r="DG691" s="632">
        <v>4</v>
      </c>
      <c r="DH691" s="632">
        <v>0</v>
      </c>
      <c r="DI691" s="632">
        <v>11</v>
      </c>
      <c r="DJ691" s="632">
        <v>7</v>
      </c>
      <c r="DK691" s="632">
        <v>0</v>
      </c>
      <c r="DL691" s="632">
        <v>16</v>
      </c>
      <c r="DM691" s="632">
        <v>13</v>
      </c>
      <c r="DN691" s="632">
        <v>11</v>
      </c>
      <c r="DO691" s="632">
        <v>7</v>
      </c>
      <c r="DP691" s="632">
        <v>9</v>
      </c>
      <c r="DQ691" s="632">
        <v>22</v>
      </c>
      <c r="DR691" s="632">
        <v>15</v>
      </c>
      <c r="DS691" s="632">
        <v>37</v>
      </c>
      <c r="DT691" s="632">
        <v>0</v>
      </c>
      <c r="DU691" s="632">
        <v>0</v>
      </c>
      <c r="DV691" s="632">
        <v>0</v>
      </c>
    </row>
    <row r="692" spans="1:126" ht="60.75">
      <c r="A692" s="111"/>
      <c r="M692" s="1719" t="s">
        <v>781</v>
      </c>
      <c r="N692" s="637" t="s">
        <v>55</v>
      </c>
      <c r="O692" s="629" t="s">
        <v>55</v>
      </c>
      <c r="P692" s="629" t="s">
        <v>55</v>
      </c>
      <c r="Q692" s="629" t="s">
        <v>55</v>
      </c>
      <c r="R692" s="629" t="s">
        <v>929</v>
      </c>
      <c r="S692" s="616">
        <v>0</v>
      </c>
      <c r="T692" s="615">
        <v>3</v>
      </c>
      <c r="U692" s="852">
        <v>18</v>
      </c>
      <c r="V692" s="619">
        <v>7</v>
      </c>
      <c r="W692" s="619">
        <v>9</v>
      </c>
      <c r="X692" s="619">
        <v>3</v>
      </c>
      <c r="Y692" s="619">
        <v>1</v>
      </c>
      <c r="Z692" s="622">
        <v>0</v>
      </c>
      <c r="AA692" s="623">
        <v>0</v>
      </c>
      <c r="AB692" s="624">
        <v>0</v>
      </c>
      <c r="AC692" s="625">
        <v>0</v>
      </c>
      <c r="AD692" s="623">
        <v>0</v>
      </c>
      <c r="AE692" s="628">
        <v>1</v>
      </c>
      <c r="AF692" s="625">
        <v>1</v>
      </c>
      <c r="AG692" s="626">
        <v>1</v>
      </c>
      <c r="AH692" s="624">
        <v>2</v>
      </c>
      <c r="AI692" s="625">
        <v>0</v>
      </c>
      <c r="AJ692" s="626">
        <v>0</v>
      </c>
      <c r="AK692" s="628">
        <v>0</v>
      </c>
      <c r="AL692" s="619">
        <v>5</v>
      </c>
      <c r="AM692" s="622">
        <v>2</v>
      </c>
      <c r="AN692" s="623">
        <v>0</v>
      </c>
      <c r="AO692" s="628">
        <v>0</v>
      </c>
      <c r="AP692" s="625">
        <v>2</v>
      </c>
      <c r="AQ692" s="623">
        <v>2</v>
      </c>
      <c r="AR692" s="624">
        <v>1</v>
      </c>
      <c r="AS692" s="625">
        <v>2</v>
      </c>
      <c r="AT692" s="623">
        <v>0</v>
      </c>
      <c r="AU692" s="624">
        <v>0</v>
      </c>
      <c r="AV692" s="627">
        <v>1</v>
      </c>
      <c r="AW692" s="623">
        <v>0</v>
      </c>
      <c r="AX692" s="628">
        <v>2</v>
      </c>
      <c r="AY692" s="619">
        <v>12</v>
      </c>
      <c r="AZ692" s="620">
        <v>2</v>
      </c>
      <c r="BA692" s="623">
        <v>0</v>
      </c>
      <c r="BB692" s="624">
        <v>0</v>
      </c>
      <c r="BC692" s="620">
        <v>0</v>
      </c>
      <c r="BD692" s="623">
        <v>0</v>
      </c>
      <c r="BE692" s="624">
        <v>0</v>
      </c>
      <c r="BF692" s="620">
        <v>1</v>
      </c>
      <c r="BG692" s="623">
        <v>1</v>
      </c>
      <c r="BH692" s="624">
        <v>0</v>
      </c>
      <c r="BI692" s="624">
        <v>0</v>
      </c>
      <c r="BJ692" s="625">
        <v>0</v>
      </c>
      <c r="BK692" s="688">
        <v>0</v>
      </c>
      <c r="BL692" s="688">
        <v>0</v>
      </c>
      <c r="BM692" s="688">
        <v>0</v>
      </c>
      <c r="BN692" s="688">
        <v>0</v>
      </c>
      <c r="BO692" s="688">
        <v>0</v>
      </c>
      <c r="BP692" s="688">
        <v>0</v>
      </c>
      <c r="BQ692" s="688">
        <v>0</v>
      </c>
      <c r="BR692" s="688">
        <v>0</v>
      </c>
      <c r="BS692" s="688">
        <v>0</v>
      </c>
      <c r="BT692" s="688">
        <v>0</v>
      </c>
      <c r="BU692" s="688">
        <v>0</v>
      </c>
      <c r="BV692" s="688">
        <v>0</v>
      </c>
      <c r="BW692" s="688">
        <v>0</v>
      </c>
      <c r="BX692" s="688">
        <v>0</v>
      </c>
      <c r="BY692" s="734">
        <v>0</v>
      </c>
      <c r="BZ692" s="734">
        <v>0</v>
      </c>
      <c r="CA692" s="734">
        <v>0</v>
      </c>
      <c r="CB692" s="734">
        <v>0</v>
      </c>
      <c r="CC692" s="734">
        <v>0</v>
      </c>
      <c r="CD692" s="734">
        <v>1</v>
      </c>
      <c r="CE692" s="734">
        <v>0</v>
      </c>
      <c r="CF692" s="734">
        <v>0</v>
      </c>
      <c r="CG692" s="734">
        <v>0</v>
      </c>
      <c r="CH692" s="734">
        <v>0</v>
      </c>
      <c r="CI692" s="734">
        <v>0</v>
      </c>
      <c r="CJ692" s="734">
        <v>0</v>
      </c>
      <c r="CK692" s="620">
        <v>0</v>
      </c>
      <c r="CL692" s="632">
        <v>0</v>
      </c>
      <c r="CM692" s="632">
        <v>0</v>
      </c>
      <c r="CN692" s="632">
        <v>0</v>
      </c>
      <c r="CO692" s="632">
        <v>0</v>
      </c>
      <c r="CP692" s="632">
        <v>0</v>
      </c>
      <c r="CQ692" s="632">
        <v>0</v>
      </c>
      <c r="CR692" s="632">
        <v>0</v>
      </c>
      <c r="CS692" s="632">
        <v>0</v>
      </c>
      <c r="CT692" s="632">
        <v>0</v>
      </c>
      <c r="CU692" s="632">
        <v>0</v>
      </c>
      <c r="CV692" s="632">
        <v>0</v>
      </c>
      <c r="CW692" s="632">
        <v>0</v>
      </c>
      <c r="CX692" s="632">
        <v>0</v>
      </c>
      <c r="CY692" s="632">
        <v>0</v>
      </c>
      <c r="CZ692" s="632">
        <v>1</v>
      </c>
      <c r="DA692" s="632">
        <v>1</v>
      </c>
      <c r="DB692" s="632">
        <v>0</v>
      </c>
      <c r="DC692" s="632">
        <v>0</v>
      </c>
      <c r="DD692" s="632">
        <v>0</v>
      </c>
      <c r="DE692" s="632">
        <v>0</v>
      </c>
      <c r="DF692" s="632">
        <v>0</v>
      </c>
      <c r="DG692" s="632">
        <v>0</v>
      </c>
      <c r="DH692" s="632">
        <v>0</v>
      </c>
      <c r="DI692" s="632">
        <v>0</v>
      </c>
      <c r="DJ692" s="632">
        <v>0</v>
      </c>
      <c r="DK692" s="632">
        <v>1</v>
      </c>
      <c r="DL692" s="632">
        <v>0</v>
      </c>
      <c r="DM692" s="632">
        <v>0</v>
      </c>
      <c r="DN692" s="632">
        <v>0</v>
      </c>
      <c r="DO692" s="632">
        <v>0</v>
      </c>
      <c r="DP692" s="632">
        <v>0</v>
      </c>
      <c r="DQ692" s="632">
        <v>0</v>
      </c>
      <c r="DR692" s="632">
        <v>0</v>
      </c>
      <c r="DS692" s="632">
        <v>5</v>
      </c>
      <c r="DT692" s="632">
        <v>0</v>
      </c>
      <c r="DU692" s="632">
        <v>0</v>
      </c>
      <c r="DV692" s="632">
        <v>0</v>
      </c>
    </row>
    <row r="693" spans="1:126" ht="20.25">
      <c r="A693" s="111"/>
      <c r="M693" s="1718" t="s">
        <v>183</v>
      </c>
      <c r="N693" s="637" t="s">
        <v>469</v>
      </c>
      <c r="O693" s="629" t="s">
        <v>258</v>
      </c>
      <c r="P693" s="629" t="s">
        <v>377</v>
      </c>
      <c r="Q693" s="619">
        <v>142</v>
      </c>
      <c r="R693" s="629" t="s">
        <v>1052</v>
      </c>
      <c r="S693" s="616">
        <v>63</v>
      </c>
      <c r="T693" s="617">
        <v>145</v>
      </c>
      <c r="U693" s="850">
        <v>118</v>
      </c>
      <c r="V693" s="635">
        <v>246</v>
      </c>
      <c r="W693" s="635">
        <v>178</v>
      </c>
      <c r="X693" s="635">
        <v>33</v>
      </c>
      <c r="Y693" s="635">
        <v>61</v>
      </c>
      <c r="Z693" s="622">
        <v>0</v>
      </c>
      <c r="AA693" s="623">
        <v>2</v>
      </c>
      <c r="AB693" s="624">
        <v>4</v>
      </c>
      <c r="AC693" s="625">
        <v>3</v>
      </c>
      <c r="AD693" s="623">
        <v>27</v>
      </c>
      <c r="AE693" s="628">
        <v>7</v>
      </c>
      <c r="AF693" s="625">
        <v>16</v>
      </c>
      <c r="AG693" s="626">
        <v>9</v>
      </c>
      <c r="AH693" s="624">
        <v>1</v>
      </c>
      <c r="AI693" s="625">
        <v>11</v>
      </c>
      <c r="AJ693" s="626">
        <v>14</v>
      </c>
      <c r="AK693" s="628">
        <v>0</v>
      </c>
      <c r="AL693" s="635">
        <v>94</v>
      </c>
      <c r="AM693" s="622">
        <v>0</v>
      </c>
      <c r="AN693" s="623">
        <v>1</v>
      </c>
      <c r="AO693" s="628">
        <v>15</v>
      </c>
      <c r="AP693" s="625">
        <v>19</v>
      </c>
      <c r="AQ693" s="623">
        <v>6</v>
      </c>
      <c r="AR693" s="624">
        <v>0</v>
      </c>
      <c r="AS693" s="625">
        <v>26</v>
      </c>
      <c r="AT693" s="623">
        <v>8</v>
      </c>
      <c r="AU693" s="624">
        <v>4</v>
      </c>
      <c r="AV693" s="627">
        <v>10</v>
      </c>
      <c r="AW693" s="623">
        <v>10</v>
      </c>
      <c r="AX693" s="628">
        <v>2</v>
      </c>
      <c r="AY693" s="635">
        <v>101</v>
      </c>
      <c r="AZ693" s="636">
        <v>0</v>
      </c>
      <c r="BA693" s="623">
        <v>3</v>
      </c>
      <c r="BB693" s="624">
        <v>2</v>
      </c>
      <c r="BC693" s="636">
        <v>1</v>
      </c>
      <c r="BD693" s="623">
        <v>3</v>
      </c>
      <c r="BE693" s="624">
        <v>17</v>
      </c>
      <c r="BF693" s="636">
        <v>8</v>
      </c>
      <c r="BG693" s="623">
        <v>0</v>
      </c>
      <c r="BH693" s="624">
        <v>11</v>
      </c>
      <c r="BI693" s="624">
        <v>0</v>
      </c>
      <c r="BJ693" s="625">
        <v>20</v>
      </c>
      <c r="BK693" s="688">
        <v>11</v>
      </c>
      <c r="BL693" s="688">
        <v>0</v>
      </c>
      <c r="BM693" s="688">
        <v>1</v>
      </c>
      <c r="BN693" s="688">
        <v>3</v>
      </c>
      <c r="BO693" s="688">
        <v>3</v>
      </c>
      <c r="BP693" s="688">
        <v>22</v>
      </c>
      <c r="BQ693" s="688">
        <v>1</v>
      </c>
      <c r="BR693" s="688">
        <v>2</v>
      </c>
      <c r="BS693" s="688">
        <v>2</v>
      </c>
      <c r="BT693" s="688">
        <v>1</v>
      </c>
      <c r="BU693" s="688">
        <v>9</v>
      </c>
      <c r="BV693" s="688">
        <v>1</v>
      </c>
      <c r="BW693" s="688">
        <v>2</v>
      </c>
      <c r="BX693" s="688">
        <v>0</v>
      </c>
      <c r="BY693" s="734">
        <v>1</v>
      </c>
      <c r="BZ693" s="734">
        <v>5</v>
      </c>
      <c r="CA693" s="734">
        <v>1</v>
      </c>
      <c r="CB693" s="734">
        <v>1</v>
      </c>
      <c r="CC693" s="734">
        <v>6</v>
      </c>
      <c r="CD693" s="734">
        <v>7</v>
      </c>
      <c r="CE693" s="734">
        <v>0</v>
      </c>
      <c r="CF693" s="734">
        <v>27</v>
      </c>
      <c r="CG693" s="734">
        <v>1</v>
      </c>
      <c r="CH693" s="734">
        <v>7</v>
      </c>
      <c r="CI693" s="734">
        <v>3</v>
      </c>
      <c r="CJ693" s="734">
        <v>0</v>
      </c>
      <c r="CK693" s="620">
        <v>4</v>
      </c>
      <c r="CL693" s="632">
        <v>0</v>
      </c>
      <c r="CM693" s="632">
        <v>1</v>
      </c>
      <c r="CN693" s="632">
        <v>8</v>
      </c>
      <c r="CO693" s="632">
        <v>0</v>
      </c>
      <c r="CP693" s="632">
        <v>0</v>
      </c>
      <c r="CQ693" s="632">
        <v>1</v>
      </c>
      <c r="CR693" s="632">
        <v>1</v>
      </c>
      <c r="CS693" s="632">
        <v>0</v>
      </c>
      <c r="CT693" s="632">
        <v>2</v>
      </c>
      <c r="CU693" s="632">
        <v>4</v>
      </c>
      <c r="CV693" s="632">
        <v>0</v>
      </c>
      <c r="CW693" s="632">
        <v>2</v>
      </c>
      <c r="CX693" s="632">
        <v>3</v>
      </c>
      <c r="CY693" s="632">
        <v>2</v>
      </c>
      <c r="CZ693" s="632">
        <v>0</v>
      </c>
      <c r="DA693" s="632">
        <v>13</v>
      </c>
      <c r="DB693" s="632">
        <v>1</v>
      </c>
      <c r="DC693" s="632">
        <v>0</v>
      </c>
      <c r="DD693" s="632">
        <v>0</v>
      </c>
      <c r="DE693" s="632">
        <v>1</v>
      </c>
      <c r="DF693" s="632">
        <v>2</v>
      </c>
      <c r="DG693" s="632">
        <v>1</v>
      </c>
      <c r="DH693" s="632">
        <v>0</v>
      </c>
      <c r="DI693" s="632">
        <v>0</v>
      </c>
      <c r="DJ693" s="632">
        <v>0</v>
      </c>
      <c r="DK693" s="632">
        <v>0</v>
      </c>
      <c r="DL693" s="632">
        <v>0</v>
      </c>
      <c r="DM693" s="632">
        <v>0</v>
      </c>
      <c r="DN693" s="632">
        <v>3</v>
      </c>
      <c r="DO693" s="632">
        <v>9</v>
      </c>
      <c r="DP693" s="632">
        <v>0</v>
      </c>
      <c r="DQ693" s="632">
        <v>2</v>
      </c>
      <c r="DR693" s="632">
        <v>0</v>
      </c>
      <c r="DS693" s="632">
        <v>1</v>
      </c>
      <c r="DT693" s="632">
        <v>0</v>
      </c>
      <c r="DU693" s="632">
        <v>0</v>
      </c>
      <c r="DV693" s="632">
        <v>0</v>
      </c>
    </row>
    <row r="694" spans="1:126" ht="20.25">
      <c r="A694" s="111"/>
      <c r="M694" s="1718" t="s">
        <v>770</v>
      </c>
      <c r="N694" s="637" t="s">
        <v>70</v>
      </c>
      <c r="O694" s="629" t="s">
        <v>349</v>
      </c>
      <c r="P694" s="629" t="s">
        <v>628</v>
      </c>
      <c r="Q694" s="619">
        <v>142</v>
      </c>
      <c r="R694" s="629" t="s">
        <v>291</v>
      </c>
      <c r="S694" s="616">
        <v>104</v>
      </c>
      <c r="T694" s="617">
        <v>112</v>
      </c>
      <c r="U694" s="850">
        <v>130</v>
      </c>
      <c r="V694" s="619">
        <v>166</v>
      </c>
      <c r="W694" s="619">
        <v>191</v>
      </c>
      <c r="X694" s="619">
        <v>43</v>
      </c>
      <c r="Y694" s="619">
        <v>154</v>
      </c>
      <c r="Z694" s="622">
        <v>0</v>
      </c>
      <c r="AA694" s="623">
        <v>7</v>
      </c>
      <c r="AB694" s="624">
        <v>24</v>
      </c>
      <c r="AC694" s="625">
        <v>28</v>
      </c>
      <c r="AD694" s="623">
        <v>22</v>
      </c>
      <c r="AE694" s="628">
        <v>15</v>
      </c>
      <c r="AF694" s="625">
        <v>13</v>
      </c>
      <c r="AG694" s="626">
        <v>8</v>
      </c>
      <c r="AH694" s="624">
        <v>9</v>
      </c>
      <c r="AI694" s="625">
        <v>3</v>
      </c>
      <c r="AJ694" s="626">
        <v>30</v>
      </c>
      <c r="AK694" s="628">
        <v>13</v>
      </c>
      <c r="AL694" s="619">
        <v>172</v>
      </c>
      <c r="AM694" s="622">
        <v>29</v>
      </c>
      <c r="AN694" s="623">
        <v>32</v>
      </c>
      <c r="AO694" s="628">
        <v>15</v>
      </c>
      <c r="AP694" s="625">
        <v>12</v>
      </c>
      <c r="AQ694" s="623">
        <v>11</v>
      </c>
      <c r="AR694" s="624">
        <v>2</v>
      </c>
      <c r="AS694" s="625">
        <v>1</v>
      </c>
      <c r="AT694" s="623">
        <v>18</v>
      </c>
      <c r="AU694" s="624">
        <v>4</v>
      </c>
      <c r="AV694" s="627">
        <v>13</v>
      </c>
      <c r="AW694" s="623">
        <v>8</v>
      </c>
      <c r="AX694" s="634">
        <v>15</v>
      </c>
      <c r="AY694" s="619">
        <v>160</v>
      </c>
      <c r="AZ694" s="620">
        <v>6</v>
      </c>
      <c r="BA694" s="623">
        <v>37</v>
      </c>
      <c r="BB694" s="624">
        <v>35</v>
      </c>
      <c r="BC694" s="620">
        <v>2</v>
      </c>
      <c r="BD694" s="623">
        <v>7</v>
      </c>
      <c r="BE694" s="624">
        <v>33</v>
      </c>
      <c r="BF694" s="620">
        <v>29</v>
      </c>
      <c r="BG694" s="623">
        <v>2</v>
      </c>
      <c r="BH694" s="624">
        <v>33</v>
      </c>
      <c r="BI694" s="624">
        <v>23</v>
      </c>
      <c r="BJ694" s="625">
        <v>12</v>
      </c>
      <c r="BK694" s="688">
        <v>12</v>
      </c>
      <c r="BL694" s="688">
        <v>17</v>
      </c>
      <c r="BM694" s="688">
        <v>24</v>
      </c>
      <c r="BN694" s="688">
        <v>14</v>
      </c>
      <c r="BO694" s="688">
        <v>57</v>
      </c>
      <c r="BP694" s="688">
        <v>32</v>
      </c>
      <c r="BQ694" s="688">
        <v>27</v>
      </c>
      <c r="BR694" s="688">
        <v>7</v>
      </c>
      <c r="BS694" s="688">
        <v>19</v>
      </c>
      <c r="BT694" s="688">
        <v>18</v>
      </c>
      <c r="BU694" s="688">
        <v>24</v>
      </c>
      <c r="BV694" s="688">
        <v>26</v>
      </c>
      <c r="BW694" s="688">
        <v>14</v>
      </c>
      <c r="BX694" s="688">
        <v>7</v>
      </c>
      <c r="BY694" s="734">
        <v>11</v>
      </c>
      <c r="BZ694" s="734">
        <v>51</v>
      </c>
      <c r="CA694" s="734">
        <v>37</v>
      </c>
      <c r="CB694" s="734">
        <v>33</v>
      </c>
      <c r="CC694" s="734">
        <v>20</v>
      </c>
      <c r="CD694" s="734">
        <v>28</v>
      </c>
      <c r="CE694" s="734">
        <v>8</v>
      </c>
      <c r="CF694" s="734">
        <v>12</v>
      </c>
      <c r="CG694" s="734">
        <v>29</v>
      </c>
      <c r="CH694" s="734">
        <v>26</v>
      </c>
      <c r="CI694" s="734">
        <v>25</v>
      </c>
      <c r="CJ694" s="734">
        <v>13</v>
      </c>
      <c r="CK694" s="620">
        <v>19</v>
      </c>
      <c r="CL694" s="632">
        <v>35</v>
      </c>
      <c r="CM694" s="632">
        <v>22</v>
      </c>
      <c r="CN694" s="632">
        <v>27</v>
      </c>
      <c r="CO694" s="632">
        <v>26</v>
      </c>
      <c r="CP694" s="632">
        <v>11</v>
      </c>
      <c r="CQ694" s="632">
        <v>21</v>
      </c>
      <c r="CR694" s="632">
        <v>20</v>
      </c>
      <c r="CS694" s="632">
        <v>4</v>
      </c>
      <c r="CT694" s="632">
        <v>2</v>
      </c>
      <c r="CU694" s="632">
        <v>13</v>
      </c>
      <c r="CV694" s="632">
        <v>12</v>
      </c>
      <c r="CW694" s="632">
        <v>6</v>
      </c>
      <c r="CX694" s="632">
        <v>30</v>
      </c>
      <c r="CY694" s="632">
        <v>32</v>
      </c>
      <c r="CZ694" s="632">
        <v>11</v>
      </c>
      <c r="DA694" s="632">
        <v>26</v>
      </c>
      <c r="DB694" s="632">
        <v>26</v>
      </c>
      <c r="DC694" s="632">
        <v>16</v>
      </c>
      <c r="DD694" s="632">
        <v>9</v>
      </c>
      <c r="DE694" s="632">
        <v>14</v>
      </c>
      <c r="DF694" s="632">
        <v>13</v>
      </c>
      <c r="DG694" s="632">
        <v>20</v>
      </c>
      <c r="DH694" s="632">
        <v>9</v>
      </c>
      <c r="DI694" s="632">
        <v>16</v>
      </c>
      <c r="DJ694" s="632">
        <v>7</v>
      </c>
      <c r="DK694" s="632">
        <v>3</v>
      </c>
      <c r="DL694" s="632">
        <v>4</v>
      </c>
      <c r="DM694" s="632">
        <v>16</v>
      </c>
      <c r="DN694" s="632">
        <v>19</v>
      </c>
      <c r="DO694" s="632">
        <v>19</v>
      </c>
      <c r="DP694" s="632">
        <v>17</v>
      </c>
      <c r="DQ694" s="632">
        <v>9</v>
      </c>
      <c r="DR694" s="632">
        <v>31</v>
      </c>
      <c r="DS694" s="632">
        <v>7</v>
      </c>
      <c r="DT694" s="632">
        <v>19</v>
      </c>
      <c r="DU694" s="632">
        <v>16</v>
      </c>
      <c r="DV694" s="632">
        <v>34</v>
      </c>
    </row>
    <row r="695" spans="1:126" ht="21" thickBot="1">
      <c r="A695" s="111"/>
      <c r="M695" s="1718" t="s">
        <v>779</v>
      </c>
      <c r="N695" s="1751" t="s">
        <v>55</v>
      </c>
      <c r="O695" s="955" t="s">
        <v>55</v>
      </c>
      <c r="P695" s="955" t="s">
        <v>55</v>
      </c>
      <c r="Q695" s="955" t="s">
        <v>55</v>
      </c>
      <c r="R695" s="629" t="s">
        <v>900</v>
      </c>
      <c r="S695" s="629">
        <v>26</v>
      </c>
      <c r="T695" s="615">
        <v>20</v>
      </c>
      <c r="U695" s="852">
        <v>29</v>
      </c>
      <c r="V695" s="619">
        <v>2</v>
      </c>
      <c r="W695" s="619">
        <v>0</v>
      </c>
      <c r="X695" s="619">
        <v>0</v>
      </c>
      <c r="Y695" s="619">
        <v>0</v>
      </c>
      <c r="Z695" s="622">
        <v>0</v>
      </c>
      <c r="AA695" s="623">
        <v>0</v>
      </c>
      <c r="AB695" s="624">
        <v>0</v>
      </c>
      <c r="AC695" s="625">
        <v>0</v>
      </c>
      <c r="AD695" s="623">
        <v>0</v>
      </c>
      <c r="AE695" s="628">
        <v>0</v>
      </c>
      <c r="AF695" s="625">
        <v>0</v>
      </c>
      <c r="AG695" s="626">
        <v>0</v>
      </c>
      <c r="AH695" s="624">
        <v>0</v>
      </c>
      <c r="AI695" s="625">
        <v>0</v>
      </c>
      <c r="AJ695" s="626">
        <v>0</v>
      </c>
      <c r="AK695" s="628">
        <v>0</v>
      </c>
      <c r="AL695" s="619">
        <v>0</v>
      </c>
      <c r="AM695" s="622">
        <v>0</v>
      </c>
      <c r="AN695" s="623">
        <v>0</v>
      </c>
      <c r="AO695" s="628">
        <v>0</v>
      </c>
      <c r="AP695" s="625">
        <v>0</v>
      </c>
      <c r="AQ695" s="623">
        <v>0</v>
      </c>
      <c r="AR695" s="624">
        <v>0</v>
      </c>
      <c r="AS695" s="625">
        <v>0</v>
      </c>
      <c r="AT695" s="623">
        <v>0</v>
      </c>
      <c r="AU695" s="624">
        <v>0</v>
      </c>
      <c r="AV695" s="627">
        <v>0</v>
      </c>
      <c r="AW695" s="623">
        <v>0</v>
      </c>
      <c r="AX695" s="628">
        <v>0</v>
      </c>
      <c r="AY695" s="619">
        <v>0</v>
      </c>
      <c r="AZ695" s="620">
        <v>0</v>
      </c>
      <c r="BA695" s="623">
        <v>0</v>
      </c>
      <c r="BB695" s="624">
        <v>0</v>
      </c>
      <c r="BC695" s="620">
        <v>0</v>
      </c>
      <c r="BD695" s="623">
        <v>0</v>
      </c>
      <c r="BE695" s="624">
        <v>0</v>
      </c>
      <c r="BF695" s="620">
        <v>0</v>
      </c>
      <c r="BG695" s="623">
        <v>0</v>
      </c>
      <c r="BH695" s="624">
        <v>0</v>
      </c>
      <c r="BI695" s="624">
        <v>0</v>
      </c>
      <c r="BJ695" s="625">
        <v>0</v>
      </c>
      <c r="BK695" s="688">
        <v>0</v>
      </c>
      <c r="BL695" s="688">
        <v>0</v>
      </c>
      <c r="BM695" s="688">
        <v>0</v>
      </c>
      <c r="BN695" s="688">
        <v>0</v>
      </c>
      <c r="BO695" s="688">
        <v>0</v>
      </c>
      <c r="BP695" s="688">
        <v>0</v>
      </c>
      <c r="BQ695" s="688">
        <v>0</v>
      </c>
      <c r="BR695" s="688">
        <v>0</v>
      </c>
      <c r="BS695" s="688">
        <v>0</v>
      </c>
      <c r="BT695" s="688">
        <v>0</v>
      </c>
      <c r="BU695" s="688">
        <v>0</v>
      </c>
      <c r="BV695" s="688">
        <v>0</v>
      </c>
      <c r="BW695" s="688">
        <v>0</v>
      </c>
      <c r="BX695" s="688">
        <v>0</v>
      </c>
      <c r="BY695" s="734">
        <v>0</v>
      </c>
      <c r="BZ695" s="734">
        <v>0</v>
      </c>
      <c r="CA695" s="734">
        <v>0</v>
      </c>
      <c r="CB695" s="734">
        <v>0</v>
      </c>
      <c r="CC695" s="734">
        <v>0</v>
      </c>
      <c r="CD695" s="734">
        <v>0</v>
      </c>
      <c r="CE695" s="734">
        <v>0</v>
      </c>
      <c r="CF695" s="734">
        <v>0</v>
      </c>
      <c r="CG695" s="734">
        <v>0</v>
      </c>
      <c r="CH695" s="734">
        <v>0</v>
      </c>
      <c r="CI695" s="734">
        <v>0</v>
      </c>
      <c r="CJ695" s="734">
        <v>0</v>
      </c>
      <c r="CK695" s="620">
        <v>0</v>
      </c>
      <c r="CL695" s="632">
        <v>0</v>
      </c>
      <c r="CM695" s="632">
        <v>0</v>
      </c>
      <c r="CN695" s="632">
        <v>0</v>
      </c>
      <c r="CO695" s="632">
        <v>0</v>
      </c>
      <c r="CP695" s="632">
        <v>0</v>
      </c>
      <c r="CQ695" s="632">
        <v>0</v>
      </c>
      <c r="CR695" s="632">
        <v>0</v>
      </c>
      <c r="CS695" s="632">
        <v>0</v>
      </c>
      <c r="CT695" s="632">
        <v>0</v>
      </c>
      <c r="CU695" s="632">
        <v>0</v>
      </c>
      <c r="CV695" s="632">
        <v>0</v>
      </c>
      <c r="CW695" s="632">
        <v>0</v>
      </c>
      <c r="CX695" s="632">
        <v>0</v>
      </c>
      <c r="CY695" s="632">
        <v>0</v>
      </c>
      <c r="CZ695" s="632">
        <v>0</v>
      </c>
      <c r="DA695" s="632">
        <v>0</v>
      </c>
      <c r="DB695" s="632">
        <v>0</v>
      </c>
      <c r="DC695" s="632">
        <v>0</v>
      </c>
      <c r="DD695" s="632">
        <v>0</v>
      </c>
      <c r="DE695" s="632">
        <v>0</v>
      </c>
      <c r="DF695" s="632">
        <v>0</v>
      </c>
      <c r="DG695" s="632">
        <v>0</v>
      </c>
      <c r="DH695" s="632">
        <v>0</v>
      </c>
      <c r="DI695" s="632">
        <v>0</v>
      </c>
      <c r="DJ695" s="632">
        <v>0</v>
      </c>
      <c r="DK695" s="632">
        <v>0</v>
      </c>
      <c r="DL695" s="632">
        <v>0</v>
      </c>
      <c r="DM695" s="632">
        <v>0</v>
      </c>
      <c r="DN695" s="632">
        <v>0</v>
      </c>
      <c r="DO695" s="632">
        <v>0</v>
      </c>
      <c r="DP695" s="632">
        <v>0</v>
      </c>
      <c r="DQ695" s="632">
        <v>0</v>
      </c>
      <c r="DR695" s="632">
        <v>0</v>
      </c>
      <c r="DS695" s="632">
        <v>0</v>
      </c>
      <c r="DT695" s="632">
        <v>0</v>
      </c>
      <c r="DU695" s="632">
        <v>0</v>
      </c>
      <c r="DV695" s="632">
        <v>0</v>
      </c>
    </row>
    <row r="696" spans="1:126" ht="21" thickBot="1">
      <c r="A696" s="111"/>
      <c r="M696" s="1720" t="s">
        <v>884</v>
      </c>
      <c r="N696" s="958"/>
      <c r="O696" s="958"/>
      <c r="P696" s="958"/>
      <c r="Q696" s="958"/>
      <c r="R696" s="851" t="s">
        <v>55</v>
      </c>
      <c r="S696" s="851">
        <v>24</v>
      </c>
      <c r="T696" s="959">
        <v>12</v>
      </c>
      <c r="U696" s="960">
        <v>2</v>
      </c>
      <c r="V696" s="961">
        <v>3</v>
      </c>
      <c r="W696" s="961">
        <v>3</v>
      </c>
      <c r="X696" s="961">
        <v>2</v>
      </c>
      <c r="Y696" s="961">
        <v>9</v>
      </c>
      <c r="Z696" s="962">
        <v>0</v>
      </c>
      <c r="AA696" s="963">
        <v>0</v>
      </c>
      <c r="AB696" s="964">
        <v>0</v>
      </c>
      <c r="AC696" s="965">
        <v>2</v>
      </c>
      <c r="AD696" s="963">
        <v>0</v>
      </c>
      <c r="AE696" s="966">
        <v>0</v>
      </c>
      <c r="AF696" s="965">
        <v>1</v>
      </c>
      <c r="AG696" s="967">
        <v>0</v>
      </c>
      <c r="AH696" s="964">
        <v>0</v>
      </c>
      <c r="AI696" s="965">
        <v>0</v>
      </c>
      <c r="AJ696" s="967">
        <v>0</v>
      </c>
      <c r="AK696" s="966">
        <v>0</v>
      </c>
      <c r="AL696" s="961">
        <v>3</v>
      </c>
      <c r="AM696" s="962">
        <v>2</v>
      </c>
      <c r="AN696" s="963">
        <v>0</v>
      </c>
      <c r="AO696" s="966">
        <v>0</v>
      </c>
      <c r="AP696" s="965">
        <v>0</v>
      </c>
      <c r="AQ696" s="963">
        <v>0</v>
      </c>
      <c r="AR696" s="964">
        <v>0</v>
      </c>
      <c r="AS696" s="965">
        <v>0</v>
      </c>
      <c r="AT696" s="963">
        <v>0</v>
      </c>
      <c r="AU696" s="964">
        <v>0</v>
      </c>
      <c r="AV696" s="968">
        <v>0</v>
      </c>
      <c r="AW696" s="963">
        <v>0</v>
      </c>
      <c r="AX696" s="966">
        <v>0</v>
      </c>
      <c r="AY696" s="961">
        <v>2</v>
      </c>
      <c r="AZ696" s="969">
        <v>2</v>
      </c>
      <c r="BA696" s="963">
        <v>0</v>
      </c>
      <c r="BB696" s="964">
        <v>0</v>
      </c>
      <c r="BC696" s="969">
        <v>0</v>
      </c>
      <c r="BD696" s="963">
        <v>0</v>
      </c>
      <c r="BE696" s="964">
        <v>1</v>
      </c>
      <c r="BF696" s="969">
        <v>0</v>
      </c>
      <c r="BG696" s="963">
        <v>0</v>
      </c>
      <c r="BH696" s="964">
        <v>0</v>
      </c>
      <c r="BI696" s="964">
        <v>0</v>
      </c>
      <c r="BJ696" s="965">
        <v>0</v>
      </c>
      <c r="BK696" s="970">
        <v>0</v>
      </c>
      <c r="BL696" s="970">
        <v>3</v>
      </c>
      <c r="BM696" s="970">
        <v>0</v>
      </c>
      <c r="BN696" s="970">
        <v>0</v>
      </c>
      <c r="BO696" s="970">
        <v>0</v>
      </c>
      <c r="BP696" s="970">
        <v>0</v>
      </c>
      <c r="BQ696" s="970">
        <v>0</v>
      </c>
      <c r="BR696" s="970">
        <v>0</v>
      </c>
      <c r="BS696" s="970">
        <v>0</v>
      </c>
      <c r="BT696" s="970">
        <v>0</v>
      </c>
      <c r="BU696" s="970">
        <v>0</v>
      </c>
      <c r="BV696" s="970">
        <v>0</v>
      </c>
      <c r="BW696" s="970">
        <v>0</v>
      </c>
      <c r="BX696" s="970">
        <v>3</v>
      </c>
      <c r="BY696" s="971">
        <v>0</v>
      </c>
      <c r="BZ696" s="971">
        <v>0</v>
      </c>
      <c r="CA696" s="971">
        <v>0</v>
      </c>
      <c r="CB696" s="971">
        <v>0</v>
      </c>
      <c r="CC696" s="971">
        <v>0</v>
      </c>
      <c r="CD696" s="971">
        <v>0</v>
      </c>
      <c r="CE696" s="971">
        <v>0</v>
      </c>
      <c r="CF696" s="971">
        <v>0</v>
      </c>
      <c r="CG696" s="971">
        <v>0</v>
      </c>
      <c r="CH696" s="971">
        <v>0</v>
      </c>
      <c r="CI696" s="971">
        <v>0</v>
      </c>
      <c r="CJ696" s="971">
        <v>3</v>
      </c>
      <c r="CK696" s="969">
        <v>0</v>
      </c>
      <c r="CL696" s="972">
        <v>0</v>
      </c>
      <c r="CM696" s="972">
        <v>0</v>
      </c>
      <c r="CN696" s="972">
        <v>0</v>
      </c>
      <c r="CO696" s="972">
        <v>0</v>
      </c>
      <c r="CP696" s="972">
        <v>0</v>
      </c>
      <c r="CQ696" s="972">
        <v>0</v>
      </c>
      <c r="CR696" s="972">
        <v>0</v>
      </c>
      <c r="CS696" s="972">
        <v>0</v>
      </c>
      <c r="CT696" s="972">
        <v>0</v>
      </c>
      <c r="CU696" s="972">
        <v>0</v>
      </c>
      <c r="CV696" s="972">
        <v>3</v>
      </c>
      <c r="CW696" s="972">
        <v>0</v>
      </c>
      <c r="CX696" s="972">
        <v>0</v>
      </c>
      <c r="CY696" s="972">
        <v>0</v>
      </c>
      <c r="CZ696" s="972">
        <v>0</v>
      </c>
      <c r="DA696" s="972">
        <v>0</v>
      </c>
      <c r="DB696" s="972">
        <v>0</v>
      </c>
      <c r="DC696" s="972">
        <v>0</v>
      </c>
      <c r="DD696" s="972">
        <v>0</v>
      </c>
      <c r="DE696" s="972">
        <v>0</v>
      </c>
      <c r="DF696" s="972">
        <v>0</v>
      </c>
      <c r="DG696" s="972">
        <v>0</v>
      </c>
      <c r="DH696" s="972">
        <v>0</v>
      </c>
      <c r="DI696" s="972">
        <v>0</v>
      </c>
      <c r="DJ696" s="972">
        <v>0</v>
      </c>
      <c r="DK696" s="972">
        <v>0</v>
      </c>
      <c r="DL696" s="972">
        <v>0</v>
      </c>
      <c r="DM696" s="972">
        <v>0</v>
      </c>
      <c r="DN696" s="972">
        <v>2</v>
      </c>
      <c r="DO696" s="972">
        <v>0</v>
      </c>
      <c r="DP696" s="972">
        <v>0</v>
      </c>
      <c r="DQ696" s="972">
        <v>0</v>
      </c>
      <c r="DR696" s="972">
        <v>0</v>
      </c>
      <c r="DS696" s="972">
        <v>0</v>
      </c>
      <c r="DT696" s="972">
        <v>2</v>
      </c>
      <c r="DU696" s="972">
        <v>0</v>
      </c>
      <c r="DV696" s="972">
        <v>0</v>
      </c>
    </row>
    <row r="697" spans="1:126" ht="15" hidden="1" customHeight="1" thickBot="1">
      <c r="A697" s="249" t="str">
        <f>DV675</f>
        <v>tatrzański</v>
      </c>
      <c r="B697" s="250">
        <f>SUM(BL704:DV704)</f>
        <v>2</v>
      </c>
      <c r="C697" s="250">
        <f>SUM(BL705:DV705)</f>
        <v>31</v>
      </c>
      <c r="D697" s="250">
        <f>SUM(BL706:DV706)</f>
        <v>2</v>
      </c>
      <c r="E697" s="250">
        <f>SUM(BL707:DV707)</f>
        <v>2</v>
      </c>
      <c r="F697" s="250">
        <f>SUM(BL708:DV708)</f>
        <v>2</v>
      </c>
      <c r="G697" s="250">
        <f>SUM(BL709:DV709)</f>
        <v>31</v>
      </c>
      <c r="H697" s="250">
        <f>SUM(BL710:DV710)</f>
        <v>0</v>
      </c>
      <c r="I697" s="250">
        <f>SUM(BL711:DV711)</f>
        <v>0</v>
      </c>
      <c r="J697" s="250"/>
      <c r="K697" s="250"/>
      <c r="L697" s="250"/>
      <c r="M697" s="1762"/>
      <c r="N697" s="629"/>
      <c r="O697" s="629"/>
      <c r="P697" s="955"/>
      <c r="Q697" s="958"/>
      <c r="R697" s="629"/>
      <c r="S697" s="616"/>
      <c r="T697" s="617"/>
      <c r="U697" s="850"/>
      <c r="V697" s="619"/>
      <c r="W697" s="619"/>
      <c r="X697" s="619"/>
      <c r="Y697" s="619"/>
      <c r="Z697" s="622"/>
      <c r="AA697" s="623"/>
      <c r="AB697" s="624"/>
      <c r="AC697" s="625"/>
      <c r="AD697" s="623"/>
      <c r="AE697" s="628"/>
      <c r="AF697" s="625"/>
      <c r="AG697" s="626"/>
      <c r="AH697" s="624"/>
      <c r="AI697" s="625"/>
      <c r="AJ697" s="626"/>
      <c r="AK697" s="628"/>
      <c r="AL697" s="619"/>
      <c r="AM697" s="622"/>
      <c r="AN697" s="623"/>
      <c r="AO697" s="628"/>
      <c r="AP697" s="625"/>
      <c r="AQ697" s="623"/>
      <c r="AR697" s="624"/>
      <c r="AS697" s="625"/>
      <c r="AT697" s="623"/>
      <c r="AU697" s="624"/>
      <c r="AV697" s="627"/>
      <c r="AW697" s="623"/>
      <c r="AX697" s="628"/>
      <c r="AY697" s="619"/>
      <c r="AZ697" s="620"/>
      <c r="BA697" s="623"/>
      <c r="BB697" s="624"/>
      <c r="BC697" s="620"/>
      <c r="BD697" s="623"/>
      <c r="BE697" s="624"/>
      <c r="BF697" s="620"/>
      <c r="BG697" s="623"/>
      <c r="BH697" s="624"/>
      <c r="BI697" s="624"/>
      <c r="BJ697" s="625"/>
      <c r="BK697" s="688"/>
      <c r="BL697" s="688"/>
      <c r="BM697" s="688"/>
      <c r="BN697" s="688"/>
      <c r="BO697" s="688"/>
      <c r="BP697" s="688"/>
      <c r="BQ697" s="688"/>
      <c r="BR697" s="688"/>
      <c r="BS697" s="688"/>
      <c r="BT697" s="688"/>
      <c r="BU697" s="688"/>
      <c r="BV697" s="688"/>
      <c r="BW697" s="688"/>
      <c r="BX697" s="688"/>
      <c r="BY697" s="734"/>
      <c r="BZ697" s="734"/>
      <c r="CA697" s="734"/>
      <c r="CB697" s="734"/>
      <c r="CC697" s="734"/>
      <c r="CD697" s="734"/>
      <c r="CE697" s="734"/>
      <c r="CF697" s="734"/>
      <c r="CG697" s="734"/>
      <c r="CH697" s="734"/>
      <c r="CI697" s="734"/>
      <c r="CJ697" s="734"/>
      <c r="CK697" s="620"/>
      <c r="CL697" s="632"/>
      <c r="CM697" s="632"/>
      <c r="CN697" s="632"/>
      <c r="CO697" s="632"/>
      <c r="CP697" s="632"/>
      <c r="CQ697" s="632"/>
      <c r="CR697" s="632"/>
      <c r="CS697" s="632"/>
      <c r="CT697" s="632"/>
      <c r="CU697" s="632"/>
      <c r="CV697" s="632"/>
      <c r="CW697" s="632"/>
      <c r="CX697" s="632"/>
      <c r="CY697" s="632"/>
      <c r="CZ697" s="632"/>
      <c r="DA697" s="632"/>
      <c r="DB697" s="632"/>
      <c r="DC697" s="632"/>
      <c r="DD697" s="632"/>
      <c r="DE697" s="632"/>
      <c r="DF697" s="632"/>
      <c r="DG697" s="632"/>
      <c r="DH697" s="632"/>
      <c r="DI697" s="632"/>
      <c r="DJ697" s="632"/>
      <c r="DK697" s="632"/>
      <c r="DL697" s="632"/>
      <c r="DM697" s="632"/>
      <c r="DN697" s="632"/>
      <c r="DO697" s="632"/>
      <c r="DP697" s="632"/>
      <c r="DQ697" s="632"/>
      <c r="DR697" s="632"/>
      <c r="DS697" s="632"/>
      <c r="DT697" s="632"/>
      <c r="DU697" s="632"/>
      <c r="DV697" s="632">
        <v>0</v>
      </c>
    </row>
    <row r="698" spans="1:126" ht="15" hidden="1" customHeight="1" thickBot="1">
      <c r="A698" s="111"/>
      <c r="M698" s="1762"/>
      <c r="N698" s="629"/>
      <c r="O698" s="629"/>
      <c r="P698" s="955"/>
      <c r="Q698" s="958"/>
      <c r="R698" s="629"/>
      <c r="S698" s="616"/>
      <c r="T698" s="617"/>
      <c r="U698" s="850"/>
      <c r="V698" s="619"/>
      <c r="W698" s="619"/>
      <c r="X698" s="619"/>
      <c r="Y698" s="619"/>
      <c r="Z698" s="622"/>
      <c r="AA698" s="623"/>
      <c r="AB698" s="624"/>
      <c r="AC698" s="625"/>
      <c r="AD698" s="623"/>
      <c r="AE698" s="628"/>
      <c r="AF698" s="625"/>
      <c r="AG698" s="626"/>
      <c r="AH698" s="624"/>
      <c r="AI698" s="625"/>
      <c r="AJ698" s="626"/>
      <c r="AK698" s="628"/>
      <c r="AL698" s="619"/>
      <c r="AM698" s="622"/>
      <c r="AN698" s="623"/>
      <c r="AO698" s="628"/>
      <c r="AP698" s="625"/>
      <c r="AQ698" s="623"/>
      <c r="AR698" s="624"/>
      <c r="AS698" s="625"/>
      <c r="AT698" s="623"/>
      <c r="AU698" s="624"/>
      <c r="AV698" s="627"/>
      <c r="AW698" s="623"/>
      <c r="AX698" s="628"/>
      <c r="AY698" s="619"/>
      <c r="AZ698" s="620"/>
      <c r="BA698" s="623"/>
      <c r="BB698" s="624"/>
      <c r="BC698" s="620"/>
      <c r="BD698" s="623"/>
      <c r="BE698" s="624"/>
      <c r="BF698" s="620"/>
      <c r="BG698" s="623"/>
      <c r="BH698" s="624"/>
      <c r="BI698" s="624"/>
      <c r="BJ698" s="625"/>
      <c r="BK698" s="688"/>
      <c r="BL698" s="688"/>
      <c r="BM698" s="688"/>
      <c r="BN698" s="688"/>
      <c r="BO698" s="688"/>
      <c r="BP698" s="688"/>
      <c r="BQ698" s="688"/>
      <c r="BR698" s="688"/>
      <c r="BS698" s="688"/>
      <c r="BT698" s="688"/>
      <c r="BU698" s="688"/>
      <c r="BV698" s="688"/>
      <c r="BW698" s="688"/>
      <c r="BX698" s="688"/>
      <c r="BY698" s="734"/>
      <c r="BZ698" s="734"/>
      <c r="CA698" s="734"/>
      <c r="CB698" s="734"/>
      <c r="CC698" s="734"/>
      <c r="CD698" s="734"/>
      <c r="CE698" s="734"/>
      <c r="CF698" s="734"/>
      <c r="CG698" s="734"/>
      <c r="CH698" s="734"/>
      <c r="CI698" s="734"/>
      <c r="CJ698" s="734"/>
      <c r="CK698" s="620"/>
      <c r="CL698" s="632"/>
      <c r="CM698" s="632"/>
      <c r="CN698" s="632"/>
      <c r="CO698" s="632"/>
      <c r="CP698" s="632"/>
      <c r="CQ698" s="632"/>
      <c r="CR698" s="632"/>
      <c r="CS698" s="632"/>
      <c r="CT698" s="632"/>
      <c r="CU698" s="632"/>
      <c r="CV698" s="632"/>
      <c r="CW698" s="632"/>
      <c r="CX698" s="632"/>
      <c r="CY698" s="632"/>
      <c r="CZ698" s="632"/>
      <c r="DA698" s="632"/>
      <c r="DB698" s="632"/>
      <c r="DC698" s="632"/>
      <c r="DD698" s="632"/>
      <c r="DE698" s="632"/>
      <c r="DF698" s="632"/>
      <c r="DG698" s="632"/>
      <c r="DH698" s="632"/>
      <c r="DI698" s="632"/>
      <c r="DJ698" s="632"/>
      <c r="DK698" s="632"/>
      <c r="DL698" s="632"/>
      <c r="DM698" s="632"/>
      <c r="DN698" s="632"/>
      <c r="DO698" s="632"/>
      <c r="DP698" s="632"/>
      <c r="DQ698" s="632"/>
      <c r="DR698" s="632"/>
      <c r="DS698" s="632"/>
      <c r="DT698" s="632"/>
      <c r="DU698" s="632"/>
      <c r="DV698" s="632">
        <v>0</v>
      </c>
    </row>
    <row r="699" spans="1:126" ht="15" hidden="1" customHeight="1" thickBot="1">
      <c r="A699" s="111"/>
      <c r="M699" s="1762"/>
      <c r="N699" s="629"/>
      <c r="O699" s="629"/>
      <c r="P699" s="955"/>
      <c r="Q699" s="958"/>
      <c r="R699" s="629"/>
      <c r="S699" s="616"/>
      <c r="T699" s="617"/>
      <c r="U699" s="850"/>
      <c r="V699" s="619"/>
      <c r="W699" s="619"/>
      <c r="X699" s="619"/>
      <c r="Y699" s="619"/>
      <c r="Z699" s="622"/>
      <c r="AA699" s="623"/>
      <c r="AB699" s="624"/>
      <c r="AC699" s="625"/>
      <c r="AD699" s="623"/>
      <c r="AE699" s="628"/>
      <c r="AF699" s="625"/>
      <c r="AG699" s="626"/>
      <c r="AH699" s="624"/>
      <c r="AI699" s="625"/>
      <c r="AJ699" s="626"/>
      <c r="AK699" s="628"/>
      <c r="AL699" s="619"/>
      <c r="AM699" s="622"/>
      <c r="AN699" s="623"/>
      <c r="AO699" s="628"/>
      <c r="AP699" s="625"/>
      <c r="AQ699" s="623"/>
      <c r="AR699" s="624"/>
      <c r="AS699" s="625"/>
      <c r="AT699" s="623"/>
      <c r="AU699" s="624"/>
      <c r="AV699" s="627"/>
      <c r="AW699" s="623"/>
      <c r="AX699" s="628"/>
      <c r="AY699" s="619"/>
      <c r="AZ699" s="620"/>
      <c r="BA699" s="623"/>
      <c r="BB699" s="624"/>
      <c r="BC699" s="620"/>
      <c r="BD699" s="623"/>
      <c r="BE699" s="624"/>
      <c r="BF699" s="620"/>
      <c r="BG699" s="623"/>
      <c r="BH699" s="624"/>
      <c r="BI699" s="624"/>
      <c r="BJ699" s="625"/>
      <c r="BK699" s="688"/>
      <c r="BL699" s="688"/>
      <c r="BM699" s="688"/>
      <c r="BN699" s="688"/>
      <c r="BO699" s="688"/>
      <c r="BP699" s="688"/>
      <c r="BQ699" s="688"/>
      <c r="BR699" s="688"/>
      <c r="BS699" s="688"/>
      <c r="BT699" s="688"/>
      <c r="BU699" s="688"/>
      <c r="BV699" s="688"/>
      <c r="BW699" s="688"/>
      <c r="BX699" s="688"/>
      <c r="BY699" s="734"/>
      <c r="BZ699" s="734"/>
      <c r="CA699" s="734"/>
      <c r="CB699" s="734"/>
      <c r="CC699" s="734"/>
      <c r="CD699" s="734"/>
      <c r="CE699" s="734"/>
      <c r="CF699" s="734"/>
      <c r="CG699" s="734"/>
      <c r="CH699" s="734"/>
      <c r="CI699" s="734"/>
      <c r="CJ699" s="734"/>
      <c r="CK699" s="620"/>
      <c r="CL699" s="632"/>
      <c r="CM699" s="632"/>
      <c r="CN699" s="632"/>
      <c r="CO699" s="632"/>
      <c r="CP699" s="632"/>
      <c r="CQ699" s="632"/>
      <c r="CR699" s="632"/>
      <c r="CS699" s="632"/>
      <c r="CT699" s="632"/>
      <c r="CU699" s="632"/>
      <c r="CV699" s="632"/>
      <c r="CW699" s="632"/>
      <c r="CX699" s="632"/>
      <c r="CY699" s="632"/>
      <c r="CZ699" s="632"/>
      <c r="DA699" s="632"/>
      <c r="DB699" s="632"/>
      <c r="DC699" s="632"/>
      <c r="DD699" s="632"/>
      <c r="DE699" s="632"/>
      <c r="DF699" s="632"/>
      <c r="DG699" s="632"/>
      <c r="DH699" s="632"/>
      <c r="DI699" s="632"/>
      <c r="DJ699" s="632"/>
      <c r="DK699" s="632"/>
      <c r="DL699" s="632"/>
      <c r="DM699" s="632"/>
      <c r="DN699" s="632"/>
      <c r="DO699" s="632"/>
      <c r="DP699" s="632"/>
      <c r="DQ699" s="632"/>
      <c r="DR699" s="632"/>
      <c r="DS699" s="632"/>
      <c r="DT699" s="632"/>
      <c r="DU699" s="632"/>
      <c r="DV699" s="632">
        <v>0</v>
      </c>
    </row>
    <row r="700" spans="1:126" ht="15" hidden="1" customHeight="1" thickBot="1">
      <c r="A700" s="111"/>
      <c r="M700" s="1762"/>
      <c r="N700" s="629"/>
      <c r="O700" s="629"/>
      <c r="P700" s="955"/>
      <c r="Q700" s="958"/>
      <c r="R700" s="629"/>
      <c r="S700" s="616"/>
      <c r="T700" s="617"/>
      <c r="U700" s="850"/>
      <c r="V700" s="619"/>
      <c r="W700" s="619"/>
      <c r="X700" s="619"/>
      <c r="Y700" s="619"/>
      <c r="Z700" s="622"/>
      <c r="AA700" s="623"/>
      <c r="AB700" s="624"/>
      <c r="AC700" s="625"/>
      <c r="AD700" s="623"/>
      <c r="AE700" s="628"/>
      <c r="AF700" s="625"/>
      <c r="AG700" s="626"/>
      <c r="AH700" s="624"/>
      <c r="AI700" s="625"/>
      <c r="AJ700" s="626"/>
      <c r="AK700" s="628"/>
      <c r="AL700" s="619"/>
      <c r="AM700" s="622"/>
      <c r="AN700" s="623"/>
      <c r="AO700" s="628"/>
      <c r="AP700" s="625"/>
      <c r="AQ700" s="623"/>
      <c r="AR700" s="624"/>
      <c r="AS700" s="625"/>
      <c r="AT700" s="623"/>
      <c r="AU700" s="624"/>
      <c r="AV700" s="627"/>
      <c r="AW700" s="623"/>
      <c r="AX700" s="628"/>
      <c r="AY700" s="619"/>
      <c r="AZ700" s="620"/>
      <c r="BA700" s="623"/>
      <c r="BB700" s="624"/>
      <c r="BC700" s="620"/>
      <c r="BD700" s="623"/>
      <c r="BE700" s="624"/>
      <c r="BF700" s="620"/>
      <c r="BG700" s="623"/>
      <c r="BH700" s="624"/>
      <c r="BI700" s="624"/>
      <c r="BJ700" s="625"/>
      <c r="BK700" s="688"/>
      <c r="BL700" s="688"/>
      <c r="BM700" s="688"/>
      <c r="BN700" s="688"/>
      <c r="BO700" s="688"/>
      <c r="BP700" s="688"/>
      <c r="BQ700" s="688"/>
      <c r="BR700" s="688"/>
      <c r="BS700" s="688"/>
      <c r="BT700" s="688"/>
      <c r="BU700" s="688"/>
      <c r="BV700" s="688"/>
      <c r="BW700" s="688"/>
      <c r="BX700" s="688"/>
      <c r="BY700" s="734"/>
      <c r="BZ700" s="734"/>
      <c r="CA700" s="734"/>
      <c r="CB700" s="734"/>
      <c r="CC700" s="734"/>
      <c r="CD700" s="734"/>
      <c r="CE700" s="734"/>
      <c r="CF700" s="734"/>
      <c r="CG700" s="734"/>
      <c r="CH700" s="734"/>
      <c r="CI700" s="734"/>
      <c r="CJ700" s="734"/>
      <c r="CK700" s="620"/>
      <c r="CL700" s="632"/>
      <c r="CM700" s="632"/>
      <c r="CN700" s="632"/>
      <c r="CO700" s="632"/>
      <c r="CP700" s="632"/>
      <c r="CQ700" s="632"/>
      <c r="CR700" s="632"/>
      <c r="CS700" s="632"/>
      <c r="CT700" s="632"/>
      <c r="CU700" s="632"/>
      <c r="CV700" s="632"/>
      <c r="CW700" s="632"/>
      <c r="CX700" s="632"/>
      <c r="CY700" s="632"/>
      <c r="CZ700" s="632"/>
      <c r="DA700" s="632"/>
      <c r="DB700" s="632"/>
      <c r="DC700" s="632"/>
      <c r="DD700" s="632"/>
      <c r="DE700" s="632"/>
      <c r="DF700" s="632"/>
      <c r="DG700" s="632"/>
      <c r="DH700" s="632"/>
      <c r="DI700" s="632"/>
      <c r="DJ700" s="632"/>
      <c r="DK700" s="632"/>
      <c r="DL700" s="632"/>
      <c r="DM700" s="632"/>
      <c r="DN700" s="632"/>
      <c r="DO700" s="632"/>
      <c r="DP700" s="632"/>
      <c r="DQ700" s="632"/>
      <c r="DR700" s="632"/>
      <c r="DS700" s="632"/>
      <c r="DT700" s="632"/>
      <c r="DU700" s="632"/>
      <c r="DV700" s="632">
        <v>0</v>
      </c>
    </row>
    <row r="701" spans="1:126" ht="15" hidden="1" customHeight="1" thickBot="1">
      <c r="A701" s="249"/>
      <c r="M701" s="1762"/>
      <c r="N701" s="629"/>
      <c r="O701" s="629"/>
      <c r="P701" s="955"/>
      <c r="Q701" s="958"/>
      <c r="R701" s="629"/>
      <c r="S701" s="616"/>
      <c r="T701" s="617"/>
      <c r="U701" s="850"/>
      <c r="V701" s="619"/>
      <c r="W701" s="619"/>
      <c r="X701" s="619"/>
      <c r="Y701" s="619"/>
      <c r="Z701" s="622"/>
      <c r="AA701" s="623"/>
      <c r="AB701" s="624"/>
      <c r="AC701" s="625"/>
      <c r="AD701" s="623"/>
      <c r="AE701" s="628"/>
      <c r="AF701" s="625"/>
      <c r="AG701" s="626"/>
      <c r="AH701" s="624"/>
      <c r="AI701" s="625"/>
      <c r="AJ701" s="626"/>
      <c r="AK701" s="628"/>
      <c r="AL701" s="619"/>
      <c r="AM701" s="622"/>
      <c r="AN701" s="623"/>
      <c r="AO701" s="628"/>
      <c r="AP701" s="625"/>
      <c r="AQ701" s="623"/>
      <c r="AR701" s="624"/>
      <c r="AS701" s="625"/>
      <c r="AT701" s="623"/>
      <c r="AU701" s="624"/>
      <c r="AV701" s="627"/>
      <c r="AW701" s="623"/>
      <c r="AX701" s="628"/>
      <c r="AY701" s="619"/>
      <c r="AZ701" s="620"/>
      <c r="BA701" s="623"/>
      <c r="BB701" s="624"/>
      <c r="BC701" s="620"/>
      <c r="BD701" s="623"/>
      <c r="BE701" s="624"/>
      <c r="BF701" s="620"/>
      <c r="BG701" s="623"/>
      <c r="BH701" s="624"/>
      <c r="BI701" s="624"/>
      <c r="BJ701" s="625"/>
      <c r="BK701" s="688"/>
      <c r="BL701" s="688"/>
      <c r="BM701" s="688"/>
      <c r="BN701" s="688"/>
      <c r="BO701" s="688"/>
      <c r="BP701" s="688"/>
      <c r="BQ701" s="688"/>
      <c r="BR701" s="688"/>
      <c r="BS701" s="688"/>
      <c r="BT701" s="688"/>
      <c r="BU701" s="688"/>
      <c r="BV701" s="688"/>
      <c r="BW701" s="688"/>
      <c r="BX701" s="688"/>
      <c r="BY701" s="734"/>
      <c r="BZ701" s="734"/>
      <c r="CA701" s="734"/>
      <c r="CB701" s="734"/>
      <c r="CC701" s="734"/>
      <c r="CD701" s="734"/>
      <c r="CE701" s="734"/>
      <c r="CF701" s="734"/>
      <c r="CG701" s="734"/>
      <c r="CH701" s="734"/>
      <c r="CI701" s="734"/>
      <c r="CJ701" s="734"/>
      <c r="CK701" s="620"/>
      <c r="CL701" s="632"/>
      <c r="CM701" s="632"/>
      <c r="CN701" s="632"/>
      <c r="CO701" s="632"/>
      <c r="CP701" s="632"/>
      <c r="CQ701" s="632"/>
      <c r="CR701" s="632"/>
      <c r="CS701" s="632"/>
      <c r="CT701" s="632"/>
      <c r="CU701" s="632"/>
      <c r="CV701" s="632"/>
      <c r="CW701" s="632"/>
      <c r="CX701" s="632"/>
      <c r="CY701" s="632"/>
      <c r="CZ701" s="632"/>
      <c r="DA701" s="632"/>
      <c r="DB701" s="632"/>
      <c r="DC701" s="632"/>
      <c r="DD701" s="632"/>
      <c r="DE701" s="632"/>
      <c r="DF701" s="632"/>
      <c r="DG701" s="632"/>
      <c r="DH701" s="632"/>
      <c r="DI701" s="632"/>
      <c r="DJ701" s="632"/>
      <c r="DK701" s="632"/>
      <c r="DL701" s="632"/>
      <c r="DM701" s="632"/>
      <c r="DN701" s="632"/>
      <c r="DO701" s="632"/>
      <c r="DP701" s="632"/>
      <c r="DQ701" s="632"/>
      <c r="DR701" s="632"/>
      <c r="DS701" s="632"/>
      <c r="DT701" s="632"/>
      <c r="DU701" s="632"/>
      <c r="DV701" s="632">
        <v>0</v>
      </c>
    </row>
    <row r="702" spans="1:126" ht="15" hidden="1" customHeight="1" thickBot="1">
      <c r="A702" s="249"/>
      <c r="M702" s="1762"/>
      <c r="N702" s="629"/>
      <c r="O702" s="629"/>
      <c r="P702" s="955"/>
      <c r="Q702" s="958"/>
      <c r="R702" s="629"/>
      <c r="S702" s="616"/>
      <c r="T702" s="617"/>
      <c r="U702" s="850"/>
      <c r="V702" s="619"/>
      <c r="W702" s="619"/>
      <c r="X702" s="619"/>
      <c r="Y702" s="619"/>
      <c r="Z702" s="622"/>
      <c r="AA702" s="623"/>
      <c r="AB702" s="624"/>
      <c r="AC702" s="625"/>
      <c r="AD702" s="623"/>
      <c r="AE702" s="628"/>
      <c r="AF702" s="625"/>
      <c r="AG702" s="626"/>
      <c r="AH702" s="624"/>
      <c r="AI702" s="625"/>
      <c r="AJ702" s="626"/>
      <c r="AK702" s="628"/>
      <c r="AL702" s="619"/>
      <c r="AM702" s="622"/>
      <c r="AN702" s="623"/>
      <c r="AO702" s="628"/>
      <c r="AP702" s="625"/>
      <c r="AQ702" s="623"/>
      <c r="AR702" s="624"/>
      <c r="AS702" s="625"/>
      <c r="AT702" s="623"/>
      <c r="AU702" s="624"/>
      <c r="AV702" s="627"/>
      <c r="AW702" s="623"/>
      <c r="AX702" s="628"/>
      <c r="AY702" s="619"/>
      <c r="AZ702" s="620"/>
      <c r="BA702" s="623"/>
      <c r="BB702" s="624"/>
      <c r="BC702" s="620"/>
      <c r="BD702" s="623"/>
      <c r="BE702" s="624"/>
      <c r="BF702" s="620"/>
      <c r="BG702" s="623"/>
      <c r="BH702" s="624"/>
      <c r="BI702" s="624"/>
      <c r="BJ702" s="625"/>
      <c r="BK702" s="688"/>
      <c r="BL702" s="688"/>
      <c r="BM702" s="688"/>
      <c r="BN702" s="688"/>
      <c r="BO702" s="688"/>
      <c r="BP702" s="688"/>
      <c r="BQ702" s="688"/>
      <c r="BR702" s="688"/>
      <c r="BS702" s="688"/>
      <c r="BT702" s="688"/>
      <c r="BU702" s="688"/>
      <c r="BV702" s="688"/>
      <c r="BW702" s="688"/>
      <c r="BX702" s="688"/>
      <c r="BY702" s="734"/>
      <c r="BZ702" s="734"/>
      <c r="CA702" s="734"/>
      <c r="CB702" s="734"/>
      <c r="CC702" s="734"/>
      <c r="CD702" s="734"/>
      <c r="CE702" s="734"/>
      <c r="CF702" s="734"/>
      <c r="CG702" s="734"/>
      <c r="CH702" s="734"/>
      <c r="CI702" s="734"/>
      <c r="CJ702" s="734"/>
      <c r="CK702" s="620"/>
      <c r="CL702" s="632"/>
      <c r="CM702" s="632"/>
      <c r="CN702" s="632"/>
      <c r="CO702" s="632"/>
      <c r="CP702" s="632"/>
      <c r="CQ702" s="632"/>
      <c r="CR702" s="632"/>
      <c r="CS702" s="632"/>
      <c r="CT702" s="632"/>
      <c r="CU702" s="632"/>
      <c r="CV702" s="632"/>
      <c r="CW702" s="632"/>
      <c r="CX702" s="632"/>
      <c r="CY702" s="632"/>
      <c r="CZ702" s="632"/>
      <c r="DA702" s="632"/>
      <c r="DB702" s="632"/>
      <c r="DC702" s="632"/>
      <c r="DD702" s="632"/>
      <c r="DE702" s="632"/>
      <c r="DF702" s="632"/>
      <c r="DG702" s="632"/>
      <c r="DH702" s="632"/>
      <c r="DI702" s="632"/>
      <c r="DJ702" s="632"/>
      <c r="DK702" s="632"/>
      <c r="DL702" s="632"/>
      <c r="DM702" s="632"/>
      <c r="DN702" s="632"/>
      <c r="DO702" s="632"/>
      <c r="DP702" s="632"/>
      <c r="DQ702" s="632"/>
      <c r="DR702" s="632"/>
      <c r="DS702" s="632"/>
      <c r="DT702" s="632"/>
      <c r="DU702" s="632"/>
      <c r="DV702" s="632">
        <v>0</v>
      </c>
    </row>
    <row r="703" spans="1:126" ht="15" hidden="1" customHeight="1" thickBot="1">
      <c r="A703" s="249"/>
      <c r="M703" s="1762"/>
      <c r="N703" s="629"/>
      <c r="O703" s="629"/>
      <c r="P703" s="955"/>
      <c r="Q703" s="958"/>
      <c r="R703" s="629"/>
      <c r="S703" s="616"/>
      <c r="T703" s="617"/>
      <c r="U703" s="850"/>
      <c r="V703" s="619"/>
      <c r="W703" s="619"/>
      <c r="X703" s="619"/>
      <c r="Y703" s="619"/>
      <c r="Z703" s="622"/>
      <c r="AA703" s="623"/>
      <c r="AB703" s="624"/>
      <c r="AC703" s="625"/>
      <c r="AD703" s="623"/>
      <c r="AE703" s="628"/>
      <c r="AF703" s="625"/>
      <c r="AG703" s="626"/>
      <c r="AH703" s="624"/>
      <c r="AI703" s="625"/>
      <c r="AJ703" s="626"/>
      <c r="AK703" s="628"/>
      <c r="AL703" s="619"/>
      <c r="AM703" s="622"/>
      <c r="AN703" s="623"/>
      <c r="AO703" s="628"/>
      <c r="AP703" s="625"/>
      <c r="AQ703" s="623"/>
      <c r="AR703" s="624"/>
      <c r="AS703" s="625"/>
      <c r="AT703" s="623"/>
      <c r="AU703" s="624"/>
      <c r="AV703" s="627"/>
      <c r="AW703" s="623"/>
      <c r="AX703" s="628"/>
      <c r="AY703" s="619"/>
      <c r="AZ703" s="620"/>
      <c r="BA703" s="623"/>
      <c r="BB703" s="624"/>
      <c r="BC703" s="620"/>
      <c r="BD703" s="623"/>
      <c r="BE703" s="624"/>
      <c r="BF703" s="620"/>
      <c r="BG703" s="623"/>
      <c r="BH703" s="624"/>
      <c r="BI703" s="624"/>
      <c r="BJ703" s="625"/>
      <c r="BK703" s="688"/>
      <c r="BL703" s="688"/>
      <c r="BM703" s="688"/>
      <c r="BN703" s="688"/>
      <c r="BO703" s="688"/>
      <c r="BP703" s="688"/>
      <c r="BQ703" s="688"/>
      <c r="BR703" s="688"/>
      <c r="BS703" s="688"/>
      <c r="BT703" s="688"/>
      <c r="BU703" s="688"/>
      <c r="BV703" s="688"/>
      <c r="BW703" s="688"/>
      <c r="BX703" s="688"/>
      <c r="BY703" s="734"/>
      <c r="BZ703" s="734"/>
      <c r="CA703" s="734"/>
      <c r="CB703" s="734"/>
      <c r="CC703" s="734"/>
      <c r="CD703" s="734"/>
      <c r="CE703" s="734"/>
      <c r="CF703" s="734"/>
      <c r="CG703" s="734"/>
      <c r="CH703" s="734"/>
      <c r="CI703" s="734"/>
      <c r="CJ703" s="734"/>
      <c r="CK703" s="620"/>
      <c r="CL703" s="632"/>
      <c r="CM703" s="632"/>
      <c r="CN703" s="632"/>
      <c r="CO703" s="632"/>
      <c r="CP703" s="632"/>
      <c r="CQ703" s="632"/>
      <c r="CR703" s="632"/>
      <c r="CS703" s="632"/>
      <c r="CT703" s="632"/>
      <c r="CU703" s="632"/>
      <c r="CV703" s="632"/>
      <c r="CW703" s="632"/>
      <c r="CX703" s="632"/>
      <c r="CY703" s="632"/>
      <c r="CZ703" s="632"/>
      <c r="DA703" s="632"/>
      <c r="DB703" s="632"/>
      <c r="DC703" s="632"/>
      <c r="DD703" s="632"/>
      <c r="DE703" s="632"/>
      <c r="DF703" s="632"/>
      <c r="DG703" s="632"/>
      <c r="DH703" s="632"/>
      <c r="DI703" s="632"/>
      <c r="DJ703" s="632"/>
      <c r="DK703" s="632"/>
      <c r="DL703" s="632"/>
      <c r="DM703" s="632"/>
      <c r="DN703" s="632"/>
      <c r="DO703" s="632"/>
      <c r="DP703" s="632"/>
      <c r="DQ703" s="632"/>
      <c r="DR703" s="632"/>
      <c r="DS703" s="632"/>
      <c r="DT703" s="632"/>
      <c r="DU703" s="632"/>
      <c r="DV703" s="632">
        <v>0</v>
      </c>
    </row>
    <row r="704" spans="1:126" ht="15" hidden="1" customHeight="1" thickBot="1">
      <c r="A704" s="249"/>
      <c r="M704" s="1752" t="s">
        <v>1393</v>
      </c>
      <c r="N704" s="251"/>
      <c r="O704" s="251"/>
      <c r="P704" s="251"/>
      <c r="Q704" s="251"/>
      <c r="R704" s="251"/>
      <c r="S704" s="251"/>
      <c r="T704" s="252"/>
      <c r="U704" s="251"/>
      <c r="V704" s="253"/>
      <c r="W704" s="254"/>
      <c r="X704" s="255"/>
      <c r="Y704" s="256"/>
      <c r="Z704" s="255"/>
      <c r="AA704" s="257"/>
      <c r="AB704" s="258"/>
      <c r="AC704" s="259"/>
      <c r="AD704" s="257"/>
      <c r="AE704" s="258"/>
      <c r="AF704" s="259"/>
      <c r="AG704" s="255"/>
      <c r="AH704" s="258"/>
      <c r="AI704" s="260"/>
      <c r="AJ704" s="257"/>
      <c r="AK704" s="261"/>
      <c r="AL704" s="256"/>
      <c r="AM704" s="255"/>
      <c r="AN704" s="257"/>
      <c r="AO704" s="258"/>
      <c r="AP704" s="259"/>
      <c r="AQ704" s="257"/>
      <c r="AR704" s="258"/>
      <c r="AS704" s="259"/>
      <c r="AT704" s="255"/>
      <c r="AU704" s="258"/>
      <c r="AV704" s="260"/>
      <c r="AW704" s="257"/>
      <c r="AX704" s="261"/>
      <c r="AY704" s="253"/>
      <c r="AZ704" s="262"/>
      <c r="BA704" s="257"/>
      <c r="BB704" s="258"/>
      <c r="BC704" s="262"/>
      <c r="BD704" s="257"/>
      <c r="BE704" s="258"/>
      <c r="BF704" s="262"/>
      <c r="BG704" s="263"/>
      <c r="BH704" s="263"/>
      <c r="BI704" s="263"/>
      <c r="BJ704" s="263"/>
      <c r="BK704" s="263"/>
      <c r="BL704" s="263"/>
      <c r="BM704" s="263"/>
      <c r="BN704" s="245">
        <v>0</v>
      </c>
      <c r="BO704" s="245">
        <v>0</v>
      </c>
      <c r="BP704" s="245">
        <v>0</v>
      </c>
      <c r="BQ704" s="245">
        <v>0</v>
      </c>
      <c r="BR704" s="245">
        <v>0</v>
      </c>
      <c r="BS704" s="245">
        <v>1</v>
      </c>
      <c r="BT704" s="245">
        <v>0</v>
      </c>
      <c r="BU704" s="245">
        <v>0</v>
      </c>
      <c r="BV704" s="245">
        <v>0</v>
      </c>
      <c r="BW704" s="245">
        <v>0</v>
      </c>
      <c r="BX704" s="245">
        <v>0</v>
      </c>
      <c r="BY704" s="245">
        <v>0</v>
      </c>
      <c r="BZ704" s="245">
        <v>0</v>
      </c>
      <c r="CA704" s="245">
        <v>0</v>
      </c>
      <c r="CB704" s="245">
        <v>0</v>
      </c>
      <c r="CC704" s="245">
        <v>0</v>
      </c>
      <c r="CD704" s="245">
        <v>0</v>
      </c>
      <c r="CE704" s="245">
        <v>1</v>
      </c>
      <c r="CF704" s="245">
        <v>0</v>
      </c>
      <c r="CG704" s="245">
        <v>0</v>
      </c>
      <c r="CH704" s="245"/>
      <c r="CI704" s="245">
        <v>0</v>
      </c>
      <c r="CJ704" s="245">
        <v>0</v>
      </c>
      <c r="CK704" s="387">
        <v>0</v>
      </c>
      <c r="CL704" s="395">
        <v>0</v>
      </c>
      <c r="CM704" s="397">
        <v>0</v>
      </c>
      <c r="CN704" s="397">
        <v>0</v>
      </c>
      <c r="CO704" s="397">
        <v>0</v>
      </c>
      <c r="CP704" s="397">
        <v>0</v>
      </c>
      <c r="CQ704" s="397">
        <v>0</v>
      </c>
      <c r="CR704" s="397">
        <v>0</v>
      </c>
      <c r="CS704" s="397">
        <v>0</v>
      </c>
      <c r="CT704" s="397">
        <v>0</v>
      </c>
      <c r="CU704" s="397">
        <v>0</v>
      </c>
      <c r="CV704" s="397">
        <v>0</v>
      </c>
      <c r="CW704" s="397">
        <v>0</v>
      </c>
      <c r="CX704" s="397">
        <v>0</v>
      </c>
      <c r="CY704" s="397">
        <v>0</v>
      </c>
      <c r="CZ704" s="397">
        <v>0</v>
      </c>
      <c r="DA704" s="397">
        <v>0</v>
      </c>
      <c r="DB704" s="397">
        <v>0</v>
      </c>
      <c r="DC704" s="397">
        <v>0</v>
      </c>
      <c r="DD704" s="397">
        <v>0</v>
      </c>
      <c r="DE704" s="397">
        <v>0</v>
      </c>
      <c r="DF704" s="397">
        <v>0</v>
      </c>
      <c r="DG704" s="397">
        <v>0</v>
      </c>
      <c r="DH704" s="397">
        <v>0</v>
      </c>
      <c r="DI704" s="397">
        <v>0</v>
      </c>
      <c r="DJ704" s="397">
        <v>0</v>
      </c>
      <c r="DK704" s="397">
        <v>0</v>
      </c>
      <c r="DL704" s="397">
        <v>0</v>
      </c>
      <c r="DM704" s="397">
        <v>0</v>
      </c>
      <c r="DN704" s="397">
        <v>0</v>
      </c>
      <c r="DO704" s="397">
        <v>0</v>
      </c>
      <c r="DP704" s="397">
        <v>0</v>
      </c>
      <c r="DQ704" s="397">
        <v>0</v>
      </c>
      <c r="DR704" s="397">
        <v>0</v>
      </c>
      <c r="DS704" s="397">
        <v>0</v>
      </c>
      <c r="DT704" s="397">
        <v>0</v>
      </c>
      <c r="DU704" s="397">
        <v>0</v>
      </c>
      <c r="DV704" s="397"/>
    </row>
    <row r="705" spans="1:126" ht="15" hidden="1" thickBot="1">
      <c r="A705" s="249"/>
      <c r="M705" s="264" t="s">
        <v>1394</v>
      </c>
      <c r="N705" s="251"/>
      <c r="O705" s="251"/>
      <c r="P705" s="251"/>
      <c r="Q705" s="251"/>
      <c r="R705" s="251"/>
      <c r="S705" s="251"/>
      <c r="T705" s="252"/>
      <c r="U705" s="251"/>
      <c r="V705" s="253"/>
      <c r="W705" s="254"/>
      <c r="X705" s="255"/>
      <c r="Y705" s="256"/>
      <c r="Z705" s="255"/>
      <c r="AA705" s="257"/>
      <c r="AB705" s="258"/>
      <c r="AC705" s="259"/>
      <c r="AD705" s="257"/>
      <c r="AE705" s="258"/>
      <c r="AF705" s="259"/>
      <c r="AG705" s="255"/>
      <c r="AH705" s="258"/>
      <c r="AI705" s="260"/>
      <c r="AJ705" s="257"/>
      <c r="AK705" s="261"/>
      <c r="AL705" s="256"/>
      <c r="AM705" s="255"/>
      <c r="AN705" s="257"/>
      <c r="AO705" s="258"/>
      <c r="AP705" s="259"/>
      <c r="AQ705" s="257"/>
      <c r="AR705" s="258"/>
      <c r="AS705" s="259"/>
      <c r="AT705" s="255"/>
      <c r="AU705" s="258"/>
      <c r="AV705" s="260"/>
      <c r="AW705" s="257"/>
      <c r="AX705" s="261"/>
      <c r="AY705" s="253"/>
      <c r="AZ705" s="262"/>
      <c r="BA705" s="257"/>
      <c r="BB705" s="258"/>
      <c r="BC705" s="262"/>
      <c r="BD705" s="257"/>
      <c r="BE705" s="258"/>
      <c r="BF705" s="262"/>
      <c r="BG705" s="263"/>
      <c r="BH705" s="263"/>
      <c r="BI705" s="263"/>
      <c r="BJ705" s="263"/>
      <c r="BK705" s="263"/>
      <c r="BL705" s="263"/>
      <c r="BM705" s="263"/>
      <c r="BN705" s="245">
        <v>0</v>
      </c>
      <c r="BO705" s="245">
        <v>0</v>
      </c>
      <c r="BP705" s="245">
        <v>0</v>
      </c>
      <c r="BQ705" s="245">
        <v>0</v>
      </c>
      <c r="BR705" s="245">
        <v>0</v>
      </c>
      <c r="BS705" s="245">
        <v>1</v>
      </c>
      <c r="BT705" s="245">
        <v>0</v>
      </c>
      <c r="BU705" s="245">
        <v>0</v>
      </c>
      <c r="BV705" s="245">
        <v>0</v>
      </c>
      <c r="BW705" s="245">
        <v>0</v>
      </c>
      <c r="BX705" s="245">
        <v>0</v>
      </c>
      <c r="BY705" s="245">
        <v>0</v>
      </c>
      <c r="BZ705" s="245">
        <v>0</v>
      </c>
      <c r="CA705" s="245">
        <v>0</v>
      </c>
      <c r="CB705" s="245">
        <v>0</v>
      </c>
      <c r="CC705" s="245">
        <v>0</v>
      </c>
      <c r="CD705" s="245">
        <v>0</v>
      </c>
      <c r="CE705" s="245">
        <v>30</v>
      </c>
      <c r="CF705" s="245">
        <v>0</v>
      </c>
      <c r="CG705" s="245">
        <v>0</v>
      </c>
      <c r="CH705" s="245"/>
      <c r="CI705" s="245">
        <v>0</v>
      </c>
      <c r="CJ705" s="245">
        <v>0</v>
      </c>
      <c r="CK705" s="387">
        <v>0</v>
      </c>
      <c r="CL705" s="391">
        <v>0</v>
      </c>
      <c r="CM705" s="397">
        <v>0</v>
      </c>
      <c r="CN705" s="397">
        <v>0</v>
      </c>
      <c r="CO705" s="397">
        <v>0</v>
      </c>
      <c r="CP705" s="397">
        <v>0</v>
      </c>
      <c r="CQ705" s="397">
        <v>0</v>
      </c>
      <c r="CR705" s="397">
        <v>0</v>
      </c>
      <c r="CS705" s="397">
        <v>0</v>
      </c>
      <c r="CT705" s="397">
        <v>0</v>
      </c>
      <c r="CU705" s="397">
        <v>0</v>
      </c>
      <c r="CV705" s="397">
        <v>0</v>
      </c>
      <c r="CW705" s="397">
        <v>0</v>
      </c>
      <c r="CX705" s="397">
        <v>0</v>
      </c>
      <c r="CY705" s="397">
        <v>0</v>
      </c>
      <c r="CZ705" s="397">
        <v>0</v>
      </c>
      <c r="DA705" s="397">
        <v>0</v>
      </c>
      <c r="DB705" s="397">
        <v>0</v>
      </c>
      <c r="DC705" s="397">
        <v>0</v>
      </c>
      <c r="DD705" s="397">
        <v>0</v>
      </c>
      <c r="DE705" s="397">
        <v>0</v>
      </c>
      <c r="DF705" s="397">
        <v>0</v>
      </c>
      <c r="DG705" s="397">
        <v>0</v>
      </c>
      <c r="DH705" s="397">
        <v>0</v>
      </c>
      <c r="DI705" s="397">
        <v>0</v>
      </c>
      <c r="DJ705" s="397">
        <v>0</v>
      </c>
      <c r="DK705" s="397">
        <v>0</v>
      </c>
      <c r="DL705" s="397">
        <v>0</v>
      </c>
      <c r="DM705" s="397">
        <v>0</v>
      </c>
      <c r="DN705" s="397">
        <v>0</v>
      </c>
      <c r="DO705" s="397">
        <v>0</v>
      </c>
      <c r="DP705" s="397">
        <v>0</v>
      </c>
      <c r="DQ705" s="397">
        <v>0</v>
      </c>
      <c r="DR705" s="397">
        <v>0</v>
      </c>
      <c r="DS705" s="397">
        <v>0</v>
      </c>
      <c r="DT705" s="397">
        <v>0</v>
      </c>
      <c r="DU705" s="397">
        <v>0</v>
      </c>
      <c r="DV705" s="397"/>
    </row>
    <row r="706" spans="1:126" ht="15" hidden="1" thickBot="1">
      <c r="A706" s="249"/>
      <c r="M706" s="265" t="s">
        <v>1395</v>
      </c>
      <c r="N706" s="251"/>
      <c r="O706" s="251"/>
      <c r="P706" s="251"/>
      <c r="Q706" s="251"/>
      <c r="R706" s="251"/>
      <c r="S706" s="251"/>
      <c r="T706" s="252"/>
      <c r="U706" s="251"/>
      <c r="V706" s="253"/>
      <c r="W706" s="254"/>
      <c r="X706" s="255"/>
      <c r="Y706" s="256"/>
      <c r="Z706" s="255"/>
      <c r="AA706" s="257"/>
      <c r="AB706" s="258"/>
      <c r="AC706" s="259"/>
      <c r="AD706" s="257"/>
      <c r="AE706" s="258"/>
      <c r="AF706" s="259"/>
      <c r="AG706" s="255"/>
      <c r="AH706" s="258"/>
      <c r="AI706" s="260"/>
      <c r="AJ706" s="257"/>
      <c r="AK706" s="261"/>
      <c r="AL706" s="256"/>
      <c r="AM706" s="255"/>
      <c r="AN706" s="257"/>
      <c r="AO706" s="258"/>
      <c r="AP706" s="259"/>
      <c r="AQ706" s="257"/>
      <c r="AR706" s="258"/>
      <c r="AS706" s="259"/>
      <c r="AT706" s="255"/>
      <c r="AU706" s="258"/>
      <c r="AV706" s="260"/>
      <c r="AW706" s="257"/>
      <c r="AX706" s="261"/>
      <c r="AY706" s="253"/>
      <c r="AZ706" s="262"/>
      <c r="BA706" s="257"/>
      <c r="BB706" s="258"/>
      <c r="BC706" s="262"/>
      <c r="BD706" s="257"/>
      <c r="BE706" s="258"/>
      <c r="BF706" s="262"/>
      <c r="BG706" s="263"/>
      <c r="BH706" s="263"/>
      <c r="BI706" s="263"/>
      <c r="BJ706" s="263"/>
      <c r="BK706" s="263"/>
      <c r="BL706" s="263"/>
      <c r="BM706" s="263"/>
      <c r="BN706" s="246">
        <v>0</v>
      </c>
      <c r="BO706" s="246">
        <v>0</v>
      </c>
      <c r="BP706" s="246">
        <v>0</v>
      </c>
      <c r="BQ706" s="246">
        <v>0</v>
      </c>
      <c r="BR706" s="246">
        <v>0</v>
      </c>
      <c r="BS706" s="246">
        <v>1</v>
      </c>
      <c r="BT706" s="246">
        <v>1</v>
      </c>
      <c r="BU706" s="246">
        <v>0</v>
      </c>
      <c r="BV706" s="246">
        <v>0</v>
      </c>
      <c r="BW706" s="246">
        <v>0</v>
      </c>
      <c r="BX706" s="246">
        <v>0</v>
      </c>
      <c r="BY706" s="246">
        <v>0</v>
      </c>
      <c r="BZ706" s="246">
        <v>0</v>
      </c>
      <c r="CA706" s="246">
        <v>0</v>
      </c>
      <c r="CB706" s="246">
        <v>0</v>
      </c>
      <c r="CC706" s="246">
        <v>0</v>
      </c>
      <c r="CD706" s="246">
        <v>0</v>
      </c>
      <c r="CE706" s="246">
        <v>0</v>
      </c>
      <c r="CF706" s="246">
        <v>0</v>
      </c>
      <c r="CG706" s="246">
        <v>0</v>
      </c>
      <c r="CH706" s="246"/>
      <c r="CI706" s="246">
        <v>0</v>
      </c>
      <c r="CJ706" s="246">
        <v>0</v>
      </c>
      <c r="CK706" s="388">
        <v>0</v>
      </c>
      <c r="CL706" s="392">
        <v>0</v>
      </c>
      <c r="CM706" s="398">
        <v>0</v>
      </c>
      <c r="CN706" s="398">
        <v>0</v>
      </c>
      <c r="CO706" s="398">
        <v>0</v>
      </c>
      <c r="CP706" s="398">
        <v>0</v>
      </c>
      <c r="CQ706" s="398">
        <v>0</v>
      </c>
      <c r="CR706" s="398">
        <v>0</v>
      </c>
      <c r="CS706" s="398">
        <v>0</v>
      </c>
      <c r="CT706" s="398">
        <v>0</v>
      </c>
      <c r="CU706" s="398">
        <v>0</v>
      </c>
      <c r="CV706" s="398">
        <v>0</v>
      </c>
      <c r="CW706" s="398">
        <v>0</v>
      </c>
      <c r="CX706" s="398">
        <v>0</v>
      </c>
      <c r="CY706" s="398">
        <v>0</v>
      </c>
      <c r="CZ706" s="398">
        <v>0</v>
      </c>
      <c r="DA706" s="398">
        <v>0</v>
      </c>
      <c r="DB706" s="398">
        <v>0</v>
      </c>
      <c r="DC706" s="398">
        <v>0</v>
      </c>
      <c r="DD706" s="398">
        <v>0</v>
      </c>
      <c r="DE706" s="398">
        <v>0</v>
      </c>
      <c r="DF706" s="398">
        <v>0</v>
      </c>
      <c r="DG706" s="398">
        <v>0</v>
      </c>
      <c r="DH706" s="398">
        <v>0</v>
      </c>
      <c r="DI706" s="398">
        <v>0</v>
      </c>
      <c r="DJ706" s="398">
        <v>0</v>
      </c>
      <c r="DK706" s="398">
        <v>0</v>
      </c>
      <c r="DL706" s="398">
        <v>0</v>
      </c>
      <c r="DM706" s="398">
        <v>0</v>
      </c>
      <c r="DN706" s="398">
        <v>0</v>
      </c>
      <c r="DO706" s="398">
        <v>0</v>
      </c>
      <c r="DP706" s="398">
        <v>0</v>
      </c>
      <c r="DQ706" s="398">
        <v>0</v>
      </c>
      <c r="DR706" s="398">
        <v>0</v>
      </c>
      <c r="DS706" s="398">
        <v>0</v>
      </c>
      <c r="DT706" s="398">
        <v>0</v>
      </c>
      <c r="DU706" s="398">
        <v>0</v>
      </c>
      <c r="DV706" s="398"/>
    </row>
    <row r="707" spans="1:126" ht="15" hidden="1" thickBot="1">
      <c r="M707" s="265" t="s">
        <v>1396</v>
      </c>
      <c r="N707" s="251"/>
      <c r="O707" s="251"/>
      <c r="P707" s="251"/>
      <c r="Q707" s="251"/>
      <c r="R707" s="251"/>
      <c r="S707" s="251"/>
      <c r="T707" s="252"/>
      <c r="U707" s="251"/>
      <c r="V707" s="253"/>
      <c r="W707" s="254"/>
      <c r="X707" s="255"/>
      <c r="Y707" s="256"/>
      <c r="Z707" s="255"/>
      <c r="AA707" s="257"/>
      <c r="AB707" s="258"/>
      <c r="AC707" s="259"/>
      <c r="AD707" s="257"/>
      <c r="AE707" s="258"/>
      <c r="AF707" s="259"/>
      <c r="AG707" s="255"/>
      <c r="AH707" s="258"/>
      <c r="AI707" s="260"/>
      <c r="AJ707" s="257"/>
      <c r="AK707" s="261"/>
      <c r="AL707" s="256"/>
      <c r="AM707" s="255"/>
      <c r="AN707" s="257"/>
      <c r="AO707" s="258"/>
      <c r="AP707" s="259"/>
      <c r="AQ707" s="257"/>
      <c r="AR707" s="258"/>
      <c r="AS707" s="259"/>
      <c r="AT707" s="255"/>
      <c r="AU707" s="258"/>
      <c r="AV707" s="260"/>
      <c r="AW707" s="257"/>
      <c r="AX707" s="261"/>
      <c r="AY707" s="253"/>
      <c r="AZ707" s="262"/>
      <c r="BA707" s="257"/>
      <c r="BB707" s="258"/>
      <c r="BC707" s="262"/>
      <c r="BD707" s="257"/>
      <c r="BE707" s="258"/>
      <c r="BF707" s="262"/>
      <c r="BG707" s="263"/>
      <c r="BH707" s="263"/>
      <c r="BI707" s="263"/>
      <c r="BJ707" s="263"/>
      <c r="BK707" s="263"/>
      <c r="BL707" s="263"/>
      <c r="BM707" s="263"/>
      <c r="BN707" s="246">
        <v>0</v>
      </c>
      <c r="BO707" s="246">
        <v>0</v>
      </c>
      <c r="BP707" s="246">
        <v>0</v>
      </c>
      <c r="BQ707" s="246">
        <v>0</v>
      </c>
      <c r="BR707" s="246">
        <v>0</v>
      </c>
      <c r="BS707" s="246">
        <v>1</v>
      </c>
      <c r="BT707" s="246">
        <v>1</v>
      </c>
      <c r="BU707" s="246">
        <v>0</v>
      </c>
      <c r="BV707" s="246">
        <v>0</v>
      </c>
      <c r="BW707" s="246">
        <v>0</v>
      </c>
      <c r="BX707" s="246">
        <v>0</v>
      </c>
      <c r="BY707" s="246">
        <v>0</v>
      </c>
      <c r="BZ707" s="246">
        <v>0</v>
      </c>
      <c r="CA707" s="246">
        <v>0</v>
      </c>
      <c r="CB707" s="246">
        <v>0</v>
      </c>
      <c r="CC707" s="246">
        <v>0</v>
      </c>
      <c r="CD707" s="246">
        <v>0</v>
      </c>
      <c r="CE707" s="246">
        <v>0</v>
      </c>
      <c r="CF707" s="246">
        <v>0</v>
      </c>
      <c r="CG707" s="246">
        <v>0</v>
      </c>
      <c r="CH707" s="246"/>
      <c r="CI707" s="246">
        <v>0</v>
      </c>
      <c r="CJ707" s="246">
        <v>0</v>
      </c>
      <c r="CK707" s="388">
        <v>0</v>
      </c>
      <c r="CL707" s="392">
        <v>0</v>
      </c>
      <c r="CM707" s="398">
        <v>0</v>
      </c>
      <c r="CN707" s="398">
        <v>0</v>
      </c>
      <c r="CO707" s="398">
        <v>0</v>
      </c>
      <c r="CP707" s="398">
        <v>0</v>
      </c>
      <c r="CQ707" s="398">
        <v>0</v>
      </c>
      <c r="CR707" s="398">
        <v>0</v>
      </c>
      <c r="CS707" s="398">
        <v>0</v>
      </c>
      <c r="CT707" s="398">
        <v>0</v>
      </c>
      <c r="CU707" s="398">
        <v>0</v>
      </c>
      <c r="CV707" s="398">
        <v>0</v>
      </c>
      <c r="CW707" s="398">
        <v>0</v>
      </c>
      <c r="CX707" s="398">
        <v>0</v>
      </c>
      <c r="CY707" s="398">
        <v>0</v>
      </c>
      <c r="CZ707" s="398">
        <v>0</v>
      </c>
      <c r="DA707" s="398">
        <v>0</v>
      </c>
      <c r="DB707" s="398">
        <v>0</v>
      </c>
      <c r="DC707" s="398">
        <v>0</v>
      </c>
      <c r="DD707" s="398">
        <v>0</v>
      </c>
      <c r="DE707" s="398">
        <v>0</v>
      </c>
      <c r="DF707" s="398">
        <v>0</v>
      </c>
      <c r="DG707" s="398">
        <v>0</v>
      </c>
      <c r="DH707" s="398">
        <v>0</v>
      </c>
      <c r="DI707" s="398">
        <v>0</v>
      </c>
      <c r="DJ707" s="398">
        <v>0</v>
      </c>
      <c r="DK707" s="398">
        <v>0</v>
      </c>
      <c r="DL707" s="398">
        <v>0</v>
      </c>
      <c r="DM707" s="398">
        <v>0</v>
      </c>
      <c r="DN707" s="398">
        <v>0</v>
      </c>
      <c r="DO707" s="398">
        <v>0</v>
      </c>
      <c r="DP707" s="398">
        <v>0</v>
      </c>
      <c r="DQ707" s="398">
        <v>0</v>
      </c>
      <c r="DR707" s="398">
        <v>0</v>
      </c>
      <c r="DS707" s="398">
        <v>0</v>
      </c>
      <c r="DT707" s="398">
        <v>0</v>
      </c>
      <c r="DU707" s="398">
        <v>0</v>
      </c>
      <c r="DV707" s="398"/>
    </row>
    <row r="708" spans="1:126" ht="15" hidden="1" thickBot="1">
      <c r="M708" s="266" t="s">
        <v>1397</v>
      </c>
      <c r="N708" s="251"/>
      <c r="O708" s="251"/>
      <c r="P708" s="251"/>
      <c r="Q708" s="251"/>
      <c r="R708" s="251"/>
      <c r="S708" s="251"/>
      <c r="T708" s="252"/>
      <c r="U708" s="251"/>
      <c r="V708" s="253"/>
      <c r="W708" s="254"/>
      <c r="X708" s="255"/>
      <c r="Y708" s="256"/>
      <c r="Z708" s="255"/>
      <c r="AA708" s="257"/>
      <c r="AB708" s="258"/>
      <c r="AC708" s="259"/>
      <c r="AD708" s="257"/>
      <c r="AE708" s="258"/>
      <c r="AF708" s="259"/>
      <c r="AG708" s="255"/>
      <c r="AH708" s="258"/>
      <c r="AI708" s="260"/>
      <c r="AJ708" s="257"/>
      <c r="AK708" s="261"/>
      <c r="AL708" s="256"/>
      <c r="AM708" s="255"/>
      <c r="AN708" s="257"/>
      <c r="AO708" s="258"/>
      <c r="AP708" s="259"/>
      <c r="AQ708" s="257"/>
      <c r="AR708" s="258"/>
      <c r="AS708" s="259"/>
      <c r="AT708" s="255"/>
      <c r="AU708" s="258"/>
      <c r="AV708" s="260"/>
      <c r="AW708" s="257"/>
      <c r="AX708" s="261"/>
      <c r="AY708" s="253"/>
      <c r="AZ708" s="262"/>
      <c r="BA708" s="257"/>
      <c r="BB708" s="258"/>
      <c r="BC708" s="262"/>
      <c r="BD708" s="257"/>
      <c r="BE708" s="258"/>
      <c r="BF708" s="262"/>
      <c r="BG708" s="263"/>
      <c r="BH708" s="263"/>
      <c r="BI708" s="263"/>
      <c r="BJ708" s="263"/>
      <c r="BK708" s="263"/>
      <c r="BL708" s="263"/>
      <c r="BM708" s="263"/>
      <c r="BN708" s="247">
        <v>0</v>
      </c>
      <c r="BO708" s="247">
        <v>0</v>
      </c>
      <c r="BP708" s="247">
        <v>0</v>
      </c>
      <c r="BQ708" s="247">
        <v>0</v>
      </c>
      <c r="BR708" s="247">
        <v>0</v>
      </c>
      <c r="BS708" s="247">
        <v>0</v>
      </c>
      <c r="BT708" s="247">
        <v>0</v>
      </c>
      <c r="BU708" s="247">
        <v>1</v>
      </c>
      <c r="BV708" s="247">
        <v>0</v>
      </c>
      <c r="BW708" s="247">
        <v>0</v>
      </c>
      <c r="BX708" s="247">
        <v>0</v>
      </c>
      <c r="BY708" s="247">
        <v>0</v>
      </c>
      <c r="BZ708" s="247">
        <v>0</v>
      </c>
      <c r="CA708" s="247">
        <v>0</v>
      </c>
      <c r="CB708" s="247">
        <v>0</v>
      </c>
      <c r="CC708" s="247">
        <v>0</v>
      </c>
      <c r="CD708" s="247">
        <v>0</v>
      </c>
      <c r="CE708" s="247">
        <v>1</v>
      </c>
      <c r="CF708" s="247">
        <v>0</v>
      </c>
      <c r="CG708" s="247">
        <v>0</v>
      </c>
      <c r="CH708" s="247"/>
      <c r="CI708" s="247">
        <v>0</v>
      </c>
      <c r="CJ708" s="247">
        <v>0</v>
      </c>
      <c r="CK708" s="390">
        <v>0</v>
      </c>
      <c r="CL708" s="394">
        <v>0</v>
      </c>
      <c r="CM708" s="400">
        <v>0</v>
      </c>
      <c r="CN708" s="400">
        <v>0</v>
      </c>
      <c r="CO708" s="400">
        <v>0</v>
      </c>
      <c r="CP708" s="400">
        <v>0</v>
      </c>
      <c r="CQ708" s="400">
        <v>0</v>
      </c>
      <c r="CR708" s="400">
        <v>0</v>
      </c>
      <c r="CS708" s="400">
        <v>0</v>
      </c>
      <c r="CT708" s="400">
        <v>0</v>
      </c>
      <c r="CU708" s="400">
        <v>0</v>
      </c>
      <c r="CV708" s="400">
        <v>0</v>
      </c>
      <c r="CW708" s="400">
        <v>0</v>
      </c>
      <c r="CX708" s="400">
        <v>0</v>
      </c>
      <c r="CY708" s="400">
        <v>0</v>
      </c>
      <c r="CZ708" s="400">
        <v>0</v>
      </c>
      <c r="DA708" s="400">
        <v>0</v>
      </c>
      <c r="DB708" s="400">
        <v>0</v>
      </c>
      <c r="DC708" s="400">
        <v>0</v>
      </c>
      <c r="DD708" s="400">
        <v>0</v>
      </c>
      <c r="DE708" s="400">
        <v>0</v>
      </c>
      <c r="DF708" s="400">
        <v>0</v>
      </c>
      <c r="DG708" s="400">
        <v>0</v>
      </c>
      <c r="DH708" s="400">
        <v>0</v>
      </c>
      <c r="DI708" s="400">
        <v>0</v>
      </c>
      <c r="DJ708" s="400">
        <v>0</v>
      </c>
      <c r="DK708" s="400">
        <v>0</v>
      </c>
      <c r="DL708" s="400">
        <v>0</v>
      </c>
      <c r="DM708" s="400">
        <v>0</v>
      </c>
      <c r="DN708" s="400">
        <v>0</v>
      </c>
      <c r="DO708" s="400">
        <v>0</v>
      </c>
      <c r="DP708" s="400">
        <v>0</v>
      </c>
      <c r="DQ708" s="400">
        <v>0</v>
      </c>
      <c r="DR708" s="400">
        <v>0</v>
      </c>
      <c r="DS708" s="400">
        <v>0</v>
      </c>
      <c r="DT708" s="400">
        <v>0</v>
      </c>
      <c r="DU708" s="400">
        <v>0</v>
      </c>
      <c r="DV708" s="400"/>
    </row>
    <row r="709" spans="1:126" ht="15" hidden="1" thickBot="1">
      <c r="M709" s="266" t="s">
        <v>1398</v>
      </c>
      <c r="N709" s="251"/>
      <c r="O709" s="251"/>
      <c r="P709" s="251"/>
      <c r="Q709" s="251"/>
      <c r="R709" s="251"/>
      <c r="S709" s="251"/>
      <c r="T709" s="252"/>
      <c r="U709" s="251"/>
      <c r="V709" s="253"/>
      <c r="W709" s="254"/>
      <c r="X709" s="255"/>
      <c r="Y709" s="256"/>
      <c r="Z709" s="255"/>
      <c r="AA709" s="257"/>
      <c r="AB709" s="258"/>
      <c r="AC709" s="259"/>
      <c r="AD709" s="257"/>
      <c r="AE709" s="258"/>
      <c r="AF709" s="259"/>
      <c r="AG709" s="255"/>
      <c r="AH709" s="258"/>
      <c r="AI709" s="260"/>
      <c r="AJ709" s="257"/>
      <c r="AK709" s="261"/>
      <c r="AL709" s="256"/>
      <c r="AM709" s="255"/>
      <c r="AN709" s="257"/>
      <c r="AO709" s="258"/>
      <c r="AP709" s="259"/>
      <c r="AQ709" s="257"/>
      <c r="AR709" s="258"/>
      <c r="AS709" s="259"/>
      <c r="AT709" s="255"/>
      <c r="AU709" s="258"/>
      <c r="AV709" s="260"/>
      <c r="AW709" s="257"/>
      <c r="AX709" s="261"/>
      <c r="AY709" s="253"/>
      <c r="AZ709" s="262"/>
      <c r="BA709" s="257"/>
      <c r="BB709" s="258"/>
      <c r="BC709" s="262"/>
      <c r="BD709" s="257"/>
      <c r="BE709" s="258"/>
      <c r="BF709" s="262"/>
      <c r="BG709" s="263"/>
      <c r="BH709" s="263"/>
      <c r="BI709" s="263"/>
      <c r="BJ709" s="263"/>
      <c r="BK709" s="263"/>
      <c r="BL709" s="263"/>
      <c r="BM709" s="263"/>
      <c r="BN709" s="247">
        <v>0</v>
      </c>
      <c r="BO709" s="247">
        <v>0</v>
      </c>
      <c r="BP709" s="247">
        <v>0</v>
      </c>
      <c r="BQ709" s="247">
        <v>0</v>
      </c>
      <c r="BR709" s="247">
        <v>0</v>
      </c>
      <c r="BS709" s="247">
        <v>0</v>
      </c>
      <c r="BT709" s="247">
        <v>0</v>
      </c>
      <c r="BU709" s="247">
        <v>1</v>
      </c>
      <c r="BV709" s="247">
        <v>0</v>
      </c>
      <c r="BW709" s="247">
        <v>0</v>
      </c>
      <c r="BX709" s="247">
        <v>0</v>
      </c>
      <c r="BY709" s="247">
        <v>0</v>
      </c>
      <c r="BZ709" s="247">
        <v>0</v>
      </c>
      <c r="CA709" s="247">
        <v>0</v>
      </c>
      <c r="CB709" s="247">
        <v>0</v>
      </c>
      <c r="CC709" s="247">
        <v>0</v>
      </c>
      <c r="CD709" s="247">
        <v>0</v>
      </c>
      <c r="CE709" s="247">
        <v>30</v>
      </c>
      <c r="CF709" s="247">
        <v>0</v>
      </c>
      <c r="CG709" s="247">
        <v>0</v>
      </c>
      <c r="CH709" s="247"/>
      <c r="CI709" s="247">
        <v>0</v>
      </c>
      <c r="CJ709" s="247">
        <v>0</v>
      </c>
      <c r="CK709" s="390">
        <v>0</v>
      </c>
      <c r="CL709" s="394">
        <v>0</v>
      </c>
      <c r="CM709" s="400">
        <v>0</v>
      </c>
      <c r="CN709" s="400">
        <v>0</v>
      </c>
      <c r="CO709" s="400">
        <v>0</v>
      </c>
      <c r="CP709" s="400">
        <v>0</v>
      </c>
      <c r="CQ709" s="400">
        <v>0</v>
      </c>
      <c r="CR709" s="400">
        <v>0</v>
      </c>
      <c r="CS709" s="400">
        <v>0</v>
      </c>
      <c r="CT709" s="400">
        <v>0</v>
      </c>
      <c r="CU709" s="400">
        <v>0</v>
      </c>
      <c r="CV709" s="400">
        <v>0</v>
      </c>
      <c r="CW709" s="400">
        <v>0</v>
      </c>
      <c r="CX709" s="400">
        <v>0</v>
      </c>
      <c r="CY709" s="400">
        <v>0</v>
      </c>
      <c r="CZ709" s="400">
        <v>0</v>
      </c>
      <c r="DA709" s="400">
        <v>0</v>
      </c>
      <c r="DB709" s="400">
        <v>0</v>
      </c>
      <c r="DC709" s="400">
        <v>0</v>
      </c>
      <c r="DD709" s="400">
        <v>0</v>
      </c>
      <c r="DE709" s="400">
        <v>0</v>
      </c>
      <c r="DF709" s="400">
        <v>0</v>
      </c>
      <c r="DG709" s="400">
        <v>0</v>
      </c>
      <c r="DH709" s="400">
        <v>0</v>
      </c>
      <c r="DI709" s="400">
        <v>0</v>
      </c>
      <c r="DJ709" s="400">
        <v>0</v>
      </c>
      <c r="DK709" s="400">
        <v>0</v>
      </c>
      <c r="DL709" s="400">
        <v>0</v>
      </c>
      <c r="DM709" s="400">
        <v>0</v>
      </c>
      <c r="DN709" s="400">
        <v>0</v>
      </c>
      <c r="DO709" s="400">
        <v>0</v>
      </c>
      <c r="DP709" s="400">
        <v>0</v>
      </c>
      <c r="DQ709" s="400">
        <v>0</v>
      </c>
      <c r="DR709" s="400">
        <v>0</v>
      </c>
      <c r="DS709" s="400">
        <v>0</v>
      </c>
      <c r="DT709" s="400">
        <v>0</v>
      </c>
      <c r="DU709" s="400">
        <v>0</v>
      </c>
      <c r="DV709" s="400"/>
    </row>
    <row r="710" spans="1:126" ht="15" hidden="1" thickBot="1">
      <c r="M710" s="267" t="s">
        <v>1399</v>
      </c>
      <c r="N710" s="251"/>
      <c r="O710" s="251"/>
      <c r="P710" s="251"/>
      <c r="Q710" s="251"/>
      <c r="R710" s="251"/>
      <c r="S710" s="251"/>
      <c r="T710" s="252"/>
      <c r="U710" s="251"/>
      <c r="V710" s="253"/>
      <c r="W710" s="254"/>
      <c r="X710" s="255"/>
      <c r="Y710" s="256"/>
      <c r="Z710" s="255"/>
      <c r="AA710" s="257"/>
      <c r="AB710" s="258"/>
      <c r="AC710" s="259"/>
      <c r="AD710" s="257"/>
      <c r="AE710" s="258"/>
      <c r="AF710" s="259"/>
      <c r="AG710" s="255"/>
      <c r="AH710" s="258"/>
      <c r="AI710" s="260"/>
      <c r="AJ710" s="257"/>
      <c r="AK710" s="261"/>
      <c r="AL710" s="256"/>
      <c r="AM710" s="255"/>
      <c r="AN710" s="257"/>
      <c r="AO710" s="258"/>
      <c r="AP710" s="259"/>
      <c r="AQ710" s="257"/>
      <c r="AR710" s="258"/>
      <c r="AS710" s="259"/>
      <c r="AT710" s="255"/>
      <c r="AU710" s="258"/>
      <c r="AV710" s="260"/>
      <c r="AW710" s="257"/>
      <c r="AX710" s="261"/>
      <c r="AY710" s="253"/>
      <c r="AZ710" s="262"/>
      <c r="BA710" s="257"/>
      <c r="BB710" s="258"/>
      <c r="BC710" s="262"/>
      <c r="BD710" s="257"/>
      <c r="BE710" s="258"/>
      <c r="BF710" s="262"/>
      <c r="BG710" s="263"/>
      <c r="BH710" s="263"/>
      <c r="BI710" s="263"/>
      <c r="BJ710" s="263"/>
      <c r="BK710" s="263"/>
      <c r="BL710" s="263"/>
      <c r="BM710" s="263"/>
      <c r="BN710" s="248">
        <v>0</v>
      </c>
      <c r="BO710" s="248">
        <v>0</v>
      </c>
      <c r="BP710" s="248">
        <v>0</v>
      </c>
      <c r="BQ710" s="248">
        <v>0</v>
      </c>
      <c r="BR710" s="248">
        <v>0</v>
      </c>
      <c r="BS710" s="248">
        <v>0</v>
      </c>
      <c r="BT710" s="248">
        <v>0</v>
      </c>
      <c r="BU710" s="248">
        <v>0</v>
      </c>
      <c r="BV710" s="248">
        <v>0</v>
      </c>
      <c r="BW710" s="248">
        <v>0</v>
      </c>
      <c r="BX710" s="248">
        <v>0</v>
      </c>
      <c r="BY710" s="248">
        <v>0</v>
      </c>
      <c r="BZ710" s="248">
        <v>0</v>
      </c>
      <c r="CA710" s="248">
        <v>0</v>
      </c>
      <c r="CB710" s="248">
        <v>0</v>
      </c>
      <c r="CC710" s="248">
        <v>0</v>
      </c>
      <c r="CD710" s="248">
        <v>0</v>
      </c>
      <c r="CE710" s="248">
        <v>0</v>
      </c>
      <c r="CF710" s="248">
        <v>0</v>
      </c>
      <c r="CG710" s="248">
        <v>0</v>
      </c>
      <c r="CH710" s="248"/>
      <c r="CI710" s="248">
        <v>0</v>
      </c>
      <c r="CJ710" s="248">
        <v>0</v>
      </c>
      <c r="CK710" s="389">
        <v>0</v>
      </c>
      <c r="CL710" s="393">
        <v>0</v>
      </c>
      <c r="CM710" s="399">
        <v>0</v>
      </c>
      <c r="CN710" s="399">
        <v>0</v>
      </c>
      <c r="CO710" s="399">
        <v>0</v>
      </c>
      <c r="CP710" s="399">
        <v>0</v>
      </c>
      <c r="CQ710" s="399">
        <v>0</v>
      </c>
      <c r="CR710" s="399">
        <v>0</v>
      </c>
      <c r="CS710" s="399">
        <v>0</v>
      </c>
      <c r="CT710" s="399">
        <v>0</v>
      </c>
      <c r="CU710" s="399">
        <v>0</v>
      </c>
      <c r="CV710" s="399">
        <v>0</v>
      </c>
      <c r="CW710" s="399">
        <v>0</v>
      </c>
      <c r="CX710" s="399">
        <v>0</v>
      </c>
      <c r="CY710" s="399">
        <v>0</v>
      </c>
      <c r="CZ710" s="399">
        <v>0</v>
      </c>
      <c r="DA710" s="399">
        <v>0</v>
      </c>
      <c r="DB710" s="399">
        <v>0</v>
      </c>
      <c r="DC710" s="399">
        <v>0</v>
      </c>
      <c r="DD710" s="399">
        <v>0</v>
      </c>
      <c r="DE710" s="399">
        <v>0</v>
      </c>
      <c r="DF710" s="399">
        <v>0</v>
      </c>
      <c r="DG710" s="399">
        <v>0</v>
      </c>
      <c r="DH710" s="399">
        <v>0</v>
      </c>
      <c r="DI710" s="399">
        <v>0</v>
      </c>
      <c r="DJ710" s="399">
        <v>0</v>
      </c>
      <c r="DK710" s="399">
        <v>0</v>
      </c>
      <c r="DL710" s="399">
        <v>0</v>
      </c>
      <c r="DM710" s="399">
        <v>0</v>
      </c>
      <c r="DN710" s="399">
        <v>0</v>
      </c>
      <c r="DO710" s="399">
        <v>0</v>
      </c>
      <c r="DP710" s="399">
        <v>0</v>
      </c>
      <c r="DQ710" s="399">
        <v>0</v>
      </c>
      <c r="DR710" s="399">
        <v>0</v>
      </c>
      <c r="DS710" s="399">
        <v>0</v>
      </c>
      <c r="DT710" s="399">
        <v>0</v>
      </c>
      <c r="DU710" s="399">
        <v>0</v>
      </c>
      <c r="DV710" s="399"/>
    </row>
    <row r="711" spans="1:126" ht="15" hidden="1" thickBot="1">
      <c r="M711" s="267" t="s">
        <v>1400</v>
      </c>
      <c r="N711" s="251"/>
      <c r="O711" s="251"/>
      <c r="P711" s="251"/>
      <c r="Q711" s="251"/>
      <c r="R711" s="251"/>
      <c r="S711" s="251"/>
      <c r="T711" s="252"/>
      <c r="U711" s="251"/>
      <c r="V711" s="253"/>
      <c r="W711" s="254"/>
      <c r="X711" s="255"/>
      <c r="Y711" s="256"/>
      <c r="Z711" s="255"/>
      <c r="AA711" s="257"/>
      <c r="AB711" s="258"/>
      <c r="AC711" s="259"/>
      <c r="AD711" s="257"/>
      <c r="AE711" s="258"/>
      <c r="AF711" s="259"/>
      <c r="AG711" s="255"/>
      <c r="AH711" s="258"/>
      <c r="AI711" s="260"/>
      <c r="AJ711" s="257"/>
      <c r="AK711" s="261"/>
      <c r="AL711" s="256"/>
      <c r="AM711" s="255"/>
      <c r="AN711" s="257"/>
      <c r="AO711" s="258"/>
      <c r="AP711" s="259"/>
      <c r="AQ711" s="257"/>
      <c r="AR711" s="258"/>
      <c r="AS711" s="259"/>
      <c r="AT711" s="255"/>
      <c r="AU711" s="258"/>
      <c r="AV711" s="260"/>
      <c r="AW711" s="257"/>
      <c r="AX711" s="261"/>
      <c r="AY711" s="253"/>
      <c r="AZ711" s="262"/>
      <c r="BA711" s="257"/>
      <c r="BB711" s="258"/>
      <c r="BC711" s="262"/>
      <c r="BD711" s="257"/>
      <c r="BE711" s="258"/>
      <c r="BF711" s="262"/>
      <c r="BG711" s="263"/>
      <c r="BH711" s="263"/>
      <c r="BI711" s="263"/>
      <c r="BJ711" s="263"/>
      <c r="BK711" s="263"/>
      <c r="BL711" s="263"/>
      <c r="BM711" s="263"/>
      <c r="BN711" s="248">
        <v>0</v>
      </c>
      <c r="BO711" s="248">
        <v>0</v>
      </c>
      <c r="BP711" s="248">
        <v>0</v>
      </c>
      <c r="BQ711" s="248">
        <v>0</v>
      </c>
      <c r="BR711" s="248">
        <v>0</v>
      </c>
      <c r="BS711" s="248">
        <v>0</v>
      </c>
      <c r="BT711" s="248">
        <v>0</v>
      </c>
      <c r="BU711" s="248">
        <v>0</v>
      </c>
      <c r="BV711" s="248">
        <v>0</v>
      </c>
      <c r="BW711" s="248">
        <v>0</v>
      </c>
      <c r="BX711" s="248">
        <v>0</v>
      </c>
      <c r="BY711" s="248">
        <v>0</v>
      </c>
      <c r="BZ711" s="248">
        <v>0</v>
      </c>
      <c r="CA711" s="248">
        <v>0</v>
      </c>
      <c r="CB711" s="248">
        <v>0</v>
      </c>
      <c r="CC711" s="248">
        <v>0</v>
      </c>
      <c r="CD711" s="248">
        <v>0</v>
      </c>
      <c r="CE711" s="248">
        <v>0</v>
      </c>
      <c r="CF711" s="248">
        <v>0</v>
      </c>
      <c r="CG711" s="248">
        <v>0</v>
      </c>
      <c r="CH711" s="248"/>
      <c r="CI711" s="248">
        <v>0</v>
      </c>
      <c r="CJ711" s="248">
        <v>0</v>
      </c>
      <c r="CK711" s="389">
        <v>0</v>
      </c>
      <c r="CL711" s="396">
        <v>0</v>
      </c>
      <c r="CM711" s="399">
        <v>0</v>
      </c>
      <c r="CN711" s="399">
        <v>0</v>
      </c>
      <c r="CO711" s="399">
        <v>0</v>
      </c>
      <c r="CP711" s="399">
        <v>0</v>
      </c>
      <c r="CQ711" s="399">
        <v>0</v>
      </c>
      <c r="CR711" s="399">
        <v>0</v>
      </c>
      <c r="CS711" s="399">
        <v>0</v>
      </c>
      <c r="CT711" s="399">
        <v>0</v>
      </c>
      <c r="CU711" s="399">
        <v>0</v>
      </c>
      <c r="CV711" s="399">
        <v>0</v>
      </c>
      <c r="CW711" s="399">
        <v>0</v>
      </c>
      <c r="CX711" s="399">
        <v>0</v>
      </c>
      <c r="CY711" s="399">
        <v>0</v>
      </c>
      <c r="CZ711" s="399">
        <v>0</v>
      </c>
      <c r="DA711" s="399">
        <v>0</v>
      </c>
      <c r="DB711" s="399">
        <v>0</v>
      </c>
      <c r="DC711" s="399">
        <v>0</v>
      </c>
      <c r="DD711" s="399">
        <v>0</v>
      </c>
      <c r="DE711" s="399">
        <v>0</v>
      </c>
      <c r="DF711" s="399">
        <v>0</v>
      </c>
      <c r="DG711" s="399">
        <v>0</v>
      </c>
      <c r="DH711" s="399">
        <v>0</v>
      </c>
      <c r="DI711" s="399">
        <v>0</v>
      </c>
      <c r="DJ711" s="399">
        <v>0</v>
      </c>
      <c r="DK711" s="399">
        <v>0</v>
      </c>
      <c r="DL711" s="399">
        <v>0</v>
      </c>
      <c r="DM711" s="399">
        <v>0</v>
      </c>
      <c r="DN711" s="399">
        <v>0</v>
      </c>
      <c r="DO711" s="399">
        <v>0</v>
      </c>
      <c r="DP711" s="399">
        <v>0</v>
      </c>
      <c r="DQ711" s="399">
        <v>0</v>
      </c>
      <c r="DR711" s="399">
        <v>0</v>
      </c>
      <c r="DS711" s="399">
        <v>0</v>
      </c>
      <c r="DT711" s="399">
        <v>0</v>
      </c>
      <c r="DU711" s="399">
        <v>0</v>
      </c>
      <c r="DV711" s="399"/>
    </row>
    <row r="712" spans="1:126" ht="14.25" hidden="1">
      <c r="BK712" s="111"/>
      <c r="BL712" s="111"/>
      <c r="BM712" s="111"/>
      <c r="BN712" s="111"/>
      <c r="BO712" s="111"/>
      <c r="BP712" s="111"/>
      <c r="BQ712" s="111"/>
      <c r="BR712" s="111"/>
      <c r="BS712" s="111"/>
      <c r="BT712" s="111"/>
      <c r="BU712" s="111"/>
      <c r="BV712" s="111"/>
      <c r="BW712" s="111"/>
      <c r="BX712" s="111"/>
      <c r="BY712" s="111"/>
      <c r="BZ712" s="111"/>
      <c r="CA712" s="111"/>
      <c r="CB712" s="111"/>
      <c r="CC712" s="111"/>
      <c r="CD712" s="111"/>
      <c r="CE712" s="111"/>
      <c r="CF712" s="111"/>
      <c r="CG712" s="111"/>
      <c r="CH712" s="111"/>
      <c r="CI712" s="111"/>
      <c r="CJ712" s="111"/>
      <c r="CK712" s="111"/>
      <c r="CL712" s="111"/>
      <c r="CM712" s="111"/>
      <c r="CN712" s="111"/>
      <c r="CO712" s="111"/>
      <c r="CP712" s="111"/>
      <c r="CQ712" s="111"/>
      <c r="CR712" s="111"/>
      <c r="CS712" s="111"/>
      <c r="CT712" s="111"/>
      <c r="CU712" s="111"/>
      <c r="CV712" s="111"/>
      <c r="CW712" s="111"/>
      <c r="CX712" s="111"/>
      <c r="CY712" s="111"/>
      <c r="CZ712" s="111"/>
      <c r="DA712" s="111"/>
      <c r="DB712" s="111"/>
      <c r="DC712" s="111"/>
      <c r="DD712" s="111"/>
      <c r="DE712" s="111"/>
      <c r="DF712" s="111"/>
      <c r="DG712" s="111"/>
      <c r="DH712" s="111"/>
      <c r="DI712" s="111"/>
      <c r="DJ712" s="111"/>
      <c r="DK712" s="111"/>
      <c r="DL712" s="111"/>
      <c r="DM712" s="111"/>
      <c r="DN712" s="111"/>
      <c r="DO712" s="111"/>
      <c r="DP712" s="111"/>
      <c r="DQ712" s="111"/>
      <c r="DR712" s="111"/>
      <c r="DS712" s="111"/>
      <c r="DT712" s="111"/>
      <c r="DU712" s="111"/>
      <c r="DV712" s="111"/>
    </row>
    <row r="713" spans="1:126" ht="14.25" hidden="1">
      <c r="BK713" s="111"/>
      <c r="BL713" s="111"/>
      <c r="BM713" s="111"/>
      <c r="BN713" s="111"/>
      <c r="BO713" s="111"/>
      <c r="BP713" s="111"/>
      <c r="BQ713" s="111"/>
      <c r="BR713" s="111"/>
      <c r="BS713" s="111"/>
      <c r="BT713" s="111"/>
      <c r="BU713" s="111"/>
      <c r="BV713" s="111"/>
      <c r="BW713" s="111"/>
      <c r="BX713" s="111"/>
      <c r="BY713" s="111"/>
      <c r="BZ713" s="111"/>
      <c r="CA713" s="111"/>
      <c r="CB713" s="111"/>
      <c r="CC713" s="111"/>
      <c r="CD713" s="111"/>
      <c r="CE713" s="111"/>
      <c r="CF713" s="111"/>
      <c r="CG713" s="111"/>
      <c r="CH713" s="111"/>
      <c r="CI713" s="111"/>
      <c r="CJ713" s="111"/>
      <c r="CK713" s="111"/>
      <c r="CL713" s="111"/>
      <c r="CM713" s="111"/>
      <c r="CN713" s="111"/>
      <c r="CO713" s="111"/>
      <c r="CP713" s="111"/>
      <c r="CQ713" s="111"/>
      <c r="CR713" s="111"/>
      <c r="CS713" s="111"/>
      <c r="CT713" s="111"/>
      <c r="CU713" s="111"/>
      <c r="CV713" s="111"/>
      <c r="CW713" s="111"/>
      <c r="CX713" s="111"/>
      <c r="CY713" s="111"/>
      <c r="CZ713" s="111"/>
      <c r="DA713" s="111"/>
      <c r="DB713" s="111"/>
      <c r="DC713" s="111"/>
      <c r="DD713" s="111"/>
      <c r="DE713" s="111"/>
      <c r="DF713" s="111"/>
      <c r="DG713" s="111"/>
      <c r="DH713" s="111"/>
      <c r="DI713" s="111"/>
      <c r="DJ713" s="111"/>
      <c r="DK713" s="111"/>
      <c r="DL713" s="111"/>
      <c r="DM713" s="111"/>
      <c r="DN713" s="111"/>
      <c r="DO713" s="111"/>
      <c r="DP713" s="111"/>
      <c r="DQ713" s="111"/>
      <c r="DR713" s="111"/>
      <c r="DS713" s="111"/>
      <c r="DT713" s="111"/>
      <c r="DU713" s="111"/>
      <c r="DV713" s="111"/>
    </row>
    <row r="714" spans="1:126" ht="14.25" hidden="1">
      <c r="BK714" s="111"/>
      <c r="BL714" s="111"/>
      <c r="BM714" s="111"/>
      <c r="BN714" s="111"/>
      <c r="BO714" s="111"/>
      <c r="BP714" s="111"/>
      <c r="BQ714" s="111"/>
      <c r="BR714" s="111"/>
      <c r="BS714" s="111"/>
      <c r="BT714" s="111"/>
      <c r="BU714" s="111"/>
      <c r="BV714" s="111"/>
      <c r="BW714" s="111"/>
      <c r="BX714" s="111"/>
      <c r="BY714" s="111"/>
      <c r="BZ714" s="111"/>
      <c r="CA714" s="111"/>
      <c r="CB714" s="111"/>
      <c r="CC714" s="111"/>
      <c r="CD714" s="111"/>
      <c r="CE714" s="111"/>
      <c r="CF714" s="111"/>
      <c r="CG714" s="111"/>
      <c r="CH714" s="111"/>
      <c r="CI714" s="111"/>
      <c r="CJ714" s="111"/>
      <c r="CK714" s="111"/>
      <c r="CL714" s="111"/>
      <c r="CM714" s="111"/>
      <c r="CN714" s="111"/>
      <c r="CO714" s="111"/>
      <c r="CP714" s="111"/>
      <c r="CQ714" s="111"/>
      <c r="CR714" s="111"/>
      <c r="CS714" s="111"/>
      <c r="CT714" s="111"/>
      <c r="CU714" s="111"/>
      <c r="CV714" s="111"/>
      <c r="CW714" s="111"/>
      <c r="CX714" s="111"/>
      <c r="CY714" s="111"/>
      <c r="CZ714" s="111"/>
      <c r="DA714" s="111"/>
      <c r="DB714" s="111"/>
      <c r="DC714" s="111"/>
      <c r="DD714" s="111"/>
      <c r="DE714" s="111"/>
      <c r="DF714" s="111"/>
      <c r="DG714" s="111"/>
      <c r="DH714" s="111"/>
      <c r="DI714" s="111"/>
      <c r="DJ714" s="111"/>
      <c r="DK714" s="111"/>
      <c r="DL714" s="111"/>
      <c r="DM714" s="111"/>
      <c r="DN714" s="111"/>
      <c r="DO714" s="111"/>
      <c r="DP714" s="111"/>
      <c r="DQ714" s="111"/>
      <c r="DR714" s="111"/>
      <c r="DS714" s="111"/>
      <c r="DT714" s="111"/>
      <c r="DU714" s="111"/>
      <c r="DV714" s="111"/>
    </row>
    <row r="715" spans="1:126" ht="14.25">
      <c r="BK715" s="111"/>
      <c r="BL715" s="111"/>
      <c r="BM715" s="111"/>
      <c r="BN715" s="111"/>
      <c r="BO715" s="111"/>
      <c r="BP715" s="111"/>
      <c r="BQ715" s="111"/>
      <c r="BR715" s="111"/>
      <c r="BS715" s="111"/>
      <c r="BT715" s="111"/>
      <c r="BU715" s="111"/>
      <c r="BV715" s="111"/>
      <c r="BW715" s="111"/>
      <c r="BX715" s="111"/>
      <c r="BY715" s="111"/>
      <c r="BZ715" s="111"/>
      <c r="CA715" s="111"/>
      <c r="CB715" s="111"/>
      <c r="CC715" s="111"/>
      <c r="CD715" s="111"/>
      <c r="CE715" s="111"/>
      <c r="CF715" s="111"/>
      <c r="CG715" s="111"/>
      <c r="CH715" s="111"/>
      <c r="CI715" s="111"/>
      <c r="CJ715" s="111"/>
      <c r="CK715" s="111"/>
      <c r="CL715" s="111"/>
      <c r="CM715" s="111"/>
      <c r="CN715" s="111"/>
      <c r="CO715" s="111"/>
      <c r="CP715" s="111"/>
      <c r="CQ715" s="111"/>
      <c r="CR715" s="111"/>
      <c r="CS715" s="111"/>
      <c r="CT715" s="111"/>
      <c r="CU715" s="111"/>
      <c r="CV715" s="111"/>
      <c r="CW715" s="111"/>
      <c r="CX715" s="111"/>
      <c r="CY715" s="111"/>
      <c r="CZ715" s="111"/>
      <c r="DA715" s="111"/>
      <c r="DB715" s="111"/>
      <c r="DC715" s="111"/>
      <c r="DD715" s="111"/>
      <c r="DE715" s="111"/>
      <c r="DF715" s="111"/>
      <c r="DG715" s="111"/>
      <c r="DH715" s="111"/>
      <c r="DI715" s="111"/>
      <c r="DJ715" s="111"/>
      <c r="DK715" s="111"/>
      <c r="DL715" s="111"/>
      <c r="DM715" s="111"/>
      <c r="DN715" s="111"/>
      <c r="DO715" s="111"/>
      <c r="DP715" s="111"/>
      <c r="DQ715" s="111"/>
      <c r="DR715" s="111"/>
      <c r="DS715" s="111"/>
      <c r="DT715" s="111"/>
      <c r="DU715" s="111"/>
      <c r="DV715" s="111"/>
    </row>
    <row r="716" spans="1:126" ht="14.25">
      <c r="BK716" s="111"/>
      <c r="BL716" s="111"/>
      <c r="BM716" s="111"/>
      <c r="BN716" s="111"/>
      <c r="BO716" s="111"/>
      <c r="BP716" s="111"/>
      <c r="BQ716" s="111"/>
      <c r="BR716" s="111"/>
      <c r="BS716" s="111"/>
      <c r="BT716" s="111"/>
      <c r="BU716" s="111"/>
      <c r="BV716" s="111"/>
      <c r="BW716" s="111"/>
      <c r="BX716" s="111"/>
      <c r="BY716" s="111"/>
      <c r="BZ716" s="111"/>
      <c r="CA716" s="111"/>
      <c r="CB716" s="111"/>
      <c r="CC716" s="111"/>
      <c r="CD716" s="111"/>
      <c r="CE716" s="111"/>
      <c r="CF716" s="111"/>
      <c r="CG716" s="111"/>
      <c r="CH716" s="111"/>
      <c r="CI716" s="111"/>
      <c r="CJ716" s="111"/>
      <c r="CK716" s="111"/>
      <c r="CL716" s="111"/>
      <c r="CM716" s="111"/>
      <c r="CN716" s="111"/>
      <c r="CO716" s="111"/>
      <c r="CP716" s="111"/>
      <c r="CQ716" s="111"/>
      <c r="CR716" s="111"/>
      <c r="CS716" s="111"/>
      <c r="CT716" s="111"/>
      <c r="CU716" s="111"/>
      <c r="CV716" s="111"/>
      <c r="CW716" s="111"/>
      <c r="CX716" s="111"/>
      <c r="CY716" s="111"/>
      <c r="CZ716" s="111"/>
      <c r="DA716" s="111"/>
      <c r="DB716" s="111"/>
      <c r="DC716" s="111"/>
      <c r="DD716" s="111"/>
      <c r="DE716" s="111"/>
      <c r="DF716" s="111"/>
      <c r="DG716" s="111"/>
      <c r="DH716" s="111"/>
      <c r="DI716" s="111"/>
      <c r="DJ716" s="111"/>
      <c r="DK716" s="111"/>
      <c r="DL716" s="111"/>
      <c r="DM716" s="111"/>
      <c r="DN716" s="111"/>
      <c r="DO716" s="111"/>
      <c r="DP716" s="111"/>
      <c r="DQ716" s="111"/>
      <c r="DR716" s="111"/>
      <c r="DS716" s="111"/>
      <c r="DT716" s="111"/>
      <c r="DU716" s="111"/>
      <c r="DV716" s="111"/>
    </row>
    <row r="717" spans="1:126" ht="14.25">
      <c r="BK717" s="111"/>
      <c r="BL717" s="111"/>
      <c r="BM717" s="111"/>
      <c r="BN717" s="111"/>
      <c r="BO717" s="111"/>
      <c r="BP717" s="111"/>
      <c r="BQ717" s="111"/>
      <c r="BR717" s="111"/>
      <c r="BS717" s="111"/>
      <c r="BT717" s="111"/>
      <c r="BU717" s="111"/>
      <c r="BV717" s="111"/>
      <c r="BW717" s="111"/>
      <c r="BX717" s="111"/>
      <c r="BY717" s="111"/>
      <c r="BZ717" s="111"/>
      <c r="CA717" s="111"/>
      <c r="CB717" s="111"/>
      <c r="CC717" s="111"/>
      <c r="CD717" s="111"/>
      <c r="CE717" s="111"/>
      <c r="CF717" s="111"/>
      <c r="CG717" s="111"/>
      <c r="CH717" s="111"/>
      <c r="CI717" s="111"/>
      <c r="CJ717" s="111"/>
      <c r="CK717" s="111"/>
      <c r="CL717" s="111"/>
      <c r="CM717" s="111"/>
      <c r="CN717" s="111"/>
      <c r="CO717" s="111"/>
      <c r="CP717" s="111"/>
      <c r="CQ717" s="111"/>
      <c r="CR717" s="111"/>
      <c r="CS717" s="111"/>
      <c r="CT717" s="111"/>
      <c r="CU717" s="111"/>
      <c r="CV717" s="111"/>
      <c r="CW717" s="111"/>
      <c r="CX717" s="111"/>
      <c r="CY717" s="111"/>
      <c r="CZ717" s="111"/>
      <c r="DA717" s="111"/>
      <c r="DB717" s="111"/>
      <c r="DC717" s="111"/>
      <c r="DD717" s="111"/>
      <c r="DE717" s="111"/>
      <c r="DF717" s="111"/>
      <c r="DG717" s="111"/>
      <c r="DH717" s="111"/>
      <c r="DI717" s="111"/>
      <c r="DJ717" s="111"/>
      <c r="DK717" s="111"/>
      <c r="DL717" s="111"/>
      <c r="DM717" s="111"/>
      <c r="DN717" s="111"/>
      <c r="DO717" s="111"/>
      <c r="DP717" s="111"/>
      <c r="DQ717" s="111"/>
      <c r="DR717" s="111"/>
      <c r="DS717" s="111"/>
      <c r="DT717" s="111"/>
      <c r="DU717" s="111"/>
      <c r="DV717" s="111"/>
    </row>
    <row r="718" spans="1:126" ht="14.25">
      <c r="BK718" s="111"/>
      <c r="BL718" s="111"/>
      <c r="BM718" s="111"/>
      <c r="BN718" s="111"/>
      <c r="BO718" s="111"/>
      <c r="BP718" s="111"/>
      <c r="BQ718" s="111"/>
      <c r="BR718" s="111"/>
      <c r="BS718" s="111"/>
      <c r="BT718" s="111"/>
      <c r="BU718" s="111"/>
      <c r="BV718" s="111"/>
      <c r="BW718" s="111"/>
      <c r="BX718" s="111"/>
      <c r="BY718" s="111"/>
      <c r="BZ718" s="111"/>
      <c r="CA718" s="111"/>
      <c r="CB718" s="111"/>
      <c r="CC718" s="111"/>
      <c r="CD718" s="111"/>
      <c r="CE718" s="111"/>
      <c r="CF718" s="111"/>
      <c r="CG718" s="111"/>
      <c r="CH718" s="111"/>
      <c r="CI718" s="111"/>
      <c r="CJ718" s="111"/>
      <c r="CK718" s="111"/>
      <c r="CL718" s="111"/>
      <c r="CM718" s="111"/>
      <c r="CN718" s="111"/>
      <c r="CO718" s="111"/>
      <c r="CP718" s="111"/>
      <c r="CQ718" s="111"/>
      <c r="CR718" s="111"/>
      <c r="CS718" s="111"/>
      <c r="CT718" s="111"/>
      <c r="CU718" s="111"/>
      <c r="CV718" s="111"/>
      <c r="CW718" s="111"/>
      <c r="CX718" s="111"/>
      <c r="CY718" s="111"/>
      <c r="CZ718" s="111"/>
      <c r="DA718" s="111"/>
      <c r="DB718" s="111"/>
      <c r="DC718" s="111"/>
      <c r="DD718" s="111"/>
      <c r="DE718" s="111"/>
      <c r="DF718" s="111"/>
      <c r="DG718" s="111"/>
      <c r="DH718" s="111"/>
      <c r="DI718" s="111"/>
      <c r="DJ718" s="111"/>
      <c r="DK718" s="111"/>
      <c r="DL718" s="111"/>
      <c r="DM718" s="111"/>
      <c r="DN718" s="111"/>
      <c r="DO718" s="111"/>
      <c r="DP718" s="111"/>
      <c r="DQ718" s="111"/>
      <c r="DR718" s="111"/>
      <c r="DS718" s="111"/>
      <c r="DT718" s="111"/>
      <c r="DU718" s="111"/>
      <c r="DV718" s="111"/>
    </row>
    <row r="719" spans="1:126" ht="14.25">
      <c r="BK719" s="111"/>
      <c r="BL719" s="111"/>
      <c r="BM719" s="111"/>
      <c r="BN719" s="111"/>
      <c r="BO719" s="111"/>
      <c r="BP719" s="111"/>
      <c r="BQ719" s="111"/>
      <c r="BR719" s="111"/>
      <c r="BS719" s="111"/>
      <c r="BT719" s="111"/>
      <c r="BU719" s="111"/>
      <c r="BV719" s="111"/>
      <c r="BW719" s="111"/>
      <c r="BX719" s="111"/>
      <c r="BY719" s="111"/>
      <c r="BZ719" s="111"/>
      <c r="CA719" s="111"/>
      <c r="CB719" s="111"/>
      <c r="CC719" s="111"/>
      <c r="CD719" s="111"/>
      <c r="CE719" s="111"/>
      <c r="CF719" s="111"/>
      <c r="CG719" s="111"/>
      <c r="CH719" s="111"/>
      <c r="CI719" s="111"/>
      <c r="CJ719" s="111"/>
      <c r="CK719" s="111"/>
      <c r="CL719" s="111"/>
      <c r="CM719" s="111"/>
      <c r="CN719" s="111"/>
      <c r="CO719" s="111"/>
      <c r="CP719" s="111"/>
      <c r="CQ719" s="111"/>
      <c r="CR719" s="111"/>
      <c r="CS719" s="111"/>
      <c r="CT719" s="111"/>
      <c r="CU719" s="111"/>
      <c r="CV719" s="111"/>
      <c r="CW719" s="111"/>
      <c r="CX719" s="111"/>
      <c r="CY719" s="111"/>
      <c r="CZ719" s="111"/>
      <c r="DA719" s="111"/>
      <c r="DB719" s="111"/>
      <c r="DC719" s="111"/>
      <c r="DD719" s="111"/>
      <c r="DE719" s="111"/>
      <c r="DF719" s="111"/>
      <c r="DG719" s="111"/>
      <c r="DH719" s="111"/>
      <c r="DI719" s="111"/>
      <c r="DJ719" s="111"/>
      <c r="DK719" s="111"/>
      <c r="DL719" s="111"/>
      <c r="DM719" s="111"/>
      <c r="DN719" s="111"/>
      <c r="DO719" s="111"/>
      <c r="DP719" s="111"/>
      <c r="DQ719" s="111"/>
      <c r="DR719" s="111"/>
      <c r="DS719" s="111"/>
      <c r="DT719" s="111"/>
      <c r="DU719" s="111"/>
      <c r="DV719" s="111"/>
    </row>
    <row r="720" spans="1:126" ht="14.25">
      <c r="BK720" s="111"/>
      <c r="BL720" s="111"/>
      <c r="BM720" s="111"/>
      <c r="BN720" s="111"/>
      <c r="BO720" s="111"/>
      <c r="BP720" s="111"/>
      <c r="BQ720" s="111"/>
      <c r="BR720" s="111"/>
      <c r="BS720" s="111"/>
      <c r="BT720" s="111"/>
      <c r="BU720" s="111"/>
      <c r="BV720" s="111"/>
      <c r="BW720" s="111"/>
      <c r="BX720" s="111"/>
      <c r="BY720" s="111"/>
      <c r="BZ720" s="111"/>
      <c r="CA720" s="111"/>
      <c r="CB720" s="111"/>
      <c r="CC720" s="111"/>
      <c r="CD720" s="111"/>
      <c r="CE720" s="111"/>
      <c r="CF720" s="111"/>
      <c r="CG720" s="111"/>
      <c r="CH720" s="111"/>
      <c r="CI720" s="111"/>
      <c r="CJ720" s="111"/>
      <c r="CK720" s="111"/>
      <c r="CL720" s="111"/>
      <c r="CM720" s="111"/>
      <c r="CN720" s="111"/>
      <c r="CO720" s="111"/>
      <c r="CP720" s="111"/>
      <c r="CQ720" s="111"/>
      <c r="CR720" s="111"/>
      <c r="CS720" s="111"/>
      <c r="CT720" s="111"/>
      <c r="CU720" s="111"/>
      <c r="CV720" s="111"/>
      <c r="CW720" s="111"/>
      <c r="CX720" s="111"/>
      <c r="CY720" s="111"/>
      <c r="CZ720" s="111"/>
      <c r="DA720" s="111"/>
      <c r="DB720" s="111"/>
      <c r="DC720" s="111"/>
      <c r="DD720" s="111"/>
      <c r="DE720" s="111"/>
      <c r="DF720" s="111"/>
      <c r="DG720" s="111"/>
      <c r="DH720" s="111"/>
      <c r="DI720" s="111"/>
      <c r="DJ720" s="111"/>
      <c r="DK720" s="111"/>
      <c r="DL720" s="111"/>
      <c r="DM720" s="111"/>
      <c r="DN720" s="111"/>
      <c r="DO720" s="111"/>
      <c r="DP720" s="111"/>
      <c r="DQ720" s="111"/>
      <c r="DR720" s="111"/>
      <c r="DS720" s="111"/>
      <c r="DT720" s="111"/>
      <c r="DU720" s="111"/>
      <c r="DV720" s="111"/>
    </row>
    <row r="721" spans="63:126" ht="14.25">
      <c r="BK721" s="111"/>
      <c r="BL721" s="111"/>
      <c r="BM721" s="111"/>
      <c r="BN721" s="111"/>
      <c r="BO721" s="111"/>
      <c r="BP721" s="111"/>
      <c r="BQ721" s="111"/>
      <c r="BR721" s="111"/>
      <c r="BS721" s="111"/>
      <c r="BT721" s="111"/>
      <c r="BU721" s="111"/>
      <c r="BV721" s="111"/>
      <c r="BW721" s="111"/>
      <c r="BX721" s="111"/>
      <c r="BY721" s="111"/>
      <c r="BZ721" s="111"/>
      <c r="CA721" s="111"/>
      <c r="CB721" s="111"/>
      <c r="CC721" s="111"/>
      <c r="CD721" s="111"/>
      <c r="CE721" s="111"/>
      <c r="CF721" s="111"/>
      <c r="CG721" s="111"/>
      <c r="CH721" s="111"/>
      <c r="CI721" s="111"/>
      <c r="CJ721" s="111"/>
      <c r="CK721" s="111"/>
      <c r="CL721" s="111"/>
      <c r="CM721" s="111"/>
      <c r="CN721" s="111"/>
      <c r="CO721" s="111"/>
      <c r="CP721" s="111"/>
      <c r="CQ721" s="111"/>
      <c r="CR721" s="111"/>
      <c r="CS721" s="111"/>
      <c r="CT721" s="111"/>
      <c r="CU721" s="111"/>
      <c r="CV721" s="111"/>
      <c r="CW721" s="111"/>
      <c r="CX721" s="111"/>
      <c r="CY721" s="111"/>
      <c r="CZ721" s="111"/>
      <c r="DA721" s="111"/>
      <c r="DB721" s="111"/>
      <c r="DC721" s="111"/>
      <c r="DD721" s="111"/>
      <c r="DE721" s="111"/>
      <c r="DF721" s="111"/>
      <c r="DG721" s="111"/>
      <c r="DH721" s="111"/>
      <c r="DI721" s="111"/>
      <c r="DJ721" s="111"/>
      <c r="DK721" s="111"/>
      <c r="DL721" s="111"/>
      <c r="DM721" s="111"/>
      <c r="DN721" s="111"/>
      <c r="DO721" s="111"/>
      <c r="DP721" s="111"/>
      <c r="DQ721" s="111"/>
      <c r="DR721" s="111"/>
      <c r="DS721" s="111"/>
      <c r="DT721" s="111"/>
      <c r="DU721" s="111"/>
      <c r="DV721" s="111"/>
    </row>
    <row r="722" spans="63:126" ht="14.25">
      <c r="BK722" s="111"/>
      <c r="BL722" s="111"/>
      <c r="BM722" s="111"/>
      <c r="BN722" s="111"/>
      <c r="BO722" s="111"/>
      <c r="BP722" s="111"/>
      <c r="BQ722" s="111"/>
      <c r="BR722" s="111"/>
      <c r="BS722" s="111"/>
      <c r="BT722" s="111"/>
      <c r="BU722" s="111"/>
      <c r="BV722" s="111"/>
      <c r="BW722" s="111"/>
      <c r="BX722" s="111"/>
      <c r="BY722" s="111"/>
      <c r="BZ722" s="111"/>
      <c r="CA722" s="111"/>
      <c r="CB722" s="111"/>
      <c r="CC722" s="111"/>
      <c r="CD722" s="111"/>
      <c r="CE722" s="111"/>
      <c r="CF722" s="111"/>
      <c r="CG722" s="111"/>
      <c r="CH722" s="111"/>
      <c r="CI722" s="111"/>
      <c r="CJ722" s="111"/>
      <c r="CK722" s="111"/>
      <c r="CL722" s="111"/>
      <c r="CM722" s="111"/>
      <c r="CN722" s="111"/>
      <c r="CO722" s="111"/>
      <c r="CP722" s="111"/>
      <c r="CQ722" s="111"/>
      <c r="CR722" s="111"/>
      <c r="CS722" s="111"/>
      <c r="CT722" s="111"/>
      <c r="CU722" s="111"/>
      <c r="CV722" s="111"/>
      <c r="CW722" s="111"/>
      <c r="CX722" s="111"/>
      <c r="CY722" s="111"/>
      <c r="CZ722" s="111"/>
      <c r="DA722" s="111"/>
      <c r="DB722" s="111"/>
      <c r="DC722" s="111"/>
      <c r="DD722" s="111"/>
      <c r="DE722" s="111"/>
      <c r="DF722" s="111"/>
      <c r="DG722" s="111"/>
      <c r="DH722" s="111"/>
      <c r="DI722" s="111"/>
      <c r="DJ722" s="111"/>
      <c r="DK722" s="111"/>
      <c r="DL722" s="111"/>
      <c r="DM722" s="111"/>
      <c r="DN722" s="111"/>
      <c r="DO722" s="111"/>
      <c r="DP722" s="111"/>
      <c r="DQ722" s="111"/>
      <c r="DR722" s="111"/>
      <c r="DS722" s="111"/>
      <c r="DT722" s="111"/>
      <c r="DU722" s="111"/>
      <c r="DV722" s="111"/>
    </row>
    <row r="723" spans="63:126" ht="14.25">
      <c r="BK723" s="111"/>
      <c r="BL723" s="111"/>
      <c r="BM723" s="111"/>
      <c r="BN723" s="111"/>
      <c r="BO723" s="111"/>
      <c r="BP723" s="111"/>
      <c r="BQ723" s="111"/>
      <c r="BR723" s="111"/>
      <c r="BS723" s="111"/>
      <c r="BT723" s="111"/>
      <c r="BU723" s="111"/>
      <c r="BV723" s="111"/>
      <c r="BW723" s="111"/>
      <c r="BX723" s="111"/>
      <c r="BY723" s="111"/>
      <c r="BZ723" s="111"/>
      <c r="CA723" s="111"/>
      <c r="CB723" s="111"/>
      <c r="CC723" s="111"/>
      <c r="CD723" s="111"/>
      <c r="CE723" s="111"/>
      <c r="CF723" s="111"/>
      <c r="CG723" s="111"/>
      <c r="CH723" s="111"/>
      <c r="CI723" s="111"/>
      <c r="CJ723" s="111"/>
      <c r="CK723" s="111"/>
      <c r="CL723" s="111"/>
      <c r="CM723" s="111"/>
      <c r="CN723" s="111"/>
      <c r="CO723" s="111"/>
      <c r="CP723" s="111"/>
      <c r="CQ723" s="111"/>
      <c r="CR723" s="111"/>
      <c r="CS723" s="111"/>
      <c r="CT723" s="111"/>
      <c r="CU723" s="111"/>
      <c r="CV723" s="111"/>
      <c r="CW723" s="111"/>
      <c r="CX723" s="111"/>
      <c r="CY723" s="111"/>
      <c r="CZ723" s="111"/>
      <c r="DA723" s="111"/>
      <c r="DB723" s="111"/>
      <c r="DC723" s="111"/>
      <c r="DD723" s="111"/>
      <c r="DE723" s="111"/>
      <c r="DF723" s="111"/>
      <c r="DG723" s="111"/>
      <c r="DH723" s="111"/>
      <c r="DI723" s="111"/>
      <c r="DJ723" s="111"/>
      <c r="DK723" s="111"/>
      <c r="DL723" s="111"/>
      <c r="DM723" s="111"/>
      <c r="DN723" s="111"/>
      <c r="DO723" s="111"/>
      <c r="DP723" s="111"/>
      <c r="DQ723" s="111"/>
      <c r="DR723" s="111"/>
      <c r="DS723" s="111"/>
      <c r="DT723" s="111"/>
      <c r="DU723" s="111"/>
      <c r="DV723" s="111"/>
    </row>
    <row r="724" spans="63:126" ht="14.25">
      <c r="BK724" s="111"/>
      <c r="BL724" s="111"/>
      <c r="BM724" s="111"/>
      <c r="BN724" s="111"/>
      <c r="BO724" s="111"/>
      <c r="BP724" s="111"/>
      <c r="BQ724" s="111"/>
      <c r="BR724" s="111"/>
      <c r="BS724" s="111"/>
      <c r="BT724" s="111"/>
      <c r="BU724" s="111"/>
      <c r="BV724" s="111"/>
      <c r="BW724" s="111"/>
      <c r="BX724" s="111"/>
      <c r="BY724" s="111"/>
      <c r="BZ724" s="111"/>
      <c r="CA724" s="111"/>
      <c r="CB724" s="111"/>
      <c r="CC724" s="111"/>
      <c r="CD724" s="111"/>
      <c r="CE724" s="111"/>
      <c r="CF724" s="111"/>
      <c r="CG724" s="111"/>
      <c r="CH724" s="111"/>
      <c r="CI724" s="111"/>
      <c r="CJ724" s="111"/>
      <c r="CK724" s="111"/>
      <c r="CL724" s="111"/>
      <c r="CM724" s="111"/>
      <c r="CN724" s="111"/>
      <c r="CO724" s="111"/>
      <c r="CP724" s="111"/>
      <c r="CQ724" s="111"/>
      <c r="CR724" s="111"/>
      <c r="CS724" s="111"/>
      <c r="CT724" s="111"/>
      <c r="CU724" s="111"/>
      <c r="CV724" s="111"/>
      <c r="CW724" s="111"/>
      <c r="CX724" s="111"/>
      <c r="CY724" s="111"/>
      <c r="CZ724" s="111"/>
      <c r="DA724" s="111"/>
      <c r="DB724" s="111"/>
      <c r="DC724" s="111"/>
      <c r="DD724" s="111"/>
      <c r="DE724" s="111"/>
      <c r="DF724" s="111"/>
      <c r="DG724" s="111"/>
      <c r="DH724" s="111"/>
      <c r="DI724" s="111"/>
      <c r="DJ724" s="111"/>
      <c r="DK724" s="111"/>
      <c r="DL724" s="111"/>
      <c r="DM724" s="111"/>
      <c r="DN724" s="111"/>
      <c r="DO724" s="111"/>
      <c r="DP724" s="111"/>
      <c r="DQ724" s="111"/>
      <c r="DR724" s="111"/>
      <c r="DS724" s="111"/>
      <c r="DT724" s="111"/>
      <c r="DU724" s="111"/>
      <c r="DV724" s="111"/>
    </row>
    <row r="725" spans="63:126" ht="14.25">
      <c r="BK725" s="111"/>
      <c r="BL725" s="111"/>
      <c r="BM725" s="111"/>
      <c r="BN725" s="111"/>
      <c r="BO725" s="111"/>
      <c r="BP725" s="111"/>
      <c r="BQ725" s="111"/>
      <c r="BR725" s="111"/>
      <c r="BS725" s="111"/>
      <c r="BT725" s="111"/>
      <c r="BU725" s="111"/>
      <c r="BV725" s="111"/>
      <c r="BW725" s="111"/>
      <c r="BX725" s="111"/>
      <c r="BY725" s="111"/>
      <c r="BZ725" s="111"/>
      <c r="CA725" s="111"/>
      <c r="CB725" s="111"/>
      <c r="CC725" s="111"/>
      <c r="CD725" s="111"/>
      <c r="CE725" s="111"/>
      <c r="CF725" s="111"/>
      <c r="CG725" s="111"/>
      <c r="CH725" s="111"/>
      <c r="CI725" s="111"/>
      <c r="CJ725" s="111"/>
      <c r="CK725" s="111"/>
      <c r="CL725" s="111"/>
      <c r="CM725" s="111"/>
      <c r="CN725" s="111"/>
      <c r="CO725" s="111"/>
      <c r="CP725" s="111"/>
      <c r="CQ725" s="111"/>
      <c r="CR725" s="111"/>
      <c r="CS725" s="111"/>
      <c r="CT725" s="111"/>
      <c r="CU725" s="111"/>
      <c r="CV725" s="111"/>
      <c r="CW725" s="111"/>
      <c r="CX725" s="111"/>
      <c r="CY725" s="111"/>
      <c r="CZ725" s="111"/>
      <c r="DA725" s="111"/>
      <c r="DB725" s="111"/>
      <c r="DC725" s="111"/>
      <c r="DD725" s="111"/>
      <c r="DE725" s="111"/>
      <c r="DF725" s="111"/>
      <c r="DG725" s="111"/>
      <c r="DH725" s="111"/>
      <c r="DI725" s="111"/>
      <c r="DJ725" s="111"/>
      <c r="DK725" s="111"/>
      <c r="DL725" s="111"/>
      <c r="DM725" s="111"/>
      <c r="DN725" s="111"/>
      <c r="DO725" s="111"/>
      <c r="DP725" s="111"/>
      <c r="DQ725" s="111"/>
      <c r="DR725" s="111"/>
      <c r="DS725" s="111"/>
      <c r="DT725" s="111"/>
      <c r="DU725" s="111"/>
      <c r="DV725" s="111"/>
    </row>
    <row r="726" spans="63:126" ht="14.25">
      <c r="BK726" s="111"/>
      <c r="BL726" s="111"/>
      <c r="BM726" s="111"/>
      <c r="BN726" s="111"/>
      <c r="BO726" s="111"/>
      <c r="BP726" s="111"/>
      <c r="BQ726" s="111"/>
      <c r="BR726" s="111"/>
      <c r="BS726" s="111"/>
      <c r="BT726" s="111"/>
      <c r="BU726" s="111"/>
      <c r="BV726" s="111"/>
      <c r="BW726" s="111"/>
      <c r="BX726" s="111"/>
      <c r="BY726" s="111"/>
      <c r="BZ726" s="111"/>
      <c r="CA726" s="111"/>
      <c r="CB726" s="111"/>
      <c r="CC726" s="111"/>
      <c r="CD726" s="111"/>
      <c r="CE726" s="111"/>
      <c r="CF726" s="111"/>
      <c r="CG726" s="111"/>
      <c r="CH726" s="111"/>
      <c r="CI726" s="111"/>
      <c r="CJ726" s="111"/>
      <c r="CK726" s="111"/>
      <c r="CL726" s="111"/>
      <c r="CM726" s="111"/>
      <c r="CN726" s="111"/>
      <c r="CO726" s="111"/>
      <c r="CP726" s="111"/>
      <c r="CQ726" s="111"/>
      <c r="CR726" s="111"/>
      <c r="CS726" s="111"/>
      <c r="CT726" s="111"/>
      <c r="CU726" s="111"/>
      <c r="CV726" s="111"/>
      <c r="CW726" s="111"/>
      <c r="CX726" s="111"/>
      <c r="CY726" s="111"/>
      <c r="CZ726" s="111"/>
      <c r="DA726" s="111"/>
      <c r="DB726" s="111"/>
      <c r="DC726" s="111"/>
      <c r="DD726" s="111"/>
      <c r="DE726" s="111"/>
      <c r="DF726" s="111"/>
      <c r="DG726" s="111"/>
      <c r="DH726" s="111"/>
      <c r="DI726" s="111"/>
      <c r="DJ726" s="111"/>
      <c r="DK726" s="111"/>
      <c r="DL726" s="111"/>
      <c r="DM726" s="111"/>
      <c r="DN726" s="111"/>
      <c r="DO726" s="111"/>
      <c r="DP726" s="111"/>
      <c r="DQ726" s="111"/>
      <c r="DR726" s="111"/>
      <c r="DS726" s="111"/>
      <c r="DT726" s="111"/>
      <c r="DU726" s="111"/>
      <c r="DV726" s="111"/>
    </row>
  </sheetData>
  <phoneticPr fontId="0" type="noConversion"/>
  <pageMargins left="0.15748031496062992" right="0.15748031496062992" top="0.19685039370078741" bottom="0.31496062992125984" header="0.15748031496062992" footer="0.15748031496062992"/>
  <pageSetup paperSize="9" scale="76" fitToWidth="10" orientation="portrait" r:id="rId1"/>
  <headerFooter alignWithMargins="0">
    <oddFooter>&amp;C&amp;P</oddFooter>
  </headerFooter>
  <rowBreaks count="1" manualBreakCount="1">
    <brk id="76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0000"/>
  </sheetPr>
  <dimension ref="A1:CU410"/>
  <sheetViews>
    <sheetView view="pageBreakPreview" zoomScale="50" zoomScaleNormal="100" zoomScaleSheetLayoutView="50" workbookViewId="0">
      <pane xSplit="1" ySplit="3" topLeftCell="BY4" activePane="bottomRight" state="frozen"/>
      <selection pane="topRight" activeCell="B1" sqref="B1"/>
      <selection pane="bottomLeft" activeCell="A4" sqref="A4"/>
      <selection pane="bottomRight" activeCell="CJ2" sqref="CJ2"/>
    </sheetView>
  </sheetViews>
  <sheetFormatPr defaultRowHeight="20.25"/>
  <cols>
    <col min="1" max="1" width="52" style="544" customWidth="1"/>
    <col min="2" max="2" width="11.42578125" style="544" hidden="1" customWidth="1"/>
    <col min="3" max="11" width="20.42578125" style="544" hidden="1" customWidth="1"/>
    <col min="12" max="13" width="22.42578125" style="544" hidden="1" customWidth="1"/>
    <col min="14" max="14" width="11.42578125" style="544" hidden="1" customWidth="1"/>
    <col min="15" max="25" width="22.42578125" style="544" hidden="1" customWidth="1"/>
    <col min="26" max="26" width="11.42578125" style="544" hidden="1" customWidth="1"/>
    <col min="27" max="37" width="22.42578125" style="544" hidden="1" customWidth="1"/>
    <col min="38" max="38" width="14.7109375" style="544" hidden="1" customWidth="1"/>
    <col min="39" max="49" width="22.42578125" style="544" hidden="1" customWidth="1"/>
    <col min="50" max="50" width="14.7109375" style="544" hidden="1" customWidth="1"/>
    <col min="51" max="61" width="22.42578125" style="544" hidden="1" customWidth="1"/>
    <col min="62" max="62" width="14.7109375" style="544" hidden="1" customWidth="1"/>
    <col min="63" max="73" width="22.42578125" style="544" hidden="1" customWidth="1"/>
    <col min="74" max="74" width="14.7109375" style="544" customWidth="1"/>
    <col min="75" max="85" width="22.42578125" style="544" customWidth="1"/>
    <col min="86" max="86" width="14.7109375" style="544" customWidth="1"/>
    <col min="87" max="88" width="19" style="544" customWidth="1"/>
    <col min="90" max="90" width="10.5703125" customWidth="1"/>
    <col min="92" max="92" width="52.28515625" customWidth="1"/>
    <col min="97" max="97" width="12.140625" customWidth="1"/>
    <col min="98" max="98" width="27.7109375" customWidth="1"/>
    <col min="99" max="99" width="10.7109375" customWidth="1"/>
  </cols>
  <sheetData>
    <row r="1" spans="1:92" ht="24" customHeight="1" thickBot="1">
      <c r="A1" s="974" t="s">
        <v>1441</v>
      </c>
      <c r="B1" s="974"/>
      <c r="C1" s="974"/>
      <c r="D1" s="974"/>
      <c r="E1" s="974"/>
      <c r="Y1" s="1766" t="s">
        <v>1447</v>
      </c>
      <c r="Z1" s="1766"/>
      <c r="AA1" s="1766"/>
      <c r="AB1" s="1766"/>
      <c r="AC1" s="1766"/>
      <c r="AD1" s="1766"/>
      <c r="AE1" s="1766"/>
      <c r="AF1" s="1766"/>
      <c r="AG1" s="1766"/>
    </row>
    <row r="2" spans="1:92" ht="41.25" thickBot="1">
      <c r="A2" s="975" t="s">
        <v>524</v>
      </c>
      <c r="B2" s="976" t="s">
        <v>1728</v>
      </c>
      <c r="C2" s="977" t="s">
        <v>1721</v>
      </c>
      <c r="D2" s="977" t="s">
        <v>1722</v>
      </c>
      <c r="E2" s="977" t="s">
        <v>1723</v>
      </c>
      <c r="F2" s="977" t="s">
        <v>1729</v>
      </c>
      <c r="G2" s="977" t="s">
        <v>1730</v>
      </c>
      <c r="H2" s="977" t="s">
        <v>1731</v>
      </c>
      <c r="I2" s="977" t="s">
        <v>1732</v>
      </c>
      <c r="J2" s="977" t="s">
        <v>1733</v>
      </c>
      <c r="K2" s="977" t="s">
        <v>1734</v>
      </c>
      <c r="L2" s="977" t="s">
        <v>1735</v>
      </c>
      <c r="M2" s="978" t="s">
        <v>1736</v>
      </c>
      <c r="N2" s="979" t="s">
        <v>1737</v>
      </c>
      <c r="O2" s="980" t="s">
        <v>1738</v>
      </c>
      <c r="P2" s="980" t="s">
        <v>1739</v>
      </c>
      <c r="Q2" s="980" t="s">
        <v>1740</v>
      </c>
      <c r="R2" s="980" t="s">
        <v>1741</v>
      </c>
      <c r="S2" s="980" t="s">
        <v>1742</v>
      </c>
      <c r="T2" s="980" t="s">
        <v>1743</v>
      </c>
      <c r="U2" s="980" t="s">
        <v>1744</v>
      </c>
      <c r="V2" s="980" t="s">
        <v>1745</v>
      </c>
      <c r="W2" s="980" t="s">
        <v>1746</v>
      </c>
      <c r="X2" s="980" t="s">
        <v>1747</v>
      </c>
      <c r="Y2" s="981" t="s">
        <v>1748</v>
      </c>
      <c r="Z2" s="976" t="s">
        <v>1749</v>
      </c>
      <c r="AA2" s="977" t="s">
        <v>1750</v>
      </c>
      <c r="AB2" s="977" t="s">
        <v>1751</v>
      </c>
      <c r="AC2" s="977" t="s">
        <v>1752</v>
      </c>
      <c r="AD2" s="977" t="s">
        <v>1753</v>
      </c>
      <c r="AE2" s="977" t="s">
        <v>1754</v>
      </c>
      <c r="AF2" s="977" t="s">
        <v>1755</v>
      </c>
      <c r="AG2" s="982" t="s">
        <v>1756</v>
      </c>
      <c r="AH2" s="982" t="s">
        <v>1757</v>
      </c>
      <c r="AI2" s="982" t="s">
        <v>1758</v>
      </c>
      <c r="AJ2" s="982" t="s">
        <v>1759</v>
      </c>
      <c r="AK2" s="982" t="s">
        <v>1760</v>
      </c>
      <c r="AL2" s="983" t="s">
        <v>1761</v>
      </c>
      <c r="AM2" s="984" t="s">
        <v>1762</v>
      </c>
      <c r="AN2" s="984" t="s">
        <v>1763</v>
      </c>
      <c r="AO2" s="984" t="s">
        <v>1764</v>
      </c>
      <c r="AP2" s="984" t="s">
        <v>1765</v>
      </c>
      <c r="AQ2" s="984" t="s">
        <v>1766</v>
      </c>
      <c r="AR2" s="984" t="s">
        <v>1767</v>
      </c>
      <c r="AS2" s="984" t="s">
        <v>1768</v>
      </c>
      <c r="AT2" s="984" t="s">
        <v>1769</v>
      </c>
      <c r="AU2" s="984" t="s">
        <v>1770</v>
      </c>
      <c r="AV2" s="984" t="s">
        <v>1771</v>
      </c>
      <c r="AW2" s="985" t="s">
        <v>1772</v>
      </c>
      <c r="AX2" s="986" t="s">
        <v>1773</v>
      </c>
      <c r="AY2" s="987" t="s">
        <v>1774</v>
      </c>
      <c r="AZ2" s="987" t="s">
        <v>1775</v>
      </c>
      <c r="BA2" s="987" t="s">
        <v>1776</v>
      </c>
      <c r="BB2" s="987" t="s">
        <v>1777</v>
      </c>
      <c r="BC2" s="987" t="s">
        <v>1778</v>
      </c>
      <c r="BD2" s="987" t="s">
        <v>1779</v>
      </c>
      <c r="BE2" s="987" t="s">
        <v>1780</v>
      </c>
      <c r="BF2" s="987" t="s">
        <v>1781</v>
      </c>
      <c r="BG2" s="987" t="s">
        <v>1782</v>
      </c>
      <c r="BH2" s="987" t="s">
        <v>1783</v>
      </c>
      <c r="BI2" s="988" t="s">
        <v>1784</v>
      </c>
      <c r="BJ2" s="989" t="s">
        <v>1785</v>
      </c>
      <c r="BK2" s="990" t="s">
        <v>1786</v>
      </c>
      <c r="BL2" s="990" t="s">
        <v>1787</v>
      </c>
      <c r="BM2" s="990" t="s">
        <v>1788</v>
      </c>
      <c r="BN2" s="990" t="s">
        <v>1789</v>
      </c>
      <c r="BO2" s="990" t="s">
        <v>1790</v>
      </c>
      <c r="BP2" s="990" t="s">
        <v>1791</v>
      </c>
      <c r="BQ2" s="990" t="s">
        <v>1792</v>
      </c>
      <c r="BR2" s="990" t="s">
        <v>1793</v>
      </c>
      <c r="BS2" s="990" t="s">
        <v>1794</v>
      </c>
      <c r="BT2" s="990" t="s">
        <v>1795</v>
      </c>
      <c r="BU2" s="991" t="s">
        <v>1796</v>
      </c>
      <c r="BV2" s="992" t="s">
        <v>1797</v>
      </c>
      <c r="BW2" s="993" t="s">
        <v>1798</v>
      </c>
      <c r="BX2" s="993" t="s">
        <v>1799</v>
      </c>
      <c r="BY2" s="993" t="s">
        <v>1800</v>
      </c>
      <c r="BZ2" s="993" t="s">
        <v>1801</v>
      </c>
      <c r="CA2" s="993" t="s">
        <v>1802</v>
      </c>
      <c r="CB2" s="993" t="s">
        <v>1803</v>
      </c>
      <c r="CC2" s="993" t="s">
        <v>1804</v>
      </c>
      <c r="CD2" s="993" t="s">
        <v>1805</v>
      </c>
      <c r="CE2" s="993" t="s">
        <v>1806</v>
      </c>
      <c r="CF2" s="993" t="s">
        <v>1807</v>
      </c>
      <c r="CG2" s="994" t="s">
        <v>1808</v>
      </c>
      <c r="CH2" s="995" t="s">
        <v>1809</v>
      </c>
      <c r="CI2" s="995" t="s">
        <v>1810</v>
      </c>
      <c r="CJ2" s="995" t="s">
        <v>1811</v>
      </c>
      <c r="CN2" s="1282" t="s">
        <v>1440</v>
      </c>
    </row>
    <row r="3" spans="1:92" ht="24" customHeight="1" thickBot="1">
      <c r="A3" s="996"/>
      <c r="B3" s="997" t="s">
        <v>1181</v>
      </c>
      <c r="C3" s="997" t="s">
        <v>1182</v>
      </c>
      <c r="D3" s="997" t="s">
        <v>1183</v>
      </c>
      <c r="E3" s="997" t="s">
        <v>1184</v>
      </c>
      <c r="F3" s="997" t="s">
        <v>1185</v>
      </c>
      <c r="G3" s="997" t="s">
        <v>1186</v>
      </c>
      <c r="H3" s="997" t="s">
        <v>1187</v>
      </c>
      <c r="I3" s="997" t="s">
        <v>1188</v>
      </c>
      <c r="J3" s="997" t="s">
        <v>1189</v>
      </c>
      <c r="K3" s="997" t="s">
        <v>1190</v>
      </c>
      <c r="L3" s="997" t="s">
        <v>1191</v>
      </c>
      <c r="M3" s="997" t="s">
        <v>1192</v>
      </c>
      <c r="N3" s="998" t="s">
        <v>1181</v>
      </c>
      <c r="O3" s="998" t="s">
        <v>1182</v>
      </c>
      <c r="P3" s="998" t="s">
        <v>1183</v>
      </c>
      <c r="Q3" s="998" t="s">
        <v>1184</v>
      </c>
      <c r="R3" s="998" t="s">
        <v>1185</v>
      </c>
      <c r="S3" s="998" t="s">
        <v>1186</v>
      </c>
      <c r="T3" s="998" t="s">
        <v>1187</v>
      </c>
      <c r="U3" s="998" t="s">
        <v>1188</v>
      </c>
      <c r="V3" s="998" t="s">
        <v>1189</v>
      </c>
      <c r="W3" s="998" t="s">
        <v>1190</v>
      </c>
      <c r="X3" s="998" t="s">
        <v>1191</v>
      </c>
      <c r="Y3" s="998" t="s">
        <v>1192</v>
      </c>
      <c r="Z3" s="997" t="s">
        <v>1181</v>
      </c>
      <c r="AA3" s="997" t="s">
        <v>1182</v>
      </c>
      <c r="AB3" s="997" t="s">
        <v>1183</v>
      </c>
      <c r="AC3" s="997" t="s">
        <v>1184</v>
      </c>
      <c r="AD3" s="997" t="s">
        <v>1185</v>
      </c>
      <c r="AE3" s="997" t="s">
        <v>1186</v>
      </c>
      <c r="AF3" s="997" t="s">
        <v>1187</v>
      </c>
      <c r="AG3" s="997" t="s">
        <v>1188</v>
      </c>
      <c r="AH3" s="997" t="s">
        <v>1189</v>
      </c>
      <c r="AI3" s="997" t="s">
        <v>1190</v>
      </c>
      <c r="AJ3" s="997" t="s">
        <v>1191</v>
      </c>
      <c r="AK3" s="997" t="s">
        <v>1192</v>
      </c>
      <c r="AL3" s="999" t="s">
        <v>1181</v>
      </c>
      <c r="AM3" s="999" t="s">
        <v>1182</v>
      </c>
      <c r="AN3" s="999" t="s">
        <v>1183</v>
      </c>
      <c r="AO3" s="999" t="s">
        <v>1184</v>
      </c>
      <c r="AP3" s="999" t="s">
        <v>1185</v>
      </c>
      <c r="AQ3" s="999" t="s">
        <v>1186</v>
      </c>
      <c r="AR3" s="999" t="s">
        <v>1187</v>
      </c>
      <c r="AS3" s="999" t="s">
        <v>1188</v>
      </c>
      <c r="AT3" s="999" t="s">
        <v>1189</v>
      </c>
      <c r="AU3" s="999" t="s">
        <v>1616</v>
      </c>
      <c r="AV3" s="999" t="s">
        <v>1191</v>
      </c>
      <c r="AW3" s="999" t="s">
        <v>1192</v>
      </c>
      <c r="AX3" s="1000" t="s">
        <v>1181</v>
      </c>
      <c r="AY3" s="1001" t="s">
        <v>1627</v>
      </c>
      <c r="AZ3" s="1001" t="s">
        <v>1183</v>
      </c>
      <c r="BA3" s="1001" t="s">
        <v>1633</v>
      </c>
      <c r="BB3" s="1001" t="s">
        <v>1185</v>
      </c>
      <c r="BC3" s="1001" t="s">
        <v>1641</v>
      </c>
      <c r="BD3" s="1002" t="s">
        <v>1187</v>
      </c>
      <c r="BE3" s="1002" t="s">
        <v>1188</v>
      </c>
      <c r="BF3" s="1002" t="s">
        <v>1650</v>
      </c>
      <c r="BG3" s="1002" t="s">
        <v>1616</v>
      </c>
      <c r="BH3" s="1002" t="s">
        <v>1655</v>
      </c>
      <c r="BI3" s="1002" t="s">
        <v>1192</v>
      </c>
      <c r="BJ3" s="1003" t="s">
        <v>1181</v>
      </c>
      <c r="BK3" s="1003" t="s">
        <v>1627</v>
      </c>
      <c r="BL3" s="1003" t="s">
        <v>1183</v>
      </c>
      <c r="BM3" s="1003" t="s">
        <v>1633</v>
      </c>
      <c r="BN3" s="1003" t="s">
        <v>1185</v>
      </c>
      <c r="BO3" s="1003" t="s">
        <v>1641</v>
      </c>
      <c r="BP3" s="1003" t="s">
        <v>1187</v>
      </c>
      <c r="BQ3" s="1003" t="s">
        <v>1188</v>
      </c>
      <c r="BR3" s="1004" t="s">
        <v>1650</v>
      </c>
      <c r="BS3" s="1004" t="s">
        <v>1616</v>
      </c>
      <c r="BT3" s="1004" t="s">
        <v>1690</v>
      </c>
      <c r="BU3" s="1004" t="s">
        <v>1192</v>
      </c>
      <c r="BV3" s="1005" t="s">
        <v>1181</v>
      </c>
      <c r="BW3" s="1005" t="s">
        <v>1627</v>
      </c>
      <c r="BX3" s="1005" t="s">
        <v>1183</v>
      </c>
      <c r="BY3" s="1005" t="s">
        <v>1633</v>
      </c>
      <c r="BZ3" s="1005" t="s">
        <v>1185</v>
      </c>
      <c r="CA3" s="1005" t="s">
        <v>1641</v>
      </c>
      <c r="CB3" s="1005" t="s">
        <v>1187</v>
      </c>
      <c r="CC3" s="1005" t="s">
        <v>1188</v>
      </c>
      <c r="CD3" s="1005" t="s">
        <v>1650</v>
      </c>
      <c r="CE3" s="1005" t="s">
        <v>1616</v>
      </c>
      <c r="CF3" s="1005" t="s">
        <v>1655</v>
      </c>
      <c r="CG3" s="1005" t="s">
        <v>1192</v>
      </c>
      <c r="CH3" s="1006" t="s">
        <v>1181</v>
      </c>
      <c r="CI3" s="1006" t="s">
        <v>1627</v>
      </c>
      <c r="CJ3" s="1006" t="s">
        <v>1183</v>
      </c>
      <c r="CN3" s="1280"/>
    </row>
    <row r="4" spans="1:92" ht="24" customHeight="1">
      <c r="A4" s="1007" t="s">
        <v>583</v>
      </c>
      <c r="B4" s="1008">
        <v>13.9</v>
      </c>
      <c r="C4" s="1008">
        <v>13.9</v>
      </c>
      <c r="D4" s="1009">
        <v>13.5</v>
      </c>
      <c r="E4" s="1009">
        <v>13</v>
      </c>
      <c r="F4" s="1009">
        <v>12.5</v>
      </c>
      <c r="G4" s="1009">
        <v>12</v>
      </c>
      <c r="H4" s="1009">
        <v>11.8</v>
      </c>
      <c r="I4" s="1009">
        <v>11.7</v>
      </c>
      <c r="J4" s="1009">
        <v>11.5</v>
      </c>
      <c r="K4" s="1009">
        <v>11.3</v>
      </c>
      <c r="L4" s="1009">
        <v>11.4</v>
      </c>
      <c r="M4" s="1008">
        <v>11.4</v>
      </c>
      <c r="N4" s="1008">
        <v>11.9</v>
      </c>
      <c r="O4" s="1008">
        <v>11.9</v>
      </c>
      <c r="P4" s="1009">
        <v>11.5</v>
      </c>
      <c r="Q4" s="1009">
        <v>11.1</v>
      </c>
      <c r="R4" s="1009">
        <v>10.7</v>
      </c>
      <c r="S4" s="1009">
        <v>10.199999999999999</v>
      </c>
      <c r="T4" s="1009">
        <v>10</v>
      </c>
      <c r="U4" s="1009">
        <v>9.9</v>
      </c>
      <c r="V4" s="1009">
        <v>9.6999999999999993</v>
      </c>
      <c r="W4" s="1008">
        <v>9.6</v>
      </c>
      <c r="X4" s="1010">
        <v>9.6</v>
      </c>
      <c r="Y4" s="1010">
        <v>9.6999999999999993</v>
      </c>
      <c r="Z4" s="1008">
        <v>10.199999999999999</v>
      </c>
      <c r="AA4" s="1008">
        <v>10.199999999999999</v>
      </c>
      <c r="AB4" s="1009">
        <v>9.9</v>
      </c>
      <c r="AC4" s="1009">
        <v>9.4</v>
      </c>
      <c r="AD4" s="1009">
        <v>9.1</v>
      </c>
      <c r="AE4" s="1009">
        <v>8.6999999999999993</v>
      </c>
      <c r="AF4" s="1009">
        <v>8.5</v>
      </c>
      <c r="AG4" s="1009">
        <v>8.4</v>
      </c>
      <c r="AH4" s="1009">
        <v>8.3000000000000007</v>
      </c>
      <c r="AI4" s="1009">
        <v>8.1999999999999993</v>
      </c>
      <c r="AJ4" s="1009">
        <v>8.1999999999999993</v>
      </c>
      <c r="AK4" s="1009">
        <v>8.3000000000000007</v>
      </c>
      <c r="AL4" s="1008">
        <v>8.6</v>
      </c>
      <c r="AM4" s="1008">
        <v>8.5</v>
      </c>
      <c r="AN4" s="1008">
        <v>8.1</v>
      </c>
      <c r="AO4" s="1008">
        <v>7.7</v>
      </c>
      <c r="AP4" s="1008">
        <v>7.4</v>
      </c>
      <c r="AQ4" s="1008">
        <v>7.1</v>
      </c>
      <c r="AR4" s="1008">
        <v>7.1</v>
      </c>
      <c r="AS4" s="1008">
        <v>7</v>
      </c>
      <c r="AT4" s="1008">
        <v>6.8</v>
      </c>
      <c r="AU4" s="1008">
        <v>6.6</v>
      </c>
      <c r="AV4" s="1008">
        <v>6.5</v>
      </c>
      <c r="AW4" s="1008">
        <v>6.6</v>
      </c>
      <c r="AX4" s="1011">
        <v>6.8</v>
      </c>
      <c r="AY4" s="1012">
        <v>6.8</v>
      </c>
      <c r="AZ4" s="1012">
        <v>6.6</v>
      </c>
      <c r="BA4" s="1012">
        <v>6.3</v>
      </c>
      <c r="BB4" s="1012">
        <v>6.1</v>
      </c>
      <c r="BC4" s="1012">
        <v>5.8</v>
      </c>
      <c r="BD4" s="1012">
        <v>5.8</v>
      </c>
      <c r="BE4" s="1012">
        <v>5.8</v>
      </c>
      <c r="BF4" s="1012">
        <v>5.7</v>
      </c>
      <c r="BG4" s="1012">
        <v>5.7</v>
      </c>
      <c r="BH4" s="1012">
        <v>5.7</v>
      </c>
      <c r="BI4" s="1012">
        <v>5.8</v>
      </c>
      <c r="BJ4" s="1012">
        <v>6.1</v>
      </c>
      <c r="BK4" s="1012">
        <v>6.1</v>
      </c>
      <c r="BL4" s="1012">
        <v>5.9</v>
      </c>
      <c r="BM4" s="1012">
        <v>5.6</v>
      </c>
      <c r="BN4" s="1012">
        <v>5.4</v>
      </c>
      <c r="BO4" s="1012">
        <v>5.3</v>
      </c>
      <c r="BP4" s="1012">
        <v>5.2</v>
      </c>
      <c r="BQ4" s="1012">
        <v>5.2</v>
      </c>
      <c r="BR4" s="1013">
        <v>5.0999999999999996</v>
      </c>
      <c r="BS4" s="1013">
        <v>5</v>
      </c>
      <c r="BT4" s="1013">
        <v>5.0999999999999996</v>
      </c>
      <c r="BU4" s="1013">
        <v>5.2</v>
      </c>
      <c r="BV4" s="1013">
        <v>5.5</v>
      </c>
      <c r="BW4" s="1013">
        <v>5.5</v>
      </c>
      <c r="BX4" s="1013">
        <v>5.4</v>
      </c>
      <c r="BY4" s="1013">
        <v>5.8</v>
      </c>
      <c r="BZ4" s="1013">
        <v>6</v>
      </c>
      <c r="CA4" s="1013">
        <v>6.1</v>
      </c>
      <c r="CB4" s="1013">
        <v>6.1</v>
      </c>
      <c r="CC4" s="1013">
        <v>6.1</v>
      </c>
      <c r="CD4" s="1013">
        <v>6.1</v>
      </c>
      <c r="CE4" s="1013">
        <v>6.1</v>
      </c>
      <c r="CF4" s="1013">
        <v>6.1</v>
      </c>
      <c r="CG4" s="1013">
        <v>6.2</v>
      </c>
      <c r="CH4" s="1011">
        <v>6.5</v>
      </c>
      <c r="CI4" s="1011">
        <v>6.5</v>
      </c>
      <c r="CJ4" s="1031">
        <v>6.4</v>
      </c>
      <c r="CL4" s="127" t="s">
        <v>1101</v>
      </c>
      <c r="CN4" s="1281">
        <f>CJ4-BX4</f>
        <v>1</v>
      </c>
    </row>
    <row r="5" spans="1:92" ht="16.5" customHeight="1">
      <c r="A5" s="1014"/>
      <c r="B5" s="1015"/>
      <c r="C5" s="1015"/>
      <c r="D5" s="1016"/>
      <c r="E5" s="1016"/>
      <c r="F5" s="1016"/>
      <c r="G5" s="1016"/>
      <c r="H5" s="1016"/>
      <c r="I5" s="1016"/>
      <c r="J5" s="1016"/>
      <c r="K5" s="1016"/>
      <c r="L5" s="1016"/>
      <c r="M5" s="1015"/>
      <c r="N5" s="1015"/>
      <c r="O5" s="1015"/>
      <c r="P5" s="1016"/>
      <c r="Q5" s="1016"/>
      <c r="R5" s="1016"/>
      <c r="S5" s="1016"/>
      <c r="T5" s="1016"/>
      <c r="U5" s="1016"/>
      <c r="V5" s="1016"/>
      <c r="W5" s="1015"/>
      <c r="X5" s="1017"/>
      <c r="Y5" s="1017"/>
      <c r="Z5" s="1015"/>
      <c r="AA5" s="1015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5"/>
      <c r="AM5" s="1015"/>
      <c r="AN5" s="1015"/>
      <c r="AO5" s="1015"/>
      <c r="AP5" s="1015"/>
      <c r="AQ5" s="1015"/>
      <c r="AR5" s="1015"/>
      <c r="AS5" s="1015"/>
      <c r="AT5" s="1015"/>
      <c r="AU5" s="1015"/>
      <c r="AV5" s="1015"/>
      <c r="AW5" s="1015"/>
      <c r="AX5" s="1018"/>
      <c r="AY5" s="1019"/>
      <c r="AZ5" s="1019"/>
      <c r="BA5" s="1019"/>
      <c r="BB5" s="1019"/>
      <c r="BC5" s="1019"/>
      <c r="BD5" s="1019"/>
      <c r="BE5" s="1019"/>
      <c r="BF5" s="1019"/>
      <c r="BG5" s="1019"/>
      <c r="BH5" s="1019"/>
      <c r="BI5" s="1019"/>
      <c r="BJ5" s="1019"/>
      <c r="BK5" s="1019"/>
      <c r="BL5" s="1019"/>
      <c r="BM5" s="1019"/>
      <c r="BN5" s="1019"/>
      <c r="BO5" s="1019"/>
      <c r="BP5" s="1019"/>
      <c r="BQ5" s="1019"/>
      <c r="BR5" s="1019"/>
      <c r="BS5" s="1019"/>
      <c r="BT5" s="1019"/>
      <c r="BU5" s="1019"/>
      <c r="BV5" s="1019"/>
      <c r="BW5" s="1019"/>
      <c r="BX5" s="1019"/>
      <c r="BY5" s="1019"/>
      <c r="BZ5" s="1019"/>
      <c r="CA5" s="1019"/>
      <c r="CB5" s="1019"/>
      <c r="CC5" s="1019"/>
      <c r="CD5" s="1019"/>
      <c r="CE5" s="1019"/>
      <c r="CF5" s="1019"/>
      <c r="CG5" s="1019"/>
      <c r="CH5" s="1020"/>
      <c r="CI5" s="1020"/>
      <c r="CJ5" s="1031"/>
      <c r="CL5" s="93"/>
      <c r="CN5" s="1281"/>
    </row>
    <row r="6" spans="1:92" ht="24" customHeight="1">
      <c r="A6" s="1021" t="s">
        <v>1062</v>
      </c>
      <c r="B6" s="1022">
        <v>13.6</v>
      </c>
      <c r="C6" s="1022">
        <v>13.6</v>
      </c>
      <c r="D6" s="1023">
        <v>13.2</v>
      </c>
      <c r="E6" s="1023">
        <v>12.7</v>
      </c>
      <c r="F6" s="1024">
        <v>12.1</v>
      </c>
      <c r="G6" s="1025">
        <v>11.6</v>
      </c>
      <c r="H6" s="1024">
        <v>11.4</v>
      </c>
      <c r="I6" s="1023">
        <v>11.2</v>
      </c>
      <c r="J6" s="1024">
        <v>10.9</v>
      </c>
      <c r="K6" s="1024">
        <v>10.6</v>
      </c>
      <c r="L6" s="1023">
        <v>10.6</v>
      </c>
      <c r="M6" s="1026">
        <v>10.4</v>
      </c>
      <c r="N6" s="1024">
        <v>10.9</v>
      </c>
      <c r="O6" s="1024">
        <v>10.9</v>
      </c>
      <c r="P6" s="1023">
        <v>10.6</v>
      </c>
      <c r="Q6" s="1024">
        <v>10.199999999999999</v>
      </c>
      <c r="R6" s="1023">
        <v>9.6999999999999993</v>
      </c>
      <c r="S6" s="1024">
        <v>9.1999999999999993</v>
      </c>
      <c r="T6" s="1023">
        <v>9</v>
      </c>
      <c r="U6" s="1023">
        <v>8.8000000000000007</v>
      </c>
      <c r="V6" s="1024">
        <v>8.6</v>
      </c>
      <c r="W6" s="1022">
        <v>8.5</v>
      </c>
      <c r="X6" s="1027">
        <v>8.5</v>
      </c>
      <c r="Y6" s="1026">
        <v>8.5</v>
      </c>
      <c r="Z6" s="1026">
        <v>8.9</v>
      </c>
      <c r="AA6" s="1023">
        <v>9</v>
      </c>
      <c r="AB6" s="1023">
        <v>8.8000000000000007</v>
      </c>
      <c r="AC6" s="1023">
        <v>8.4</v>
      </c>
      <c r="AD6" s="1023">
        <v>8</v>
      </c>
      <c r="AE6" s="1028">
        <v>7.7</v>
      </c>
      <c r="AF6" s="1023">
        <v>7.5</v>
      </c>
      <c r="AG6" s="1023">
        <v>7.4</v>
      </c>
      <c r="AH6" s="1028">
        <v>7.3</v>
      </c>
      <c r="AI6" s="1028">
        <v>7.2</v>
      </c>
      <c r="AJ6" s="1029">
        <v>7.2</v>
      </c>
      <c r="AK6" s="1029">
        <v>7.3</v>
      </c>
      <c r="AL6" s="1029">
        <v>7.6</v>
      </c>
      <c r="AM6" s="1029">
        <v>7.5</v>
      </c>
      <c r="AN6" s="1029">
        <v>7.2</v>
      </c>
      <c r="AO6" s="1029">
        <v>6.9</v>
      </c>
      <c r="AP6" s="1029">
        <v>6.6</v>
      </c>
      <c r="AQ6" s="1029">
        <v>6.3</v>
      </c>
      <c r="AR6" s="1029">
        <v>6.3</v>
      </c>
      <c r="AS6" s="1029">
        <v>6.3</v>
      </c>
      <c r="AT6" s="1029">
        <v>6.1</v>
      </c>
      <c r="AU6" s="1029">
        <v>5.8</v>
      </c>
      <c r="AV6" s="1029">
        <v>5.6</v>
      </c>
      <c r="AW6" s="1029">
        <v>5.7</v>
      </c>
      <c r="AX6" s="1030">
        <v>5.9</v>
      </c>
      <c r="AY6" s="1029">
        <v>5.9</v>
      </c>
      <c r="AZ6" s="1029">
        <v>5.8</v>
      </c>
      <c r="BA6" s="1029">
        <v>5.6</v>
      </c>
      <c r="BB6" s="1029">
        <v>5.4</v>
      </c>
      <c r="BC6" s="1029">
        <v>5.2</v>
      </c>
      <c r="BD6" s="1029">
        <v>5.0999999999999996</v>
      </c>
      <c r="BE6" s="1029">
        <v>5.0999999999999996</v>
      </c>
      <c r="BF6" s="1029">
        <v>5.0999999999999996</v>
      </c>
      <c r="BG6" s="1029">
        <v>5</v>
      </c>
      <c r="BH6" s="1029">
        <v>5.0999999999999996</v>
      </c>
      <c r="BI6" s="1029">
        <v>5.2</v>
      </c>
      <c r="BJ6" s="1029">
        <v>5.4</v>
      </c>
      <c r="BK6" s="1029">
        <v>5.4</v>
      </c>
      <c r="BL6" s="1029">
        <v>5.3</v>
      </c>
      <c r="BM6" s="1029">
        <v>5.0999999999999996</v>
      </c>
      <c r="BN6" s="1029">
        <v>4.9000000000000004</v>
      </c>
      <c r="BO6" s="1029">
        <v>4.7</v>
      </c>
      <c r="BP6" s="1029">
        <v>4.7</v>
      </c>
      <c r="BQ6" s="1029">
        <v>4.7</v>
      </c>
      <c r="BR6" s="1029">
        <v>4.5999999999999996</v>
      </c>
      <c r="BS6" s="1029">
        <v>4.5</v>
      </c>
      <c r="BT6" s="1029">
        <v>4.5</v>
      </c>
      <c r="BU6" s="1029">
        <v>4.5999999999999996</v>
      </c>
      <c r="BV6" s="1029">
        <v>4.9000000000000004</v>
      </c>
      <c r="BW6" s="1029">
        <v>4.9000000000000004</v>
      </c>
      <c r="BX6" s="1029">
        <v>4.8</v>
      </c>
      <c r="BY6" s="1029">
        <v>5.0999999999999996</v>
      </c>
      <c r="BZ6" s="1029">
        <v>5.5</v>
      </c>
      <c r="CA6" s="1029">
        <v>5.6</v>
      </c>
      <c r="CB6" s="1029">
        <v>5.7</v>
      </c>
      <c r="CC6" s="1029">
        <v>5.7</v>
      </c>
      <c r="CD6" s="1029">
        <v>5.6</v>
      </c>
      <c r="CE6" s="1029">
        <v>5.5</v>
      </c>
      <c r="CF6" s="1029">
        <v>5.5</v>
      </c>
      <c r="CG6" s="1029">
        <v>5.6</v>
      </c>
      <c r="CH6" s="1030">
        <v>5.8</v>
      </c>
      <c r="CI6" s="1030">
        <v>5.9</v>
      </c>
      <c r="CJ6" s="1031">
        <v>5.8</v>
      </c>
      <c r="CL6" s="455" t="s">
        <v>1096</v>
      </c>
      <c r="CN6" s="1281">
        <f t="shared" ref="CN6:CN21" si="0">CJ6-BX6</f>
        <v>1</v>
      </c>
    </row>
    <row r="7" spans="1:92" ht="24" customHeight="1">
      <c r="A7" s="1014" t="s">
        <v>1063</v>
      </c>
      <c r="B7" s="1029">
        <v>18.8</v>
      </c>
      <c r="C7" s="1029">
        <v>18.8</v>
      </c>
      <c r="D7" s="1030">
        <v>18.3</v>
      </c>
      <c r="E7" s="1030">
        <v>17.399999999999999</v>
      </c>
      <c r="F7" s="1030">
        <v>16.8</v>
      </c>
      <c r="G7" s="1030">
        <v>16.3</v>
      </c>
      <c r="H7" s="1030">
        <v>16</v>
      </c>
      <c r="I7" s="1030">
        <v>15.8</v>
      </c>
      <c r="J7" s="1030">
        <v>15.7</v>
      </c>
      <c r="K7" s="1030">
        <v>15.3</v>
      </c>
      <c r="L7" s="1030">
        <v>15.4</v>
      </c>
      <c r="M7" s="1029">
        <v>15.5</v>
      </c>
      <c r="N7" s="1030">
        <v>16.100000000000001</v>
      </c>
      <c r="O7" s="1030">
        <v>16</v>
      </c>
      <c r="P7" s="1030">
        <v>15.5</v>
      </c>
      <c r="Q7" s="1030">
        <v>14.9</v>
      </c>
      <c r="R7" s="1030">
        <v>14.2</v>
      </c>
      <c r="S7" s="1030">
        <v>13.6</v>
      </c>
      <c r="T7" s="1030">
        <v>13.4</v>
      </c>
      <c r="U7" s="1030">
        <v>13.1</v>
      </c>
      <c r="V7" s="1030">
        <v>13</v>
      </c>
      <c r="W7" s="1029">
        <v>12.8</v>
      </c>
      <c r="X7" s="1027">
        <v>12.9</v>
      </c>
      <c r="Y7" s="1027">
        <v>13.2</v>
      </c>
      <c r="Z7" s="1029">
        <v>13.8</v>
      </c>
      <c r="AA7" s="1030">
        <v>13.9</v>
      </c>
      <c r="AB7" s="1030">
        <v>13.5</v>
      </c>
      <c r="AC7" s="1030">
        <v>13</v>
      </c>
      <c r="AD7" s="1030">
        <v>12.6</v>
      </c>
      <c r="AE7" s="1030">
        <v>12.2</v>
      </c>
      <c r="AF7" s="1030">
        <v>11.9</v>
      </c>
      <c r="AG7" s="1030">
        <v>11.8</v>
      </c>
      <c r="AH7" s="1030">
        <v>11.7</v>
      </c>
      <c r="AI7" s="1030">
        <v>11.6</v>
      </c>
      <c r="AJ7" s="1030">
        <v>11.7</v>
      </c>
      <c r="AK7" s="1030">
        <v>12.1</v>
      </c>
      <c r="AL7" s="1029">
        <v>12.5</v>
      </c>
      <c r="AM7" s="1029">
        <v>12.4</v>
      </c>
      <c r="AN7" s="1029">
        <v>11.9</v>
      </c>
      <c r="AO7" s="1029">
        <v>11.3</v>
      </c>
      <c r="AP7" s="1029">
        <v>10.9</v>
      </c>
      <c r="AQ7" s="1029">
        <v>10.5</v>
      </c>
      <c r="AR7" s="1029">
        <v>10.4</v>
      </c>
      <c r="AS7" s="1029">
        <v>10.3</v>
      </c>
      <c r="AT7" s="1029">
        <v>10.1</v>
      </c>
      <c r="AU7" s="1029">
        <v>9.8000000000000007</v>
      </c>
      <c r="AV7" s="1029">
        <v>9.8000000000000007</v>
      </c>
      <c r="AW7" s="1029">
        <v>9.9</v>
      </c>
      <c r="AX7" s="1030">
        <v>10.3</v>
      </c>
      <c r="AY7" s="1029">
        <v>10.199999999999999</v>
      </c>
      <c r="AZ7" s="1029">
        <v>9.8000000000000007</v>
      </c>
      <c r="BA7" s="1029">
        <v>9.4</v>
      </c>
      <c r="BB7" s="1029">
        <v>9.1</v>
      </c>
      <c r="BC7" s="1029">
        <v>8.8000000000000007</v>
      </c>
      <c r="BD7" s="1029">
        <v>8.6999999999999993</v>
      </c>
      <c r="BE7" s="1029">
        <v>8.6</v>
      </c>
      <c r="BF7" s="1029">
        <v>8.6</v>
      </c>
      <c r="BG7" s="1029">
        <v>8.5</v>
      </c>
      <c r="BH7" s="1029">
        <v>8.6</v>
      </c>
      <c r="BI7" s="1029">
        <v>8.8000000000000007</v>
      </c>
      <c r="BJ7" s="1029">
        <v>9.1999999999999993</v>
      </c>
      <c r="BK7" s="1029">
        <v>9.1</v>
      </c>
      <c r="BL7" s="1029">
        <v>8.8000000000000007</v>
      </c>
      <c r="BM7" s="1029">
        <v>8.4</v>
      </c>
      <c r="BN7" s="1029">
        <v>8.1</v>
      </c>
      <c r="BO7" s="1029">
        <v>7.9</v>
      </c>
      <c r="BP7" s="1029">
        <v>7.8</v>
      </c>
      <c r="BQ7" s="1029">
        <v>7.7</v>
      </c>
      <c r="BR7" s="1029">
        <v>7.6</v>
      </c>
      <c r="BS7" s="1029">
        <v>7.5</v>
      </c>
      <c r="BT7" s="1029">
        <v>7.6</v>
      </c>
      <c r="BU7" s="1029">
        <v>7.9</v>
      </c>
      <c r="BV7" s="1031">
        <v>8.3000000000000007</v>
      </c>
      <c r="BW7" s="1031">
        <v>8.1999999999999993</v>
      </c>
      <c r="BX7" s="1031">
        <v>7.9</v>
      </c>
      <c r="BY7" s="1031">
        <v>8.3000000000000007</v>
      </c>
      <c r="BZ7" s="1029">
        <v>8.6999999999999993</v>
      </c>
      <c r="CA7" s="1029">
        <v>8.8000000000000007</v>
      </c>
      <c r="CB7" s="1031">
        <v>8.6999999999999993</v>
      </c>
      <c r="CC7" s="1031">
        <v>8.6999999999999993</v>
      </c>
      <c r="CD7" s="1031">
        <v>8.6999999999999993</v>
      </c>
      <c r="CE7" s="1031">
        <v>8.6</v>
      </c>
      <c r="CF7" s="1031">
        <v>8.6999999999999993</v>
      </c>
      <c r="CG7" s="1031">
        <v>8.9</v>
      </c>
      <c r="CH7" s="1030">
        <v>9.3000000000000007</v>
      </c>
      <c r="CI7" s="1030">
        <v>9.3000000000000007</v>
      </c>
      <c r="CJ7" s="1031">
        <v>9.1</v>
      </c>
      <c r="CL7" s="456" t="s">
        <v>1097</v>
      </c>
      <c r="CN7" s="1281">
        <f t="shared" si="0"/>
        <v>1.1999999999999993</v>
      </c>
    </row>
    <row r="8" spans="1:92" ht="24" customHeight="1">
      <c r="A8" s="1014" t="s">
        <v>1064</v>
      </c>
      <c r="B8" s="1029">
        <v>14.9</v>
      </c>
      <c r="C8" s="1029">
        <v>14.9</v>
      </c>
      <c r="D8" s="1030">
        <v>14.5</v>
      </c>
      <c r="E8" s="1030">
        <v>14</v>
      </c>
      <c r="F8" s="1030">
        <v>13.4</v>
      </c>
      <c r="G8" s="1030">
        <v>12.9</v>
      </c>
      <c r="H8" s="1030">
        <v>12.8</v>
      </c>
      <c r="I8" s="1030">
        <v>12.6</v>
      </c>
      <c r="J8" s="1030">
        <v>12.4</v>
      </c>
      <c r="K8" s="1030">
        <v>12.2</v>
      </c>
      <c r="L8" s="1030">
        <v>12.5</v>
      </c>
      <c r="M8" s="1029">
        <v>12.6</v>
      </c>
      <c r="N8" s="1030">
        <v>13.2</v>
      </c>
      <c r="O8" s="1030">
        <v>13.2</v>
      </c>
      <c r="P8" s="1030">
        <v>12.9</v>
      </c>
      <c r="Q8" s="1030">
        <v>12.4</v>
      </c>
      <c r="R8" s="1030">
        <v>11.9</v>
      </c>
      <c r="S8" s="1030">
        <v>11.4</v>
      </c>
      <c r="T8" s="1030">
        <v>11.3</v>
      </c>
      <c r="U8" s="1030">
        <v>11.2</v>
      </c>
      <c r="V8" s="1030">
        <v>11.1</v>
      </c>
      <c r="W8" s="1029">
        <v>11</v>
      </c>
      <c r="X8" s="1027">
        <v>11.3</v>
      </c>
      <c r="Y8" s="1027">
        <v>11.7</v>
      </c>
      <c r="Z8" s="1029">
        <v>12.1</v>
      </c>
      <c r="AA8" s="1030">
        <v>12.1</v>
      </c>
      <c r="AB8" s="1030">
        <v>11.8</v>
      </c>
      <c r="AC8" s="1030">
        <v>11.3</v>
      </c>
      <c r="AD8" s="1030">
        <v>10.9</v>
      </c>
      <c r="AE8" s="1030">
        <v>10.4</v>
      </c>
      <c r="AF8" s="1030">
        <v>10.3</v>
      </c>
      <c r="AG8" s="1030">
        <v>10.199999999999999</v>
      </c>
      <c r="AH8" s="1030">
        <v>9.9</v>
      </c>
      <c r="AI8" s="1030">
        <v>9.9</v>
      </c>
      <c r="AJ8" s="1030">
        <v>10.1</v>
      </c>
      <c r="AK8" s="1030">
        <v>10.4</v>
      </c>
      <c r="AL8" s="1029">
        <v>10.8</v>
      </c>
      <c r="AM8" s="1029">
        <v>10.6</v>
      </c>
      <c r="AN8" s="1029">
        <v>10.199999999999999</v>
      </c>
      <c r="AO8" s="1029">
        <v>9.6999999999999993</v>
      </c>
      <c r="AP8" s="1029">
        <v>9.3000000000000007</v>
      </c>
      <c r="AQ8" s="1029">
        <v>8.9</v>
      </c>
      <c r="AR8" s="1029">
        <v>8.9</v>
      </c>
      <c r="AS8" s="1029">
        <v>8.9</v>
      </c>
      <c r="AT8" s="1029">
        <v>8.6999999999999993</v>
      </c>
      <c r="AU8" s="1029">
        <v>8.5</v>
      </c>
      <c r="AV8" s="1029">
        <v>8.6</v>
      </c>
      <c r="AW8" s="1029">
        <v>8.8000000000000007</v>
      </c>
      <c r="AX8" s="1030">
        <v>9.1</v>
      </c>
      <c r="AY8" s="1029">
        <v>8.9</v>
      </c>
      <c r="AZ8" s="1029">
        <v>8.6999999999999993</v>
      </c>
      <c r="BA8" s="1029">
        <v>8.3000000000000007</v>
      </c>
      <c r="BB8" s="1029">
        <v>8.1</v>
      </c>
      <c r="BC8" s="1029">
        <v>7.8</v>
      </c>
      <c r="BD8" s="1029">
        <v>7.8</v>
      </c>
      <c r="BE8" s="1029">
        <v>7.8</v>
      </c>
      <c r="BF8" s="1029">
        <v>7.7</v>
      </c>
      <c r="BG8" s="1029">
        <v>7.7</v>
      </c>
      <c r="BH8" s="1029">
        <v>7.8</v>
      </c>
      <c r="BI8" s="1029">
        <v>8</v>
      </c>
      <c r="BJ8" s="1029">
        <v>8.3000000000000007</v>
      </c>
      <c r="BK8" s="1029">
        <v>8.1999999999999993</v>
      </c>
      <c r="BL8" s="1029">
        <v>8</v>
      </c>
      <c r="BM8" s="1029">
        <v>7.7</v>
      </c>
      <c r="BN8" s="1029">
        <v>7.5</v>
      </c>
      <c r="BO8" s="1029">
        <v>7.3</v>
      </c>
      <c r="BP8" s="1029">
        <v>7.2</v>
      </c>
      <c r="BQ8" s="1029">
        <v>7.2</v>
      </c>
      <c r="BR8" s="1029">
        <v>7.1</v>
      </c>
      <c r="BS8" s="1029">
        <v>7.1</v>
      </c>
      <c r="BT8" s="1029">
        <v>7.2</v>
      </c>
      <c r="BU8" s="1029">
        <v>7.5</v>
      </c>
      <c r="BV8" s="1031">
        <v>7.8</v>
      </c>
      <c r="BW8" s="1031">
        <v>7.7</v>
      </c>
      <c r="BX8" s="1031">
        <v>7.6</v>
      </c>
      <c r="BY8" s="1031">
        <v>7.9</v>
      </c>
      <c r="BZ8" s="1029">
        <v>8.1</v>
      </c>
      <c r="CA8" s="1029">
        <v>8.1</v>
      </c>
      <c r="CB8" s="1031">
        <v>8.1</v>
      </c>
      <c r="CC8" s="1031">
        <v>8.1</v>
      </c>
      <c r="CD8" s="1031">
        <v>7.9</v>
      </c>
      <c r="CE8" s="1031">
        <v>7.9</v>
      </c>
      <c r="CF8" s="1031">
        <v>8</v>
      </c>
      <c r="CG8" s="1031">
        <v>8.1999999999999993</v>
      </c>
      <c r="CH8" s="1030">
        <v>8.5</v>
      </c>
      <c r="CI8" s="1030">
        <v>8.5</v>
      </c>
      <c r="CJ8" s="1031">
        <v>8.3000000000000007</v>
      </c>
      <c r="CL8" s="457" t="s">
        <v>1098</v>
      </c>
      <c r="CN8" s="1281">
        <f t="shared" si="0"/>
        <v>0.70000000000000107</v>
      </c>
    </row>
    <row r="9" spans="1:92" ht="24" customHeight="1">
      <c r="A9" s="1014" t="s">
        <v>1065</v>
      </c>
      <c r="B9" s="1029">
        <v>16.5</v>
      </c>
      <c r="C9" s="1029">
        <v>16.3</v>
      </c>
      <c r="D9" s="1030">
        <v>15.7</v>
      </c>
      <c r="E9" s="1030">
        <v>14.9</v>
      </c>
      <c r="F9" s="1030">
        <v>14.2</v>
      </c>
      <c r="G9" s="1030">
        <v>13.6</v>
      </c>
      <c r="H9" s="1030">
        <v>13.3</v>
      </c>
      <c r="I9" s="1030">
        <v>13.1</v>
      </c>
      <c r="J9" s="1030">
        <v>12.8</v>
      </c>
      <c r="K9" s="1030">
        <v>12.6</v>
      </c>
      <c r="L9" s="1030">
        <v>12.6</v>
      </c>
      <c r="M9" s="1029">
        <v>12.5</v>
      </c>
      <c r="N9" s="1030">
        <v>13.1</v>
      </c>
      <c r="O9" s="1030">
        <v>12.9</v>
      </c>
      <c r="P9" s="1030">
        <v>12.5</v>
      </c>
      <c r="Q9" s="1030">
        <v>12.1</v>
      </c>
      <c r="R9" s="1030">
        <v>11.5</v>
      </c>
      <c r="S9" s="1030">
        <v>11.1</v>
      </c>
      <c r="T9" s="1030">
        <v>10.8</v>
      </c>
      <c r="U9" s="1030">
        <v>10.6</v>
      </c>
      <c r="V9" s="1030">
        <v>10.4</v>
      </c>
      <c r="W9" s="1029">
        <v>10.199999999999999</v>
      </c>
      <c r="X9" s="1027">
        <v>10.199999999999999</v>
      </c>
      <c r="Y9" s="1027">
        <v>10.5</v>
      </c>
      <c r="Z9" s="1029">
        <v>11.2</v>
      </c>
      <c r="AA9" s="1030">
        <v>11</v>
      </c>
      <c r="AB9" s="1030">
        <v>10.5</v>
      </c>
      <c r="AC9" s="1030">
        <v>9.9</v>
      </c>
      <c r="AD9" s="1030">
        <v>9.4</v>
      </c>
      <c r="AE9" s="1030">
        <v>9</v>
      </c>
      <c r="AF9" s="1030">
        <v>8.8000000000000007</v>
      </c>
      <c r="AG9" s="1030">
        <v>8.6999999999999993</v>
      </c>
      <c r="AH9" s="1030">
        <v>8.4</v>
      </c>
      <c r="AI9" s="1030">
        <v>8.4</v>
      </c>
      <c r="AJ9" s="1030">
        <v>8.4</v>
      </c>
      <c r="AK9" s="1030">
        <v>8.6999999999999993</v>
      </c>
      <c r="AL9" s="1029">
        <v>9</v>
      </c>
      <c r="AM9" s="1029">
        <v>8.6999999999999993</v>
      </c>
      <c r="AN9" s="1029">
        <v>8.1999999999999993</v>
      </c>
      <c r="AO9" s="1029">
        <v>7.9</v>
      </c>
      <c r="AP9" s="1029">
        <v>7.6</v>
      </c>
      <c r="AQ9" s="1029">
        <v>7.1</v>
      </c>
      <c r="AR9" s="1029">
        <v>7</v>
      </c>
      <c r="AS9" s="1029">
        <v>7.1</v>
      </c>
      <c r="AT9" s="1029">
        <v>6.8</v>
      </c>
      <c r="AU9" s="1029">
        <v>6.5</v>
      </c>
      <c r="AV9" s="1029">
        <v>6.4</v>
      </c>
      <c r="AW9" s="1029">
        <v>6.5</v>
      </c>
      <c r="AX9" s="1030">
        <v>7</v>
      </c>
      <c r="AY9" s="1029">
        <v>6.9</v>
      </c>
      <c r="AZ9" s="1029">
        <v>6.5</v>
      </c>
      <c r="BA9" s="1029">
        <v>6.2</v>
      </c>
      <c r="BB9" s="1029">
        <v>6</v>
      </c>
      <c r="BC9" s="1029">
        <v>5.8</v>
      </c>
      <c r="BD9" s="1029">
        <v>5.8</v>
      </c>
      <c r="BE9" s="1029">
        <v>5.8</v>
      </c>
      <c r="BF9" s="1029">
        <v>5.7</v>
      </c>
      <c r="BG9" s="1029">
        <v>5.6</v>
      </c>
      <c r="BH9" s="1029">
        <v>5.7</v>
      </c>
      <c r="BI9" s="1029">
        <v>5.8</v>
      </c>
      <c r="BJ9" s="1029">
        <v>6.2</v>
      </c>
      <c r="BK9" s="1029">
        <v>6.1</v>
      </c>
      <c r="BL9" s="1029">
        <v>5.8</v>
      </c>
      <c r="BM9" s="1029">
        <v>5.4</v>
      </c>
      <c r="BN9" s="1029">
        <v>5.3</v>
      </c>
      <c r="BO9" s="1029">
        <v>5.0999999999999996</v>
      </c>
      <c r="BP9" s="1029">
        <v>5</v>
      </c>
      <c r="BQ9" s="1029">
        <v>4.9000000000000004</v>
      </c>
      <c r="BR9" s="1029">
        <v>4.8</v>
      </c>
      <c r="BS9" s="1029">
        <v>4.7</v>
      </c>
      <c r="BT9" s="1029">
        <v>4.7</v>
      </c>
      <c r="BU9" s="1029">
        <v>4.9000000000000004</v>
      </c>
      <c r="BV9" s="1031">
        <v>5.3</v>
      </c>
      <c r="BW9" s="1031">
        <v>5.3</v>
      </c>
      <c r="BX9" s="1031">
        <v>5.2</v>
      </c>
      <c r="BY9" s="1031">
        <v>5.7</v>
      </c>
      <c r="BZ9" s="1029">
        <v>6.1</v>
      </c>
      <c r="CA9" s="1029">
        <v>6.1</v>
      </c>
      <c r="CB9" s="1031">
        <v>6.1</v>
      </c>
      <c r="CC9" s="1031">
        <v>6.1</v>
      </c>
      <c r="CD9" s="1031">
        <v>6.1</v>
      </c>
      <c r="CE9" s="1031">
        <v>6.1</v>
      </c>
      <c r="CF9" s="1031">
        <v>6.1</v>
      </c>
      <c r="CG9" s="1031">
        <v>6.2</v>
      </c>
      <c r="CH9" s="1030">
        <v>6.5</v>
      </c>
      <c r="CI9" s="1030">
        <v>6.5</v>
      </c>
      <c r="CJ9" s="1031">
        <v>6.2</v>
      </c>
      <c r="CL9" s="458" t="s">
        <v>1149</v>
      </c>
      <c r="CN9" s="1281">
        <f t="shared" si="0"/>
        <v>1</v>
      </c>
    </row>
    <row r="10" spans="1:92" ht="24" customHeight="1" thickBot="1">
      <c r="A10" s="1032" t="s">
        <v>1066</v>
      </c>
      <c r="B10" s="1033">
        <v>14.6</v>
      </c>
      <c r="C10" s="1033">
        <v>14.6</v>
      </c>
      <c r="D10" s="1034">
        <v>14.2</v>
      </c>
      <c r="E10" s="1030">
        <v>13.7</v>
      </c>
      <c r="F10" s="1030">
        <v>13.3</v>
      </c>
      <c r="G10" s="1030">
        <v>12.9</v>
      </c>
      <c r="H10" s="1030">
        <v>12.6</v>
      </c>
      <c r="I10" s="1030">
        <v>12.4</v>
      </c>
      <c r="J10" s="1030">
        <v>12.1</v>
      </c>
      <c r="K10" s="1030">
        <v>11.8</v>
      </c>
      <c r="L10" s="1030">
        <v>11.9</v>
      </c>
      <c r="M10" s="1029">
        <v>11.8</v>
      </c>
      <c r="N10" s="1030">
        <v>12.3</v>
      </c>
      <c r="O10" s="1030">
        <v>12.4</v>
      </c>
      <c r="P10" s="1034">
        <v>12.2</v>
      </c>
      <c r="Q10" s="1030">
        <v>11.8</v>
      </c>
      <c r="R10" s="1030">
        <v>11.5</v>
      </c>
      <c r="S10" s="1030">
        <v>11.1</v>
      </c>
      <c r="T10" s="1030">
        <v>10.8</v>
      </c>
      <c r="U10" s="1030">
        <v>10.6</v>
      </c>
      <c r="V10" s="1030">
        <v>10.3</v>
      </c>
      <c r="W10" s="1029">
        <v>10.1</v>
      </c>
      <c r="X10" s="1027">
        <v>10.1</v>
      </c>
      <c r="Y10" s="1027">
        <v>10.3</v>
      </c>
      <c r="Z10" s="1029">
        <v>10.7</v>
      </c>
      <c r="AA10" s="1030">
        <v>10.8</v>
      </c>
      <c r="AB10" s="1034">
        <v>10.5</v>
      </c>
      <c r="AC10" s="1034">
        <v>10</v>
      </c>
      <c r="AD10" s="1034">
        <v>9.6999999999999993</v>
      </c>
      <c r="AE10" s="1030">
        <v>9.3000000000000007</v>
      </c>
      <c r="AF10" s="1030">
        <v>9.1</v>
      </c>
      <c r="AG10" s="1030">
        <v>8.9</v>
      </c>
      <c r="AH10" s="1030">
        <v>8.6999999999999993</v>
      </c>
      <c r="AI10" s="1030">
        <v>8.6</v>
      </c>
      <c r="AJ10" s="1030">
        <v>8.5</v>
      </c>
      <c r="AK10" s="1030">
        <v>8.6</v>
      </c>
      <c r="AL10" s="1029">
        <v>8.8000000000000007</v>
      </c>
      <c r="AM10" s="1029">
        <v>8.6999999999999993</v>
      </c>
      <c r="AN10" s="1029">
        <v>8.4</v>
      </c>
      <c r="AO10" s="1029">
        <v>8</v>
      </c>
      <c r="AP10" s="1029">
        <v>7.8</v>
      </c>
      <c r="AQ10" s="1029">
        <v>7.4</v>
      </c>
      <c r="AR10" s="1029">
        <v>7.4</v>
      </c>
      <c r="AS10" s="1029">
        <v>7.3</v>
      </c>
      <c r="AT10" s="1029">
        <v>7.1</v>
      </c>
      <c r="AU10" s="1029">
        <v>6.8</v>
      </c>
      <c r="AV10" s="1029">
        <v>6.7</v>
      </c>
      <c r="AW10" s="1029">
        <v>6.7</v>
      </c>
      <c r="AX10" s="1030">
        <v>7</v>
      </c>
      <c r="AY10" s="1029">
        <v>6.9</v>
      </c>
      <c r="AZ10" s="1029">
        <v>6.8</v>
      </c>
      <c r="BA10" s="1029">
        <v>6.5</v>
      </c>
      <c r="BB10" s="1029">
        <v>6.3</v>
      </c>
      <c r="BC10" s="1029">
        <v>6.2</v>
      </c>
      <c r="BD10" s="1029">
        <v>6.1</v>
      </c>
      <c r="BE10" s="1029">
        <v>6.1</v>
      </c>
      <c r="BF10" s="1029">
        <v>6.1</v>
      </c>
      <c r="BG10" s="1029">
        <v>6</v>
      </c>
      <c r="BH10" s="1029">
        <v>6</v>
      </c>
      <c r="BI10" s="1029">
        <v>6.1</v>
      </c>
      <c r="BJ10" s="1029">
        <v>6.3</v>
      </c>
      <c r="BK10" s="1029">
        <v>6.3</v>
      </c>
      <c r="BL10" s="1029">
        <v>6.1</v>
      </c>
      <c r="BM10" s="1029">
        <v>5.9</v>
      </c>
      <c r="BN10" s="1029">
        <v>5.7</v>
      </c>
      <c r="BO10" s="1029">
        <v>5.6</v>
      </c>
      <c r="BP10" s="1029">
        <v>5.6</v>
      </c>
      <c r="BQ10" s="1029">
        <v>5.5</v>
      </c>
      <c r="BR10" s="1029">
        <v>5.4</v>
      </c>
      <c r="BS10" s="1029">
        <v>5.3</v>
      </c>
      <c r="BT10" s="1029">
        <v>5.3</v>
      </c>
      <c r="BU10" s="1029">
        <v>5.4</v>
      </c>
      <c r="BV10" s="1031">
        <v>5.7</v>
      </c>
      <c r="BW10" s="1031">
        <v>5.6</v>
      </c>
      <c r="BX10" s="1031">
        <v>5.6</v>
      </c>
      <c r="BY10" s="1031">
        <v>5.8</v>
      </c>
      <c r="BZ10" s="1029">
        <v>6</v>
      </c>
      <c r="CA10" s="1029">
        <v>6.2</v>
      </c>
      <c r="CB10" s="1031">
        <v>6.2</v>
      </c>
      <c r="CC10" s="1031">
        <v>6.2</v>
      </c>
      <c r="CD10" s="1031">
        <v>6.2</v>
      </c>
      <c r="CE10" s="1031">
        <v>6.1</v>
      </c>
      <c r="CF10" s="1031">
        <v>6.1</v>
      </c>
      <c r="CG10" s="1031">
        <v>6.2</v>
      </c>
      <c r="CH10" s="1030">
        <v>6.4</v>
      </c>
      <c r="CI10" s="1030">
        <v>6.5</v>
      </c>
      <c r="CJ10" s="1031">
        <v>6.5</v>
      </c>
      <c r="CL10" s="459" t="s">
        <v>1099</v>
      </c>
      <c r="CN10" s="1281">
        <f t="shared" si="0"/>
        <v>0.90000000000000036</v>
      </c>
    </row>
    <row r="11" spans="1:92" ht="24" customHeight="1" thickBot="1">
      <c r="A11" s="1035" t="s">
        <v>1067</v>
      </c>
      <c r="B11" s="1036">
        <v>12</v>
      </c>
      <c r="C11" s="1036">
        <v>12</v>
      </c>
      <c r="D11" s="1036">
        <v>11.7</v>
      </c>
      <c r="E11" s="1036">
        <v>11.2</v>
      </c>
      <c r="F11" s="1037">
        <v>10.7</v>
      </c>
      <c r="G11" s="1038">
        <v>10.3</v>
      </c>
      <c r="H11" s="1038">
        <v>10.1</v>
      </c>
      <c r="I11" s="1037">
        <v>10</v>
      </c>
      <c r="J11" s="1038">
        <v>9.8000000000000007</v>
      </c>
      <c r="K11" s="1038">
        <v>9.6</v>
      </c>
      <c r="L11" s="1037">
        <v>9.6999999999999993</v>
      </c>
      <c r="M11" s="1037">
        <v>9.6999999999999993</v>
      </c>
      <c r="N11" s="1037">
        <v>10.1</v>
      </c>
      <c r="O11" s="1037">
        <v>10.1</v>
      </c>
      <c r="P11" s="1036">
        <v>9.9</v>
      </c>
      <c r="Q11" s="1038">
        <v>9.4</v>
      </c>
      <c r="R11" s="1038">
        <v>9</v>
      </c>
      <c r="S11" s="1038">
        <v>8.6</v>
      </c>
      <c r="T11" s="1038">
        <v>8.4</v>
      </c>
      <c r="U11" s="1038">
        <v>8.3000000000000007</v>
      </c>
      <c r="V11" s="1037">
        <v>8.3000000000000007</v>
      </c>
      <c r="W11" s="1039">
        <v>8.1999999999999993</v>
      </c>
      <c r="X11" s="1039">
        <v>8.1999999999999993</v>
      </c>
      <c r="Y11" s="1040">
        <v>8.3000000000000007</v>
      </c>
      <c r="Z11" s="1041">
        <v>8.6</v>
      </c>
      <c r="AA11" s="1041">
        <v>8.6999999999999993</v>
      </c>
      <c r="AB11" s="1040">
        <v>8.4</v>
      </c>
      <c r="AC11" s="1040">
        <v>8</v>
      </c>
      <c r="AD11" s="1040">
        <v>7.6</v>
      </c>
      <c r="AE11" s="1042">
        <v>7.2</v>
      </c>
      <c r="AF11" s="1040">
        <v>7</v>
      </c>
      <c r="AG11" s="1042">
        <v>6.8</v>
      </c>
      <c r="AH11" s="1042">
        <v>6.7</v>
      </c>
      <c r="AI11" s="1042">
        <v>6.6</v>
      </c>
      <c r="AJ11" s="1042">
        <v>6.6</v>
      </c>
      <c r="AK11" s="1040">
        <v>6.7</v>
      </c>
      <c r="AL11" s="1040">
        <v>6.9</v>
      </c>
      <c r="AM11" s="1040">
        <v>6.9</v>
      </c>
      <c r="AN11" s="1040">
        <v>6.6</v>
      </c>
      <c r="AO11" s="1042">
        <v>6.2</v>
      </c>
      <c r="AP11" s="1040">
        <v>6</v>
      </c>
      <c r="AQ11" s="1040">
        <v>5.8</v>
      </c>
      <c r="AR11" s="1040">
        <v>5.7</v>
      </c>
      <c r="AS11" s="1040">
        <v>5.7</v>
      </c>
      <c r="AT11" s="1040">
        <v>5.5</v>
      </c>
      <c r="AU11" s="1040">
        <v>5.3</v>
      </c>
      <c r="AV11" s="1040">
        <v>5.3</v>
      </c>
      <c r="AW11" s="1040">
        <v>5.3</v>
      </c>
      <c r="AX11" s="1043">
        <v>5.5</v>
      </c>
      <c r="AY11" s="1040">
        <v>5.5</v>
      </c>
      <c r="AZ11" s="1040">
        <v>5.3</v>
      </c>
      <c r="BA11" s="1040">
        <v>5.0999999999999996</v>
      </c>
      <c r="BB11" s="1040">
        <v>4.9000000000000004</v>
      </c>
      <c r="BC11" s="1040">
        <v>4.7</v>
      </c>
      <c r="BD11" s="1040">
        <v>4.7</v>
      </c>
      <c r="BE11" s="1040">
        <v>4.7</v>
      </c>
      <c r="BF11" s="1040">
        <v>4.7</v>
      </c>
      <c r="BG11" s="1040">
        <v>4.5999999999999996</v>
      </c>
      <c r="BH11" s="1040">
        <v>4.7</v>
      </c>
      <c r="BI11" s="1040">
        <v>4.7</v>
      </c>
      <c r="BJ11" s="1040">
        <v>4.9000000000000004</v>
      </c>
      <c r="BK11" s="1040">
        <v>4.9000000000000004</v>
      </c>
      <c r="BL11" s="1040">
        <v>4.7</v>
      </c>
      <c r="BM11" s="1040">
        <v>4.5</v>
      </c>
      <c r="BN11" s="1040">
        <v>4.3</v>
      </c>
      <c r="BO11" s="1040">
        <v>4.2</v>
      </c>
      <c r="BP11" s="1040">
        <v>4.2</v>
      </c>
      <c r="BQ11" s="1040">
        <v>4.0999999999999996</v>
      </c>
      <c r="BR11" s="1040">
        <v>4.0999999999999996</v>
      </c>
      <c r="BS11" s="1040">
        <v>4</v>
      </c>
      <c r="BT11" s="1040">
        <v>4</v>
      </c>
      <c r="BU11" s="1040">
        <v>4.0999999999999996</v>
      </c>
      <c r="BV11" s="1031">
        <v>4.3</v>
      </c>
      <c r="BW11" s="1031">
        <v>4.3</v>
      </c>
      <c r="BX11" s="1031">
        <v>4.3</v>
      </c>
      <c r="BY11" s="1031">
        <v>4.7</v>
      </c>
      <c r="BZ11" s="1040">
        <v>5</v>
      </c>
      <c r="CA11" s="1040">
        <v>5.0999999999999996</v>
      </c>
      <c r="CB11" s="1031">
        <v>5.0999999999999996</v>
      </c>
      <c r="CC11" s="1031">
        <v>5.2</v>
      </c>
      <c r="CD11" s="1031">
        <v>5.2</v>
      </c>
      <c r="CE11" s="1031">
        <v>5.2</v>
      </c>
      <c r="CF11" s="1031">
        <v>5.3</v>
      </c>
      <c r="CG11" s="1031">
        <v>5.3</v>
      </c>
      <c r="CH11" s="1030">
        <v>5.6</v>
      </c>
      <c r="CI11" s="1030">
        <v>5.6</v>
      </c>
      <c r="CJ11" s="1031">
        <v>5.5</v>
      </c>
      <c r="CN11" s="1281">
        <f t="shared" si="0"/>
        <v>1.2000000000000002</v>
      </c>
    </row>
    <row r="12" spans="1:92" ht="24" customHeight="1">
      <c r="A12" s="1021" t="s">
        <v>1068</v>
      </c>
      <c r="B12" s="1044">
        <v>11.5</v>
      </c>
      <c r="C12" s="1044">
        <v>11.5</v>
      </c>
      <c r="D12" s="1044">
        <v>11.2</v>
      </c>
      <c r="E12" s="1044">
        <v>10.8</v>
      </c>
      <c r="F12" s="1044">
        <v>10.5</v>
      </c>
      <c r="G12" s="1044">
        <v>10.3</v>
      </c>
      <c r="H12" s="1045">
        <v>10.199999999999999</v>
      </c>
      <c r="I12" s="1024">
        <v>10.1</v>
      </c>
      <c r="J12" s="1045">
        <v>10</v>
      </c>
      <c r="K12" s="1045">
        <v>9.8000000000000007</v>
      </c>
      <c r="L12" s="1024">
        <v>9.8000000000000007</v>
      </c>
      <c r="M12" s="1044">
        <v>9.6</v>
      </c>
      <c r="N12" s="1044">
        <v>10</v>
      </c>
      <c r="O12" s="1044">
        <v>10</v>
      </c>
      <c r="P12" s="1044">
        <v>9.6999999999999993</v>
      </c>
      <c r="Q12" s="1044">
        <v>9.4</v>
      </c>
      <c r="R12" s="1025">
        <v>9.1</v>
      </c>
      <c r="S12" s="1025">
        <v>8.8000000000000007</v>
      </c>
      <c r="T12" s="1046">
        <v>8.6999999999999993</v>
      </c>
      <c r="U12" s="1024">
        <v>8.6999999999999993</v>
      </c>
      <c r="V12" s="1024">
        <v>8.6</v>
      </c>
      <c r="W12" s="1026">
        <v>8.4</v>
      </c>
      <c r="X12" s="1026">
        <v>8.4</v>
      </c>
      <c r="Y12" s="1040">
        <v>8.3000000000000007</v>
      </c>
      <c r="Z12" s="1040">
        <v>8.6</v>
      </c>
      <c r="AA12" s="1040">
        <v>8.6</v>
      </c>
      <c r="AB12" s="1040">
        <v>8.4</v>
      </c>
      <c r="AC12" s="1028">
        <v>8.1</v>
      </c>
      <c r="AD12" s="1028">
        <v>7.9</v>
      </c>
      <c r="AE12" s="1028">
        <v>7.7</v>
      </c>
      <c r="AF12" s="1030">
        <v>7.6</v>
      </c>
      <c r="AG12" s="1030">
        <v>7.5</v>
      </c>
      <c r="AH12" s="1023">
        <v>7.4</v>
      </c>
      <c r="AI12" s="1023">
        <v>7.2</v>
      </c>
      <c r="AJ12" s="1028">
        <v>7.1</v>
      </c>
      <c r="AK12" s="1028">
        <v>7.2</v>
      </c>
      <c r="AL12" s="1028">
        <v>7.4</v>
      </c>
      <c r="AM12" s="1028">
        <v>7.3</v>
      </c>
      <c r="AN12" s="1028">
        <v>7</v>
      </c>
      <c r="AO12" s="1029">
        <v>6.7</v>
      </c>
      <c r="AP12" s="1029">
        <v>6.6</v>
      </c>
      <c r="AQ12" s="1029">
        <v>6.3</v>
      </c>
      <c r="AR12" s="1029">
        <v>6.3</v>
      </c>
      <c r="AS12" s="1029">
        <v>6.2</v>
      </c>
      <c r="AT12" s="1029">
        <v>5.9</v>
      </c>
      <c r="AU12" s="1029">
        <v>5.6</v>
      </c>
      <c r="AV12" s="1029">
        <v>5.6</v>
      </c>
      <c r="AW12" s="1029">
        <v>5.6</v>
      </c>
      <c r="AX12" s="1030">
        <v>5.7</v>
      </c>
      <c r="AY12" s="1029">
        <v>5.7</v>
      </c>
      <c r="AZ12" s="1029">
        <v>5.5</v>
      </c>
      <c r="BA12" s="1029">
        <v>5.3</v>
      </c>
      <c r="BB12" s="1029">
        <v>5.2</v>
      </c>
      <c r="BC12" s="1029">
        <v>5</v>
      </c>
      <c r="BD12" s="1029">
        <v>5</v>
      </c>
      <c r="BE12" s="1029">
        <v>5</v>
      </c>
      <c r="BF12" s="1029">
        <v>4.9000000000000004</v>
      </c>
      <c r="BG12" s="1028">
        <v>4.8</v>
      </c>
      <c r="BH12" s="1028">
        <v>4.8</v>
      </c>
      <c r="BI12" s="1028">
        <v>4.9000000000000004</v>
      </c>
      <c r="BJ12" s="1028">
        <v>5.0999999999999996</v>
      </c>
      <c r="BK12" s="1028">
        <v>5</v>
      </c>
      <c r="BL12" s="1028">
        <v>4.9000000000000004</v>
      </c>
      <c r="BM12" s="1028">
        <v>4.7</v>
      </c>
      <c r="BN12" s="1028">
        <v>4.5999999999999996</v>
      </c>
      <c r="BO12" s="1031">
        <v>4.5</v>
      </c>
      <c r="BP12" s="1031">
        <v>4.5</v>
      </c>
      <c r="BQ12" s="1031">
        <v>4.5</v>
      </c>
      <c r="BR12" s="1031">
        <v>4.4000000000000004</v>
      </c>
      <c r="BS12" s="1031">
        <v>4.3</v>
      </c>
      <c r="BT12" s="1031">
        <v>4.3</v>
      </c>
      <c r="BU12" s="1031">
        <v>4.4000000000000004</v>
      </c>
      <c r="BV12" s="1031">
        <v>4.5999999999999996</v>
      </c>
      <c r="BW12" s="1031">
        <v>4.5999999999999996</v>
      </c>
      <c r="BX12" s="1031">
        <v>4.5</v>
      </c>
      <c r="BY12" s="1031">
        <v>4.7</v>
      </c>
      <c r="BZ12" s="1031">
        <v>4.9000000000000004</v>
      </c>
      <c r="CA12" s="1031">
        <v>5</v>
      </c>
      <c r="CB12" s="1031">
        <v>5.0999999999999996</v>
      </c>
      <c r="CC12" s="1031">
        <v>5.0999999999999996</v>
      </c>
      <c r="CD12" s="1031">
        <v>5.0999999999999996</v>
      </c>
      <c r="CE12" s="1031">
        <v>5.0999999999999996</v>
      </c>
      <c r="CF12" s="1031">
        <v>5.0999999999999996</v>
      </c>
      <c r="CG12" s="1031">
        <v>5.2</v>
      </c>
      <c r="CH12" s="1030">
        <v>5.3</v>
      </c>
      <c r="CI12" s="1030">
        <v>5.4</v>
      </c>
      <c r="CJ12" s="1031">
        <v>5.3</v>
      </c>
      <c r="CL12" s="464"/>
      <c r="CN12" s="1281">
        <f t="shared" si="0"/>
        <v>0.79999999999999982</v>
      </c>
    </row>
    <row r="13" spans="1:92" ht="24" customHeight="1">
      <c r="A13" s="1014" t="s">
        <v>1069</v>
      </c>
      <c r="B13" s="1029">
        <v>15</v>
      </c>
      <c r="C13" s="1029">
        <v>14.8</v>
      </c>
      <c r="D13" s="1030">
        <v>14.3</v>
      </c>
      <c r="E13" s="1030">
        <v>13.7</v>
      </c>
      <c r="F13" s="1030">
        <v>13.2</v>
      </c>
      <c r="G13" s="1030">
        <v>12.7</v>
      </c>
      <c r="H13" s="1030">
        <v>12.4</v>
      </c>
      <c r="I13" s="1030">
        <v>12.3</v>
      </c>
      <c r="J13" s="1030">
        <v>12</v>
      </c>
      <c r="K13" s="1030">
        <v>11.7</v>
      </c>
      <c r="L13" s="1030">
        <v>11.7</v>
      </c>
      <c r="M13" s="1029">
        <v>11.8</v>
      </c>
      <c r="N13" s="1029">
        <v>12.3</v>
      </c>
      <c r="O13" s="1029">
        <v>12.3</v>
      </c>
      <c r="P13" s="1030">
        <v>11.9</v>
      </c>
      <c r="Q13" s="1030">
        <v>11.5</v>
      </c>
      <c r="R13" s="1030">
        <v>11</v>
      </c>
      <c r="S13" s="1030">
        <v>10.5</v>
      </c>
      <c r="T13" s="1030">
        <v>10.1</v>
      </c>
      <c r="U13" s="1030">
        <v>9.9</v>
      </c>
      <c r="V13" s="1030">
        <v>9.6999999999999993</v>
      </c>
      <c r="W13" s="1029">
        <v>9.6</v>
      </c>
      <c r="X13" s="1027">
        <v>9.6</v>
      </c>
      <c r="Y13" s="1027">
        <v>10.1</v>
      </c>
      <c r="Z13" s="1029">
        <v>10.6</v>
      </c>
      <c r="AA13" s="1029">
        <v>10.6</v>
      </c>
      <c r="AB13" s="1030">
        <v>10.199999999999999</v>
      </c>
      <c r="AC13" s="1030">
        <v>9.8000000000000007</v>
      </c>
      <c r="AD13" s="1030">
        <v>9.4</v>
      </c>
      <c r="AE13" s="1030">
        <v>9.1999999999999993</v>
      </c>
      <c r="AF13" s="1030">
        <v>9</v>
      </c>
      <c r="AG13" s="1030">
        <v>8.9</v>
      </c>
      <c r="AH13" s="1030">
        <v>8.8000000000000007</v>
      </c>
      <c r="AI13" s="1030">
        <v>8.6999999999999993</v>
      </c>
      <c r="AJ13" s="1030">
        <v>8.6999999999999993</v>
      </c>
      <c r="AK13" s="1030">
        <v>9</v>
      </c>
      <c r="AL13" s="1029">
        <v>9.3000000000000007</v>
      </c>
      <c r="AM13" s="1029">
        <v>9.3000000000000007</v>
      </c>
      <c r="AN13" s="1029">
        <v>8.9</v>
      </c>
      <c r="AO13" s="1029">
        <v>8.5</v>
      </c>
      <c r="AP13" s="1029">
        <v>8.1999999999999993</v>
      </c>
      <c r="AQ13" s="1029">
        <v>7.8</v>
      </c>
      <c r="AR13" s="1029">
        <v>7.7</v>
      </c>
      <c r="AS13" s="1029">
        <v>7.6</v>
      </c>
      <c r="AT13" s="1029">
        <v>7.4</v>
      </c>
      <c r="AU13" s="1029">
        <v>6.9</v>
      </c>
      <c r="AV13" s="1029">
        <v>6.9</v>
      </c>
      <c r="AW13" s="1029">
        <v>7.3</v>
      </c>
      <c r="AX13" s="1030">
        <v>7.5</v>
      </c>
      <c r="AY13" s="1029">
        <v>7.3</v>
      </c>
      <c r="AZ13" s="1029">
        <v>7.1</v>
      </c>
      <c r="BA13" s="1029">
        <v>6.7</v>
      </c>
      <c r="BB13" s="1029">
        <v>6.4</v>
      </c>
      <c r="BC13" s="1029">
        <v>6.2</v>
      </c>
      <c r="BD13" s="1029">
        <v>6.2</v>
      </c>
      <c r="BE13" s="1029">
        <v>6.1</v>
      </c>
      <c r="BF13" s="1029">
        <v>6</v>
      </c>
      <c r="BG13" s="1029">
        <v>6</v>
      </c>
      <c r="BH13" s="1029">
        <v>6</v>
      </c>
      <c r="BI13" s="1029">
        <v>6.3</v>
      </c>
      <c r="BJ13" s="1029">
        <v>6.5</v>
      </c>
      <c r="BK13" s="1029">
        <v>6.4</v>
      </c>
      <c r="BL13" s="1029">
        <v>6.2</v>
      </c>
      <c r="BM13" s="1029">
        <v>5.9</v>
      </c>
      <c r="BN13" s="1029">
        <v>5.7</v>
      </c>
      <c r="BO13" s="1029">
        <v>5.6</v>
      </c>
      <c r="BP13" s="1029">
        <v>5.6</v>
      </c>
      <c r="BQ13" s="1029">
        <v>5.6</v>
      </c>
      <c r="BR13" s="1029">
        <v>5.5</v>
      </c>
      <c r="BS13" s="1029">
        <v>5.4</v>
      </c>
      <c r="BT13" s="1029">
        <v>5.5</v>
      </c>
      <c r="BU13" s="1029">
        <v>5.8</v>
      </c>
      <c r="BV13" s="1031">
        <v>6.1</v>
      </c>
      <c r="BW13" s="1031">
        <v>6.1</v>
      </c>
      <c r="BX13" s="1031">
        <v>6</v>
      </c>
      <c r="BY13" s="1031">
        <v>6.6</v>
      </c>
      <c r="BZ13" s="1029">
        <v>6.9</v>
      </c>
      <c r="CA13" s="1029">
        <v>6.9</v>
      </c>
      <c r="CB13" s="1031">
        <v>6.9</v>
      </c>
      <c r="CC13" s="1031">
        <v>6.9</v>
      </c>
      <c r="CD13" s="1031">
        <v>6.8</v>
      </c>
      <c r="CE13" s="1031">
        <v>6.7</v>
      </c>
      <c r="CF13" s="1031">
        <v>6.7</v>
      </c>
      <c r="CG13" s="1031">
        <v>6.9</v>
      </c>
      <c r="CH13" s="1030">
        <v>7.2</v>
      </c>
      <c r="CI13" s="1030">
        <v>7.2</v>
      </c>
      <c r="CJ13" s="1031">
        <v>7</v>
      </c>
      <c r="CL13" s="464"/>
      <c r="CN13" s="1281">
        <f t="shared" si="0"/>
        <v>1</v>
      </c>
    </row>
    <row r="14" spans="1:92" ht="24" customHeight="1">
      <c r="A14" s="1014" t="s">
        <v>1070</v>
      </c>
      <c r="B14" s="1029">
        <v>16.8</v>
      </c>
      <c r="C14" s="1029">
        <v>16.8</v>
      </c>
      <c r="D14" s="1030">
        <v>16.3</v>
      </c>
      <c r="E14" s="1030">
        <v>15.7</v>
      </c>
      <c r="F14" s="1030">
        <v>15.1</v>
      </c>
      <c r="G14" s="1030">
        <v>14.7</v>
      </c>
      <c r="H14" s="1030">
        <v>14.6</v>
      </c>
      <c r="I14" s="1030">
        <v>14.5</v>
      </c>
      <c r="J14" s="1030">
        <v>14.3</v>
      </c>
      <c r="K14" s="1030">
        <v>14.2</v>
      </c>
      <c r="L14" s="1030">
        <v>14.4</v>
      </c>
      <c r="M14" s="1029">
        <v>14.6</v>
      </c>
      <c r="N14" s="1029">
        <v>15.2</v>
      </c>
      <c r="O14" s="1029">
        <v>15.2</v>
      </c>
      <c r="P14" s="1030">
        <v>14.8</v>
      </c>
      <c r="Q14" s="1030">
        <v>14.2</v>
      </c>
      <c r="R14" s="1030">
        <v>13.6</v>
      </c>
      <c r="S14" s="1030">
        <v>13</v>
      </c>
      <c r="T14" s="1030">
        <v>12.9</v>
      </c>
      <c r="U14" s="1030">
        <v>12.9</v>
      </c>
      <c r="V14" s="1030">
        <v>12.8</v>
      </c>
      <c r="W14" s="1029">
        <v>12.7</v>
      </c>
      <c r="X14" s="1027">
        <v>12.9</v>
      </c>
      <c r="Y14" s="1027">
        <v>13.2</v>
      </c>
      <c r="Z14" s="1029">
        <v>13.7</v>
      </c>
      <c r="AA14" s="1029">
        <v>13.7</v>
      </c>
      <c r="AB14" s="1030">
        <v>13.3</v>
      </c>
      <c r="AC14" s="1030">
        <v>12.6</v>
      </c>
      <c r="AD14" s="1030">
        <v>12.1</v>
      </c>
      <c r="AE14" s="1030">
        <v>11.7</v>
      </c>
      <c r="AF14" s="1030">
        <v>11.5</v>
      </c>
      <c r="AG14" s="1030">
        <v>11.6</v>
      </c>
      <c r="AH14" s="1030">
        <v>11.4</v>
      </c>
      <c r="AI14" s="1030">
        <v>11.3</v>
      </c>
      <c r="AJ14" s="1030">
        <v>11.4</v>
      </c>
      <c r="AK14" s="1030">
        <v>11.6</v>
      </c>
      <c r="AL14" s="1029">
        <v>11.9</v>
      </c>
      <c r="AM14" s="1029">
        <v>11.8</v>
      </c>
      <c r="AN14" s="1029">
        <v>11.3</v>
      </c>
      <c r="AO14" s="1029">
        <v>10.8</v>
      </c>
      <c r="AP14" s="1029">
        <v>10.3</v>
      </c>
      <c r="AQ14" s="1029">
        <v>10</v>
      </c>
      <c r="AR14" s="1029">
        <v>9.9</v>
      </c>
      <c r="AS14" s="1029">
        <v>9.9</v>
      </c>
      <c r="AT14" s="1029">
        <v>9.6999999999999993</v>
      </c>
      <c r="AU14" s="1029">
        <v>9.5</v>
      </c>
      <c r="AV14" s="1029">
        <v>9.6</v>
      </c>
      <c r="AW14" s="1029">
        <v>9.6</v>
      </c>
      <c r="AX14" s="1030">
        <v>9.9</v>
      </c>
      <c r="AY14" s="1029">
        <v>9.9</v>
      </c>
      <c r="AZ14" s="1029">
        <v>9.6</v>
      </c>
      <c r="BA14" s="1029">
        <v>9.1999999999999993</v>
      </c>
      <c r="BB14" s="1029">
        <v>8.9</v>
      </c>
      <c r="BC14" s="1029">
        <v>8.6999999999999993</v>
      </c>
      <c r="BD14" s="1029">
        <v>8.6999999999999993</v>
      </c>
      <c r="BE14" s="1029">
        <v>8.6</v>
      </c>
      <c r="BF14" s="1029">
        <v>8.5</v>
      </c>
      <c r="BG14" s="1029">
        <v>8.4</v>
      </c>
      <c r="BH14" s="1029">
        <v>8.6</v>
      </c>
      <c r="BI14" s="1029">
        <v>8.6999999999999993</v>
      </c>
      <c r="BJ14" s="1029">
        <v>9</v>
      </c>
      <c r="BK14" s="1029">
        <v>9</v>
      </c>
      <c r="BL14" s="1029">
        <v>8.6999999999999993</v>
      </c>
      <c r="BM14" s="1029">
        <v>8.3000000000000007</v>
      </c>
      <c r="BN14" s="1029">
        <v>8</v>
      </c>
      <c r="BO14" s="1029">
        <v>7.9</v>
      </c>
      <c r="BP14" s="1029">
        <v>7.8</v>
      </c>
      <c r="BQ14" s="1029">
        <v>7.8</v>
      </c>
      <c r="BR14" s="1029">
        <v>7.7</v>
      </c>
      <c r="BS14" s="1029">
        <v>7.6</v>
      </c>
      <c r="BT14" s="1029">
        <v>7.7</v>
      </c>
      <c r="BU14" s="1029">
        <v>7.9</v>
      </c>
      <c r="BV14" s="1031">
        <v>8.3000000000000007</v>
      </c>
      <c r="BW14" s="1031">
        <v>8.3000000000000007</v>
      </c>
      <c r="BX14" s="1031">
        <v>8.3000000000000007</v>
      </c>
      <c r="BY14" s="1031">
        <v>8.6999999999999993</v>
      </c>
      <c r="BZ14" s="1029">
        <v>8.9</v>
      </c>
      <c r="CA14" s="1029">
        <v>9</v>
      </c>
      <c r="CB14" s="1031">
        <v>9</v>
      </c>
      <c r="CC14" s="1031">
        <v>9</v>
      </c>
      <c r="CD14" s="1031">
        <v>8.9</v>
      </c>
      <c r="CE14" s="1031">
        <v>8.9</v>
      </c>
      <c r="CF14" s="1031">
        <v>8.9</v>
      </c>
      <c r="CG14" s="1031">
        <v>9.1</v>
      </c>
      <c r="CH14" s="1030">
        <v>9.4</v>
      </c>
      <c r="CI14" s="1030">
        <v>9.4</v>
      </c>
      <c r="CJ14" s="1031">
        <v>9.1999999999999993</v>
      </c>
      <c r="CL14" s="464"/>
      <c r="CN14" s="1281">
        <f t="shared" si="0"/>
        <v>0.89999999999999858</v>
      </c>
    </row>
    <row r="15" spans="1:92" ht="24" customHeight="1">
      <c r="A15" s="1014" t="s">
        <v>1071</v>
      </c>
      <c r="B15" s="1029">
        <v>15.6</v>
      </c>
      <c r="C15" s="1029">
        <v>15.5</v>
      </c>
      <c r="D15" s="1030">
        <v>15</v>
      </c>
      <c r="E15" s="1030">
        <v>14.4</v>
      </c>
      <c r="F15" s="1030">
        <v>13.9</v>
      </c>
      <c r="G15" s="1030">
        <v>13.5</v>
      </c>
      <c r="H15" s="1030">
        <v>13.4</v>
      </c>
      <c r="I15" s="1030">
        <v>13.3</v>
      </c>
      <c r="J15" s="1030">
        <v>13.1</v>
      </c>
      <c r="K15" s="1030">
        <v>12.8</v>
      </c>
      <c r="L15" s="1030">
        <v>12.9</v>
      </c>
      <c r="M15" s="1029">
        <v>12.9</v>
      </c>
      <c r="N15" s="1029">
        <v>13.5</v>
      </c>
      <c r="O15" s="1029">
        <v>13.5</v>
      </c>
      <c r="P15" s="1030">
        <v>13.2</v>
      </c>
      <c r="Q15" s="1030">
        <v>12.8</v>
      </c>
      <c r="R15" s="1030">
        <v>12.3</v>
      </c>
      <c r="S15" s="1030">
        <v>11.9</v>
      </c>
      <c r="T15" s="1030">
        <v>11.9</v>
      </c>
      <c r="U15" s="1030">
        <v>11.8</v>
      </c>
      <c r="V15" s="1030">
        <v>11.6</v>
      </c>
      <c r="W15" s="1029">
        <v>11.5</v>
      </c>
      <c r="X15" s="1027">
        <v>11.6</v>
      </c>
      <c r="Y15" s="1027">
        <v>11.8</v>
      </c>
      <c r="Z15" s="1029">
        <v>12.3</v>
      </c>
      <c r="AA15" s="1029">
        <v>12.3</v>
      </c>
      <c r="AB15" s="1030">
        <v>11.9</v>
      </c>
      <c r="AC15" s="1030">
        <v>11.5</v>
      </c>
      <c r="AD15" s="1030">
        <v>11.1</v>
      </c>
      <c r="AE15" s="1030">
        <v>10.8</v>
      </c>
      <c r="AF15" s="1030">
        <v>10.7</v>
      </c>
      <c r="AG15" s="1030">
        <v>10.7</v>
      </c>
      <c r="AH15" s="1030">
        <v>10.5</v>
      </c>
      <c r="AI15" s="1030">
        <v>10.4</v>
      </c>
      <c r="AJ15" s="1030">
        <v>10.4</v>
      </c>
      <c r="AK15" s="1030">
        <v>10.4</v>
      </c>
      <c r="AL15" s="1029">
        <v>10.7</v>
      </c>
      <c r="AM15" s="1029">
        <v>10.5</v>
      </c>
      <c r="AN15" s="1029">
        <v>10.1</v>
      </c>
      <c r="AO15" s="1029">
        <v>9.6999999999999993</v>
      </c>
      <c r="AP15" s="1029">
        <v>9.4</v>
      </c>
      <c r="AQ15" s="1029">
        <v>9.1</v>
      </c>
      <c r="AR15" s="1029">
        <v>9.1</v>
      </c>
      <c r="AS15" s="1029">
        <v>9.1</v>
      </c>
      <c r="AT15" s="1029">
        <v>8.9</v>
      </c>
      <c r="AU15" s="1029">
        <v>8.5</v>
      </c>
      <c r="AV15" s="1029">
        <v>8.5</v>
      </c>
      <c r="AW15" s="1029">
        <v>8.5</v>
      </c>
      <c r="AX15" s="1030">
        <v>8.6999999999999993</v>
      </c>
      <c r="AY15" s="1029">
        <v>8.6999999999999993</v>
      </c>
      <c r="AZ15" s="1029">
        <v>8.5</v>
      </c>
      <c r="BA15" s="1029">
        <v>8.3000000000000007</v>
      </c>
      <c r="BB15" s="1029">
        <v>8</v>
      </c>
      <c r="BC15" s="1029">
        <v>7.8</v>
      </c>
      <c r="BD15" s="1029">
        <v>7.7</v>
      </c>
      <c r="BE15" s="1029">
        <v>7.7</v>
      </c>
      <c r="BF15" s="1029">
        <v>7.6</v>
      </c>
      <c r="BG15" s="1029">
        <v>7.5</v>
      </c>
      <c r="BH15" s="1029">
        <v>7.6</v>
      </c>
      <c r="BI15" s="1029">
        <v>7.7</v>
      </c>
      <c r="BJ15" s="1029">
        <v>8</v>
      </c>
      <c r="BK15" s="1029">
        <v>7.9</v>
      </c>
      <c r="BL15" s="1029">
        <v>7.6</v>
      </c>
      <c r="BM15" s="1029">
        <v>7.4</v>
      </c>
      <c r="BN15" s="1029">
        <v>7.1</v>
      </c>
      <c r="BO15" s="1029">
        <v>6.9</v>
      </c>
      <c r="BP15" s="1029">
        <v>6.9</v>
      </c>
      <c r="BQ15" s="1029">
        <v>6.9</v>
      </c>
      <c r="BR15" s="1029">
        <v>6.9</v>
      </c>
      <c r="BS15" s="1029">
        <v>6.8</v>
      </c>
      <c r="BT15" s="1029">
        <v>6.9</v>
      </c>
      <c r="BU15" s="1029">
        <v>6.9</v>
      </c>
      <c r="BV15" s="1031">
        <v>7.3</v>
      </c>
      <c r="BW15" s="1031">
        <v>7.2</v>
      </c>
      <c r="BX15" s="1031">
        <v>7.1</v>
      </c>
      <c r="BY15" s="1031">
        <v>7.4</v>
      </c>
      <c r="BZ15" s="1029">
        <v>7.7</v>
      </c>
      <c r="CA15" s="1029">
        <v>7.7</v>
      </c>
      <c r="CB15" s="1031">
        <v>7.7</v>
      </c>
      <c r="CC15" s="1031">
        <v>7.7</v>
      </c>
      <c r="CD15" s="1031">
        <v>7.6</v>
      </c>
      <c r="CE15" s="1031">
        <v>7.6</v>
      </c>
      <c r="CF15" s="1031">
        <v>7.6</v>
      </c>
      <c r="CG15" s="1031">
        <v>7.8</v>
      </c>
      <c r="CH15" s="1030">
        <v>8.1</v>
      </c>
      <c r="CI15" s="1030">
        <v>8.1999999999999993</v>
      </c>
      <c r="CJ15" s="1031">
        <v>8</v>
      </c>
      <c r="CN15" s="1281">
        <f t="shared" si="0"/>
        <v>0.90000000000000036</v>
      </c>
    </row>
    <row r="16" spans="1:92" ht="24" customHeight="1">
      <c r="A16" s="1014" t="s">
        <v>1072</v>
      </c>
      <c r="B16" s="1029">
        <v>13.7</v>
      </c>
      <c r="C16" s="1029">
        <v>13.7</v>
      </c>
      <c r="D16" s="1030">
        <v>13.3</v>
      </c>
      <c r="E16" s="1030">
        <v>12.7</v>
      </c>
      <c r="F16" s="1030">
        <v>12.2</v>
      </c>
      <c r="G16" s="1046">
        <v>11.7</v>
      </c>
      <c r="H16" s="1046">
        <v>11.4</v>
      </c>
      <c r="I16" s="1030">
        <v>11.3</v>
      </c>
      <c r="J16" s="1030">
        <v>11.2</v>
      </c>
      <c r="K16" s="1030">
        <v>11.1</v>
      </c>
      <c r="L16" s="1030">
        <v>11.2</v>
      </c>
      <c r="M16" s="1029">
        <v>11.1</v>
      </c>
      <c r="N16" s="1029">
        <v>11.6</v>
      </c>
      <c r="O16" s="1029">
        <v>11.6</v>
      </c>
      <c r="P16" s="1030">
        <v>11.2</v>
      </c>
      <c r="Q16" s="1030">
        <v>10.7</v>
      </c>
      <c r="R16" s="1030">
        <v>10.1</v>
      </c>
      <c r="S16" s="1030">
        <v>9.6</v>
      </c>
      <c r="T16" s="1030">
        <v>9.1999999999999993</v>
      </c>
      <c r="U16" s="1030">
        <v>9.1</v>
      </c>
      <c r="V16" s="1030">
        <v>9</v>
      </c>
      <c r="W16" s="1029">
        <v>8.9</v>
      </c>
      <c r="X16" s="1027">
        <v>9</v>
      </c>
      <c r="Y16" s="1027">
        <v>8.9</v>
      </c>
      <c r="Z16" s="1029">
        <v>9.3000000000000007</v>
      </c>
      <c r="AA16" s="1029">
        <v>9.3000000000000007</v>
      </c>
      <c r="AB16" s="1030">
        <v>9</v>
      </c>
      <c r="AC16" s="1030">
        <v>8.5</v>
      </c>
      <c r="AD16" s="1030">
        <v>8.1</v>
      </c>
      <c r="AE16" s="1040">
        <v>7.6</v>
      </c>
      <c r="AF16" s="1028">
        <v>7.4</v>
      </c>
      <c r="AG16" s="1028">
        <v>7.3</v>
      </c>
      <c r="AH16" s="1028">
        <v>7.3</v>
      </c>
      <c r="AI16" s="1028">
        <v>7.2</v>
      </c>
      <c r="AJ16" s="1029">
        <v>7.2</v>
      </c>
      <c r="AK16" s="1029">
        <v>7.3</v>
      </c>
      <c r="AL16" s="1029">
        <v>7.5</v>
      </c>
      <c r="AM16" s="1029">
        <v>7.4</v>
      </c>
      <c r="AN16" s="1028">
        <v>7</v>
      </c>
      <c r="AO16" s="1028">
        <v>6.5</v>
      </c>
      <c r="AP16" s="1028">
        <v>6.3</v>
      </c>
      <c r="AQ16" s="1028">
        <v>5.9</v>
      </c>
      <c r="AR16" s="1028">
        <v>5.8</v>
      </c>
      <c r="AS16" s="1028">
        <v>5.9</v>
      </c>
      <c r="AT16" s="1028">
        <v>5.7</v>
      </c>
      <c r="AU16" s="1028">
        <v>5.5</v>
      </c>
      <c r="AV16" s="1046">
        <v>5.5</v>
      </c>
      <c r="AW16" s="1046">
        <v>5.4</v>
      </c>
      <c r="AX16" s="1046">
        <v>5.6</v>
      </c>
      <c r="AY16" s="1028">
        <v>5.6</v>
      </c>
      <c r="AZ16" s="1028">
        <v>5.4</v>
      </c>
      <c r="BA16" s="1028">
        <v>5.0999999999999996</v>
      </c>
      <c r="BB16" s="1028">
        <v>5</v>
      </c>
      <c r="BC16" s="1028">
        <v>4.8</v>
      </c>
      <c r="BD16" s="1028">
        <v>4.7</v>
      </c>
      <c r="BE16" s="1028">
        <v>4.7</v>
      </c>
      <c r="BF16" s="1028">
        <v>4.8</v>
      </c>
      <c r="BG16" s="1028">
        <v>4.8</v>
      </c>
      <c r="BH16" s="1028">
        <v>4.8</v>
      </c>
      <c r="BI16" s="1028">
        <v>4.9000000000000004</v>
      </c>
      <c r="BJ16" s="1031">
        <v>5.2</v>
      </c>
      <c r="BK16" s="1029">
        <v>5.2</v>
      </c>
      <c r="BL16" s="1029">
        <v>5.0999999999999996</v>
      </c>
      <c r="BM16" s="1029">
        <v>4.8</v>
      </c>
      <c r="BN16" s="1028">
        <v>4.5999999999999996</v>
      </c>
      <c r="BO16" s="1028">
        <v>4.4000000000000004</v>
      </c>
      <c r="BP16" s="1028">
        <v>4.4000000000000004</v>
      </c>
      <c r="BQ16" s="1028">
        <v>4.4000000000000004</v>
      </c>
      <c r="BR16" s="1028">
        <v>4.4000000000000004</v>
      </c>
      <c r="BS16" s="1028">
        <v>4.4000000000000004</v>
      </c>
      <c r="BT16" s="1028">
        <v>4.4000000000000004</v>
      </c>
      <c r="BU16" s="1028">
        <v>4.5</v>
      </c>
      <c r="BV16" s="1031">
        <v>4.8</v>
      </c>
      <c r="BW16" s="1031">
        <v>4.8</v>
      </c>
      <c r="BX16" s="1031">
        <v>4.8</v>
      </c>
      <c r="BY16" s="1031">
        <v>5.2</v>
      </c>
      <c r="BZ16" s="1031">
        <v>5.5</v>
      </c>
      <c r="CA16" s="1031">
        <v>5.5</v>
      </c>
      <c r="CB16" s="1031">
        <v>5.5</v>
      </c>
      <c r="CC16" s="1031">
        <v>5.6</v>
      </c>
      <c r="CD16" s="1031">
        <v>5.7</v>
      </c>
      <c r="CE16" s="1031">
        <v>5.8</v>
      </c>
      <c r="CF16" s="1031">
        <v>5.8</v>
      </c>
      <c r="CG16" s="1031">
        <v>5.9</v>
      </c>
      <c r="CH16" s="1030">
        <v>6.2</v>
      </c>
      <c r="CI16" s="1030">
        <v>6.3</v>
      </c>
      <c r="CJ16" s="1031">
        <v>6.3</v>
      </c>
      <c r="CN16" s="1281">
        <f t="shared" si="0"/>
        <v>1.5</v>
      </c>
    </row>
    <row r="17" spans="1:99" ht="24" customHeight="1">
      <c r="A17" s="1014" t="s">
        <v>1073</v>
      </c>
      <c r="B17" s="1025">
        <v>11.7</v>
      </c>
      <c r="C17" s="1025">
        <v>11.7</v>
      </c>
      <c r="D17" s="1025">
        <v>11.4</v>
      </c>
      <c r="E17" s="1025">
        <v>11</v>
      </c>
      <c r="F17" s="1025">
        <v>10.7</v>
      </c>
      <c r="G17" s="1044">
        <v>10.3</v>
      </c>
      <c r="H17" s="1044">
        <v>10.1</v>
      </c>
      <c r="I17" s="1044">
        <v>9.9</v>
      </c>
      <c r="J17" s="1044">
        <v>9.8000000000000007</v>
      </c>
      <c r="K17" s="1044">
        <v>9.6</v>
      </c>
      <c r="L17" s="1044">
        <v>9.6</v>
      </c>
      <c r="M17" s="1042">
        <v>9.6</v>
      </c>
      <c r="N17" s="1044">
        <v>10</v>
      </c>
      <c r="O17" s="1044">
        <v>10</v>
      </c>
      <c r="P17" s="1025">
        <v>9.8000000000000007</v>
      </c>
      <c r="Q17" s="1025">
        <v>9.5</v>
      </c>
      <c r="R17" s="1046">
        <v>9.1999999999999993</v>
      </c>
      <c r="S17" s="1025">
        <v>8.8000000000000007</v>
      </c>
      <c r="T17" s="1025">
        <v>8.5</v>
      </c>
      <c r="U17" s="1025">
        <v>8.4</v>
      </c>
      <c r="V17" s="1044">
        <v>8.1999999999999993</v>
      </c>
      <c r="W17" s="1042">
        <v>8.1</v>
      </c>
      <c r="X17" s="1042">
        <v>8.1</v>
      </c>
      <c r="Y17" s="1042">
        <v>8.1999999999999993</v>
      </c>
      <c r="Z17" s="1042">
        <v>8.5</v>
      </c>
      <c r="AA17" s="1042">
        <v>8.5</v>
      </c>
      <c r="AB17" s="1042">
        <v>8.1999999999999993</v>
      </c>
      <c r="AC17" s="1042">
        <v>7.9</v>
      </c>
      <c r="AD17" s="1042">
        <v>7.6</v>
      </c>
      <c r="AE17" s="1042">
        <v>7.2</v>
      </c>
      <c r="AF17" s="1042">
        <v>6.9</v>
      </c>
      <c r="AG17" s="1042">
        <v>6.8</v>
      </c>
      <c r="AH17" s="1042">
        <v>6.7</v>
      </c>
      <c r="AI17" s="1042">
        <v>6.6</v>
      </c>
      <c r="AJ17" s="1042">
        <v>6.6</v>
      </c>
      <c r="AK17" s="1042">
        <v>6.6</v>
      </c>
      <c r="AL17" s="1042">
        <v>6.8</v>
      </c>
      <c r="AM17" s="1042">
        <v>6.8</v>
      </c>
      <c r="AN17" s="1042">
        <v>6.5</v>
      </c>
      <c r="AO17" s="1042">
        <v>6.2</v>
      </c>
      <c r="AP17" s="1042">
        <v>5.9</v>
      </c>
      <c r="AQ17" s="1042">
        <v>5.7</v>
      </c>
      <c r="AR17" s="1042">
        <v>5.6</v>
      </c>
      <c r="AS17" s="1042">
        <v>5.6</v>
      </c>
      <c r="AT17" s="1042">
        <v>5.5</v>
      </c>
      <c r="AU17" s="1042">
        <v>5.2</v>
      </c>
      <c r="AV17" s="1044">
        <v>5.0999999999999996</v>
      </c>
      <c r="AW17" s="1044">
        <v>5.0999999999999996</v>
      </c>
      <c r="AX17" s="1044">
        <v>5.3</v>
      </c>
      <c r="AY17" s="1042">
        <v>5.3</v>
      </c>
      <c r="AZ17" s="1042">
        <v>5.0999999999999996</v>
      </c>
      <c r="BA17" s="1042">
        <v>4.9000000000000004</v>
      </c>
      <c r="BB17" s="1042">
        <v>4.7</v>
      </c>
      <c r="BC17" s="1042">
        <v>4.5</v>
      </c>
      <c r="BD17" s="1042">
        <v>4.5</v>
      </c>
      <c r="BE17" s="1042">
        <v>4.4000000000000004</v>
      </c>
      <c r="BF17" s="1042">
        <v>4.4000000000000004</v>
      </c>
      <c r="BG17" s="1042">
        <v>4.3</v>
      </c>
      <c r="BH17" s="1042">
        <v>4.3</v>
      </c>
      <c r="BI17" s="1042">
        <v>4.3</v>
      </c>
      <c r="BJ17" s="1042">
        <v>4.5999999999999996</v>
      </c>
      <c r="BK17" s="1042">
        <v>4.5</v>
      </c>
      <c r="BL17" s="1042">
        <v>4.4000000000000004</v>
      </c>
      <c r="BM17" s="1042">
        <v>4.2</v>
      </c>
      <c r="BN17" s="1042">
        <v>4</v>
      </c>
      <c r="BO17" s="1042">
        <v>3.9</v>
      </c>
      <c r="BP17" s="1042">
        <v>3.8</v>
      </c>
      <c r="BQ17" s="1042">
        <v>3.7</v>
      </c>
      <c r="BR17" s="1042">
        <v>3.7</v>
      </c>
      <c r="BS17" s="1042">
        <v>3.6</v>
      </c>
      <c r="BT17" s="1042">
        <v>3.6</v>
      </c>
      <c r="BU17" s="1042">
        <v>3.6</v>
      </c>
      <c r="BV17" s="1031">
        <v>3.9</v>
      </c>
      <c r="BW17" s="1031">
        <v>3.9</v>
      </c>
      <c r="BX17" s="1031">
        <v>3.9</v>
      </c>
      <c r="BY17" s="1031">
        <v>4.2</v>
      </c>
      <c r="BZ17" s="1042">
        <v>4.5</v>
      </c>
      <c r="CA17" s="1042">
        <v>4.7</v>
      </c>
      <c r="CB17" s="1031">
        <v>4.7</v>
      </c>
      <c r="CC17" s="1031">
        <v>4.8</v>
      </c>
      <c r="CD17" s="1031">
        <v>4.8</v>
      </c>
      <c r="CE17" s="1031">
        <v>4.8</v>
      </c>
      <c r="CF17" s="1031">
        <v>4.8</v>
      </c>
      <c r="CG17" s="1031">
        <v>4.9000000000000004</v>
      </c>
      <c r="CH17" s="1030">
        <v>5.0999999999999996</v>
      </c>
      <c r="CI17" s="1030">
        <v>5.2</v>
      </c>
      <c r="CJ17" s="1031">
        <v>5.0999999999999996</v>
      </c>
      <c r="CN17" s="1281">
        <f t="shared" si="0"/>
        <v>1.1999999999999997</v>
      </c>
    </row>
    <row r="18" spans="1:99" ht="24" customHeight="1">
      <c r="A18" s="1014" t="s">
        <v>1074</v>
      </c>
      <c r="B18" s="1029">
        <v>17.2</v>
      </c>
      <c r="C18" s="1029">
        <v>17.2</v>
      </c>
      <c r="D18" s="1030">
        <v>16.600000000000001</v>
      </c>
      <c r="E18" s="1030">
        <v>15.9</v>
      </c>
      <c r="F18" s="1030">
        <v>15.3</v>
      </c>
      <c r="G18" s="1030">
        <v>14.9</v>
      </c>
      <c r="H18" s="1030">
        <v>14.7</v>
      </c>
      <c r="I18" s="1030">
        <v>14.6</v>
      </c>
      <c r="J18" s="1030">
        <v>14.3</v>
      </c>
      <c r="K18" s="1030">
        <v>13.9</v>
      </c>
      <c r="L18" s="1030">
        <v>13.9</v>
      </c>
      <c r="M18" s="1029">
        <v>14.1</v>
      </c>
      <c r="N18" s="1029">
        <v>14.8</v>
      </c>
      <c r="O18" s="1029">
        <v>14.8</v>
      </c>
      <c r="P18" s="1030">
        <v>14.5</v>
      </c>
      <c r="Q18" s="1030">
        <v>14</v>
      </c>
      <c r="R18" s="1030">
        <v>13.4</v>
      </c>
      <c r="S18" s="1030">
        <v>12.9</v>
      </c>
      <c r="T18" s="1030">
        <v>12.7</v>
      </c>
      <c r="U18" s="1030">
        <v>12.5</v>
      </c>
      <c r="V18" s="1030">
        <v>12.1</v>
      </c>
      <c r="W18" s="1029">
        <v>12</v>
      </c>
      <c r="X18" s="1027">
        <v>12.2</v>
      </c>
      <c r="Y18" s="1027">
        <v>12.5</v>
      </c>
      <c r="Z18" s="1029">
        <v>13.1</v>
      </c>
      <c r="AA18" s="1029">
        <v>13</v>
      </c>
      <c r="AB18" s="1029">
        <v>12.6</v>
      </c>
      <c r="AC18" s="1029">
        <v>12</v>
      </c>
      <c r="AD18" s="1029">
        <v>11.7</v>
      </c>
      <c r="AE18" s="1030">
        <v>11.3</v>
      </c>
      <c r="AF18" s="1030">
        <v>11.1</v>
      </c>
      <c r="AG18" s="1030">
        <v>11</v>
      </c>
      <c r="AH18" s="1030">
        <v>10.8</v>
      </c>
      <c r="AI18" s="1030">
        <v>10.6</v>
      </c>
      <c r="AJ18" s="1030">
        <v>10.8</v>
      </c>
      <c r="AK18" s="1030">
        <v>10.8</v>
      </c>
      <c r="AL18" s="1029">
        <v>11.1</v>
      </c>
      <c r="AM18" s="1029">
        <v>11</v>
      </c>
      <c r="AN18" s="1029">
        <v>10.4</v>
      </c>
      <c r="AO18" s="1029">
        <v>9.9</v>
      </c>
      <c r="AP18" s="1029">
        <v>9.5</v>
      </c>
      <c r="AQ18" s="1029">
        <v>9.1</v>
      </c>
      <c r="AR18" s="1029">
        <v>9.1</v>
      </c>
      <c r="AS18" s="1029">
        <v>9.1</v>
      </c>
      <c r="AT18" s="1029">
        <v>8.9</v>
      </c>
      <c r="AU18" s="1029">
        <v>8.6</v>
      </c>
      <c r="AV18" s="1029">
        <v>8.6</v>
      </c>
      <c r="AW18" s="1029">
        <v>8.8000000000000007</v>
      </c>
      <c r="AX18" s="1030">
        <v>9.3000000000000007</v>
      </c>
      <c r="AY18" s="1029">
        <v>9.3000000000000007</v>
      </c>
      <c r="AZ18" s="1029">
        <v>9.1</v>
      </c>
      <c r="BA18" s="1029">
        <v>8.6999999999999993</v>
      </c>
      <c r="BB18" s="1029">
        <v>8.4</v>
      </c>
      <c r="BC18" s="1029">
        <v>8.1</v>
      </c>
      <c r="BD18" s="1029">
        <v>8.1999999999999993</v>
      </c>
      <c r="BE18" s="1029">
        <v>8.1999999999999993</v>
      </c>
      <c r="BF18" s="1029">
        <v>8.1</v>
      </c>
      <c r="BG18" s="1029">
        <v>7.9</v>
      </c>
      <c r="BH18" s="1029">
        <v>8.1</v>
      </c>
      <c r="BI18" s="1029">
        <v>8.3000000000000007</v>
      </c>
      <c r="BJ18" s="1029">
        <v>8.8000000000000007</v>
      </c>
      <c r="BK18" s="1029">
        <v>8.6</v>
      </c>
      <c r="BL18" s="1029">
        <v>8.3000000000000007</v>
      </c>
      <c r="BM18" s="1029">
        <v>8</v>
      </c>
      <c r="BN18" s="1029">
        <v>7.8</v>
      </c>
      <c r="BO18" s="1029">
        <v>7.6</v>
      </c>
      <c r="BP18" s="1029">
        <v>7.7</v>
      </c>
      <c r="BQ18" s="1029">
        <v>7.7</v>
      </c>
      <c r="BR18" s="1029">
        <v>7.7</v>
      </c>
      <c r="BS18" s="1029">
        <v>7.6</v>
      </c>
      <c r="BT18" s="1029">
        <v>7.7</v>
      </c>
      <c r="BU18" s="1029">
        <v>8</v>
      </c>
      <c r="BV18" s="1031">
        <v>8.4</v>
      </c>
      <c r="BW18" s="1031">
        <v>8.3000000000000007</v>
      </c>
      <c r="BX18" s="1031">
        <v>8.1</v>
      </c>
      <c r="BY18" s="1031">
        <v>8.4</v>
      </c>
      <c r="BZ18" s="1029">
        <v>8.6</v>
      </c>
      <c r="CA18" s="1029">
        <v>8.6</v>
      </c>
      <c r="CB18" s="1031">
        <v>8.6999999999999993</v>
      </c>
      <c r="CC18" s="1031">
        <v>8.6</v>
      </c>
      <c r="CD18" s="1031">
        <v>8.5</v>
      </c>
      <c r="CE18" s="1031">
        <v>8.3000000000000007</v>
      </c>
      <c r="CF18" s="1031">
        <v>8.3000000000000007</v>
      </c>
      <c r="CG18" s="1031">
        <v>8.5</v>
      </c>
      <c r="CH18" s="1030">
        <v>8.9</v>
      </c>
      <c r="CI18" s="1030">
        <v>8.8000000000000007</v>
      </c>
      <c r="CJ18" s="1031">
        <v>8.6</v>
      </c>
      <c r="CN18" s="1281">
        <f t="shared" si="0"/>
        <v>0.5</v>
      </c>
    </row>
    <row r="19" spans="1:99" ht="24" customHeight="1">
      <c r="A19" s="1014" t="s">
        <v>1075</v>
      </c>
      <c r="B19" s="1047">
        <v>22.4</v>
      </c>
      <c r="C19" s="1047">
        <v>22.2</v>
      </c>
      <c r="D19" s="1047">
        <v>21.6</v>
      </c>
      <c r="E19" s="1047">
        <v>20.5</v>
      </c>
      <c r="F19" s="1047">
        <v>19.600000000000001</v>
      </c>
      <c r="G19" s="1047">
        <v>19</v>
      </c>
      <c r="H19" s="1047">
        <v>18.600000000000001</v>
      </c>
      <c r="I19" s="1047">
        <v>18.399999999999999</v>
      </c>
      <c r="J19" s="1047">
        <v>18.2</v>
      </c>
      <c r="K19" s="1047">
        <v>18.100000000000001</v>
      </c>
      <c r="L19" s="1047">
        <v>18.3</v>
      </c>
      <c r="M19" s="1048">
        <v>18.7</v>
      </c>
      <c r="N19" s="1047">
        <v>19.5</v>
      </c>
      <c r="O19" s="1047">
        <v>19.5</v>
      </c>
      <c r="P19" s="1047">
        <v>18.7</v>
      </c>
      <c r="Q19" s="1047">
        <v>17.899999999999999</v>
      </c>
      <c r="R19" s="1047">
        <v>17.2</v>
      </c>
      <c r="S19" s="1047">
        <v>16.5</v>
      </c>
      <c r="T19" s="1047">
        <v>16.2</v>
      </c>
      <c r="U19" s="1047">
        <v>16.100000000000001</v>
      </c>
      <c r="V19" s="1047">
        <v>16</v>
      </c>
      <c r="W19" s="1048">
        <v>15.8</v>
      </c>
      <c r="X19" s="1027">
        <v>15.9</v>
      </c>
      <c r="Y19" s="1027">
        <v>16.2</v>
      </c>
      <c r="Z19" s="1048">
        <v>16.899999999999999</v>
      </c>
      <c r="AA19" s="1048">
        <v>16.899999999999999</v>
      </c>
      <c r="AB19" s="1048">
        <v>16.399999999999999</v>
      </c>
      <c r="AC19" s="1048">
        <v>15.7</v>
      </c>
      <c r="AD19" s="1048">
        <v>14.9</v>
      </c>
      <c r="AE19" s="1048">
        <v>14.2</v>
      </c>
      <c r="AF19" s="1048">
        <v>13.9</v>
      </c>
      <c r="AG19" s="1048">
        <v>13.8</v>
      </c>
      <c r="AH19" s="1048">
        <v>13.7</v>
      </c>
      <c r="AI19" s="1048">
        <v>13.7</v>
      </c>
      <c r="AJ19" s="1048">
        <v>13.9</v>
      </c>
      <c r="AK19" s="1048">
        <v>14.2</v>
      </c>
      <c r="AL19" s="1048">
        <v>14.8</v>
      </c>
      <c r="AM19" s="1048">
        <v>14.7</v>
      </c>
      <c r="AN19" s="1048">
        <v>14.1</v>
      </c>
      <c r="AO19" s="1048">
        <v>13.3</v>
      </c>
      <c r="AP19" s="1048">
        <v>12.7</v>
      </c>
      <c r="AQ19" s="1048">
        <v>12.1</v>
      </c>
      <c r="AR19" s="1048">
        <v>12</v>
      </c>
      <c r="AS19" s="1048">
        <v>12</v>
      </c>
      <c r="AT19" s="1048">
        <v>11.8</v>
      </c>
      <c r="AU19" s="1048">
        <v>11.6</v>
      </c>
      <c r="AV19" s="1047">
        <v>11.5</v>
      </c>
      <c r="AW19" s="1047">
        <v>11.7</v>
      </c>
      <c r="AX19" s="1047">
        <v>12.2</v>
      </c>
      <c r="AY19" s="1048">
        <v>12.1</v>
      </c>
      <c r="AZ19" s="1048">
        <v>11.7</v>
      </c>
      <c r="BA19" s="1048">
        <v>11</v>
      </c>
      <c r="BB19" s="1048">
        <v>10.5</v>
      </c>
      <c r="BC19" s="1048">
        <v>10</v>
      </c>
      <c r="BD19" s="1048">
        <v>9.9</v>
      </c>
      <c r="BE19" s="1048">
        <v>9.9</v>
      </c>
      <c r="BF19" s="1048">
        <v>9.9</v>
      </c>
      <c r="BG19" s="1048">
        <v>9.9</v>
      </c>
      <c r="BH19" s="1048">
        <v>10.1</v>
      </c>
      <c r="BI19" s="1048">
        <v>10.4</v>
      </c>
      <c r="BJ19" s="1048">
        <v>10.9</v>
      </c>
      <c r="BK19" s="1048">
        <v>10.9</v>
      </c>
      <c r="BL19" s="1048">
        <v>10.4</v>
      </c>
      <c r="BM19" s="1048">
        <v>9.6999999999999993</v>
      </c>
      <c r="BN19" s="1048">
        <v>9.1999999999999993</v>
      </c>
      <c r="BO19" s="1048">
        <v>8.9</v>
      </c>
      <c r="BP19" s="1048">
        <v>8.8000000000000007</v>
      </c>
      <c r="BQ19" s="1048">
        <v>8.6999999999999993</v>
      </c>
      <c r="BR19" s="1048">
        <v>8.6</v>
      </c>
      <c r="BS19" s="1048">
        <v>8.6</v>
      </c>
      <c r="BT19" s="1048">
        <v>8.6999999999999993</v>
      </c>
      <c r="BU19" s="1048">
        <v>9.1</v>
      </c>
      <c r="BV19" s="1031">
        <v>9.6999999999999993</v>
      </c>
      <c r="BW19" s="1031">
        <v>9.6999999999999993</v>
      </c>
      <c r="BX19" s="1031">
        <v>9.5</v>
      </c>
      <c r="BY19" s="1031">
        <v>10.1</v>
      </c>
      <c r="BZ19" s="1048">
        <v>10.5</v>
      </c>
      <c r="CA19" s="1048">
        <v>10.4</v>
      </c>
      <c r="CB19" s="1031">
        <v>10.199999999999999</v>
      </c>
      <c r="CC19" s="1031">
        <v>10</v>
      </c>
      <c r="CD19" s="1031">
        <v>9.9</v>
      </c>
      <c r="CE19" s="1031">
        <v>9.8000000000000007</v>
      </c>
      <c r="CF19" s="1031">
        <v>9.9</v>
      </c>
      <c r="CG19" s="1031">
        <v>10.1</v>
      </c>
      <c r="CH19" s="1030">
        <v>10.6</v>
      </c>
      <c r="CI19" s="1030">
        <v>10.7</v>
      </c>
      <c r="CJ19" s="1031">
        <v>10.5</v>
      </c>
      <c r="CN19" s="1281">
        <f t="shared" si="0"/>
        <v>1</v>
      </c>
    </row>
    <row r="20" spans="1:99" ht="24" customHeight="1">
      <c r="A20" s="1014" t="s">
        <v>1076</v>
      </c>
      <c r="B20" s="1049">
        <v>10</v>
      </c>
      <c r="C20" s="1049">
        <v>10</v>
      </c>
      <c r="D20" s="1049">
        <v>9.6</v>
      </c>
      <c r="E20" s="1049">
        <v>9.1</v>
      </c>
      <c r="F20" s="1049">
        <v>8.6999999999999993</v>
      </c>
      <c r="G20" s="1049">
        <v>8.3000000000000007</v>
      </c>
      <c r="H20" s="1049">
        <v>8.1999999999999993</v>
      </c>
      <c r="I20" s="1049">
        <v>8.1</v>
      </c>
      <c r="J20" s="1049">
        <v>7.9</v>
      </c>
      <c r="K20" s="1049">
        <v>7.7</v>
      </c>
      <c r="L20" s="1049">
        <v>7.7</v>
      </c>
      <c r="M20" s="1050">
        <v>7.6</v>
      </c>
      <c r="N20" s="1049">
        <v>8</v>
      </c>
      <c r="O20" s="1049">
        <v>8.1</v>
      </c>
      <c r="P20" s="1049">
        <v>7.8</v>
      </c>
      <c r="Q20" s="1049">
        <v>7.4</v>
      </c>
      <c r="R20" s="1049">
        <v>7.1</v>
      </c>
      <c r="S20" s="1049">
        <v>6.7</v>
      </c>
      <c r="T20" s="1049">
        <v>6.5</v>
      </c>
      <c r="U20" s="1049">
        <v>6.4</v>
      </c>
      <c r="V20" s="1049">
        <v>6.2</v>
      </c>
      <c r="W20" s="1050">
        <v>6.1</v>
      </c>
      <c r="X20" s="1050">
        <v>6.1</v>
      </c>
      <c r="Y20" s="1050">
        <v>6.1</v>
      </c>
      <c r="Z20" s="1050">
        <v>6.4</v>
      </c>
      <c r="AA20" s="1050">
        <v>6.4</v>
      </c>
      <c r="AB20" s="1050">
        <v>6.2</v>
      </c>
      <c r="AC20" s="1050">
        <v>5.9</v>
      </c>
      <c r="AD20" s="1050">
        <v>5.6</v>
      </c>
      <c r="AE20" s="1050">
        <v>5.3</v>
      </c>
      <c r="AF20" s="1050">
        <v>5.2</v>
      </c>
      <c r="AG20" s="1050">
        <v>5.2</v>
      </c>
      <c r="AH20" s="1050">
        <v>5.0999999999999996</v>
      </c>
      <c r="AI20" s="1050">
        <v>5</v>
      </c>
      <c r="AJ20" s="1050">
        <v>5</v>
      </c>
      <c r="AK20" s="1050">
        <v>5</v>
      </c>
      <c r="AL20" s="1050">
        <v>5.2</v>
      </c>
      <c r="AM20" s="1050">
        <v>5.2</v>
      </c>
      <c r="AN20" s="1050">
        <v>4.9000000000000004</v>
      </c>
      <c r="AO20" s="1050">
        <v>4.5999999999999996</v>
      </c>
      <c r="AP20" s="1050">
        <v>4.4000000000000004</v>
      </c>
      <c r="AQ20" s="1050">
        <v>4.2</v>
      </c>
      <c r="AR20" s="1050">
        <v>4.2</v>
      </c>
      <c r="AS20" s="1050">
        <v>4.0999999999999996</v>
      </c>
      <c r="AT20" s="1050">
        <v>4</v>
      </c>
      <c r="AU20" s="1050">
        <v>3.8</v>
      </c>
      <c r="AV20" s="1049">
        <v>3.7</v>
      </c>
      <c r="AW20" s="1049">
        <v>3.7</v>
      </c>
      <c r="AX20" s="1049">
        <v>3.8</v>
      </c>
      <c r="AY20" s="1050">
        <v>3.9</v>
      </c>
      <c r="AZ20" s="1050">
        <v>3.7</v>
      </c>
      <c r="BA20" s="1050">
        <v>3.5</v>
      </c>
      <c r="BB20" s="1050">
        <v>3.4</v>
      </c>
      <c r="BC20" s="1050">
        <v>3.2</v>
      </c>
      <c r="BD20" s="1050">
        <v>3.2</v>
      </c>
      <c r="BE20" s="1050">
        <v>3.2</v>
      </c>
      <c r="BF20" s="1050">
        <v>3.2</v>
      </c>
      <c r="BG20" s="1050">
        <v>3.1</v>
      </c>
      <c r="BH20" s="1050">
        <v>3.1</v>
      </c>
      <c r="BI20" s="1050">
        <v>3.2</v>
      </c>
      <c r="BJ20" s="1050">
        <v>3.3</v>
      </c>
      <c r="BK20" s="1050">
        <v>3.3</v>
      </c>
      <c r="BL20" s="1050">
        <v>3.2</v>
      </c>
      <c r="BM20" s="1050">
        <v>3</v>
      </c>
      <c r="BN20" s="1050">
        <v>2.9</v>
      </c>
      <c r="BO20" s="1050">
        <v>2.8</v>
      </c>
      <c r="BP20" s="1050">
        <v>2.8</v>
      </c>
      <c r="BQ20" s="1050">
        <v>2.8</v>
      </c>
      <c r="BR20" s="1050">
        <v>2.8</v>
      </c>
      <c r="BS20" s="1050">
        <v>2.8</v>
      </c>
      <c r="BT20" s="1050">
        <v>2.8</v>
      </c>
      <c r="BU20" s="1050">
        <v>2.8</v>
      </c>
      <c r="BV20" s="1031">
        <v>3.1</v>
      </c>
      <c r="BW20" s="1031">
        <v>3.1</v>
      </c>
      <c r="BX20" s="1031">
        <v>3.1</v>
      </c>
      <c r="BY20" s="1031">
        <v>3.4</v>
      </c>
      <c r="BZ20" s="1051">
        <v>3.6</v>
      </c>
      <c r="CA20" s="1051">
        <v>3.7</v>
      </c>
      <c r="CB20" s="1031">
        <v>3.7</v>
      </c>
      <c r="CC20" s="1031">
        <v>3.7</v>
      </c>
      <c r="CD20" s="1031">
        <v>3.7</v>
      </c>
      <c r="CE20" s="1031">
        <v>3.7</v>
      </c>
      <c r="CF20" s="1031">
        <v>3.7</v>
      </c>
      <c r="CG20" s="1031">
        <v>3.7</v>
      </c>
      <c r="CH20" s="1030">
        <v>3.9</v>
      </c>
      <c r="CI20" s="1030">
        <v>4</v>
      </c>
      <c r="CJ20" s="1031">
        <v>3.9</v>
      </c>
      <c r="CL20" s="451"/>
      <c r="CN20" s="1281">
        <f t="shared" si="0"/>
        <v>0.79999999999999982</v>
      </c>
    </row>
    <row r="21" spans="1:99" ht="24" customHeight="1">
      <c r="A21" s="1032" t="s">
        <v>1077</v>
      </c>
      <c r="B21" s="1033">
        <v>18.7</v>
      </c>
      <c r="C21" s="1033">
        <v>18.5</v>
      </c>
      <c r="D21" s="1034">
        <v>17.899999999999999</v>
      </c>
      <c r="E21" s="1034">
        <v>17.100000000000001</v>
      </c>
      <c r="F21" s="1034">
        <v>16.399999999999999</v>
      </c>
      <c r="G21" s="1034">
        <v>15.7</v>
      </c>
      <c r="H21" s="1034">
        <v>15.3</v>
      </c>
      <c r="I21" s="1034">
        <v>15.2</v>
      </c>
      <c r="J21" s="1034">
        <v>15.2</v>
      </c>
      <c r="K21" s="1034">
        <v>15.1</v>
      </c>
      <c r="L21" s="1034">
        <v>15.2</v>
      </c>
      <c r="M21" s="1033">
        <v>15.5</v>
      </c>
      <c r="N21" s="1033">
        <v>16.3</v>
      </c>
      <c r="O21" s="1033">
        <v>16.100000000000001</v>
      </c>
      <c r="P21" s="1034">
        <v>15.6</v>
      </c>
      <c r="Q21" s="1034">
        <v>14.9</v>
      </c>
      <c r="R21" s="1034">
        <v>14.2</v>
      </c>
      <c r="S21" s="1034">
        <v>13.6</v>
      </c>
      <c r="T21" s="1034">
        <v>13.1</v>
      </c>
      <c r="U21" s="1034">
        <v>13</v>
      </c>
      <c r="V21" s="1034">
        <v>12.9</v>
      </c>
      <c r="W21" s="1033">
        <v>12.8</v>
      </c>
      <c r="X21" s="1027">
        <v>13</v>
      </c>
      <c r="Y21" s="1027">
        <v>13.1</v>
      </c>
      <c r="Z21" s="1033">
        <v>13.8</v>
      </c>
      <c r="AA21" s="1033">
        <v>13.8</v>
      </c>
      <c r="AB21" s="1034">
        <v>13.1</v>
      </c>
      <c r="AC21" s="1034">
        <v>12.4</v>
      </c>
      <c r="AD21" s="1034">
        <v>11.8</v>
      </c>
      <c r="AE21" s="1034">
        <v>11.1</v>
      </c>
      <c r="AF21" s="1034">
        <v>10.8</v>
      </c>
      <c r="AG21" s="1034">
        <v>10.7</v>
      </c>
      <c r="AH21" s="1034">
        <v>10.6</v>
      </c>
      <c r="AI21" s="1034">
        <v>10.6</v>
      </c>
      <c r="AJ21" s="1034">
        <v>10.7</v>
      </c>
      <c r="AK21" s="1034">
        <v>11</v>
      </c>
      <c r="AL21" s="1033">
        <v>11.5</v>
      </c>
      <c r="AM21" s="1033">
        <v>11.3</v>
      </c>
      <c r="AN21" s="1033">
        <v>10.7</v>
      </c>
      <c r="AO21" s="1033">
        <v>10.1</v>
      </c>
      <c r="AP21" s="1033">
        <v>9.8000000000000007</v>
      </c>
      <c r="AQ21" s="1033">
        <v>9.3000000000000007</v>
      </c>
      <c r="AR21" s="1033">
        <v>9.1</v>
      </c>
      <c r="AS21" s="1033">
        <v>9.1</v>
      </c>
      <c r="AT21" s="1033">
        <v>8.9</v>
      </c>
      <c r="AU21" s="1033">
        <v>8.6</v>
      </c>
      <c r="AV21" s="1033">
        <v>8.6</v>
      </c>
      <c r="AW21" s="1033">
        <v>8.5</v>
      </c>
      <c r="AX21" s="1034">
        <v>8.9</v>
      </c>
      <c r="AY21" s="1052">
        <v>8.8000000000000007</v>
      </c>
      <c r="AZ21" s="1052">
        <v>8.5</v>
      </c>
      <c r="BA21" s="1052">
        <v>8</v>
      </c>
      <c r="BB21" s="1052">
        <v>7.6</v>
      </c>
      <c r="BC21" s="1052">
        <v>7.3</v>
      </c>
      <c r="BD21" s="1052">
        <v>7.1</v>
      </c>
      <c r="BE21" s="1052">
        <v>7.1</v>
      </c>
      <c r="BF21" s="1052">
        <v>7.1</v>
      </c>
      <c r="BG21" s="1052">
        <v>7.2</v>
      </c>
      <c r="BH21" s="1052">
        <v>7.3</v>
      </c>
      <c r="BI21" s="1052">
        <v>7.4</v>
      </c>
      <c r="BJ21" s="1052">
        <v>7.8</v>
      </c>
      <c r="BK21" s="1052">
        <v>7.8</v>
      </c>
      <c r="BL21" s="1052">
        <v>7.5</v>
      </c>
      <c r="BM21" s="1052">
        <v>7.1</v>
      </c>
      <c r="BN21" s="1052">
        <v>6.9</v>
      </c>
      <c r="BO21" s="1052">
        <v>6.6</v>
      </c>
      <c r="BP21" s="1052">
        <v>6.5</v>
      </c>
      <c r="BQ21" s="1052">
        <v>6.5</v>
      </c>
      <c r="BR21" s="1052">
        <v>6.5</v>
      </c>
      <c r="BS21" s="1052">
        <v>6.5</v>
      </c>
      <c r="BT21" s="1052">
        <v>6.6</v>
      </c>
      <c r="BU21" s="1052">
        <v>6.8</v>
      </c>
      <c r="BV21" s="1053">
        <v>7.2</v>
      </c>
      <c r="BW21" s="1053">
        <v>7.2</v>
      </c>
      <c r="BX21" s="1053">
        <v>7.2</v>
      </c>
      <c r="BY21" s="1053">
        <v>7.7</v>
      </c>
      <c r="BZ21" s="1052">
        <v>8</v>
      </c>
      <c r="CA21" s="1052">
        <v>8</v>
      </c>
      <c r="CB21" s="1053">
        <v>7.9</v>
      </c>
      <c r="CC21" s="1053">
        <v>7.9</v>
      </c>
      <c r="CD21" s="1053">
        <v>7.9</v>
      </c>
      <c r="CE21" s="1053">
        <v>7.9</v>
      </c>
      <c r="CF21" s="1053">
        <v>8.1</v>
      </c>
      <c r="CG21" s="1053">
        <v>8.3000000000000007</v>
      </c>
      <c r="CH21" s="1054">
        <v>8.6999999999999993</v>
      </c>
      <c r="CI21" s="1054">
        <v>8.8000000000000007</v>
      </c>
      <c r="CJ21" s="1761">
        <v>8.6</v>
      </c>
      <c r="CN21" s="1283">
        <f t="shared" si="0"/>
        <v>1.3999999999999995</v>
      </c>
    </row>
    <row r="22" spans="1:99" ht="24" customHeight="1">
      <c r="A22" s="1055" t="s">
        <v>1244</v>
      </c>
      <c r="B22" s="1056">
        <f>MIN(B6:B21)</f>
        <v>10</v>
      </c>
      <c r="C22" s="1056">
        <f t="shared" ref="C22:M22" si="1">MIN(C6:C21)</f>
        <v>10</v>
      </c>
      <c r="D22" s="1056">
        <f t="shared" si="1"/>
        <v>9.6</v>
      </c>
      <c r="E22" s="1056">
        <f t="shared" si="1"/>
        <v>9.1</v>
      </c>
      <c r="F22" s="1056">
        <f t="shared" si="1"/>
        <v>8.6999999999999993</v>
      </c>
      <c r="G22" s="1056">
        <f t="shared" si="1"/>
        <v>8.3000000000000007</v>
      </c>
      <c r="H22" s="1056">
        <f t="shared" si="1"/>
        <v>8.1999999999999993</v>
      </c>
      <c r="I22" s="1056">
        <f t="shared" si="1"/>
        <v>8.1</v>
      </c>
      <c r="J22" s="1056">
        <f t="shared" si="1"/>
        <v>7.9</v>
      </c>
      <c r="K22" s="1056">
        <f t="shared" si="1"/>
        <v>7.7</v>
      </c>
      <c r="L22" s="1056">
        <f t="shared" si="1"/>
        <v>7.7</v>
      </c>
      <c r="M22" s="1056">
        <f t="shared" si="1"/>
        <v>7.6</v>
      </c>
      <c r="N22" s="1056">
        <f>MIN(N6:N21)</f>
        <v>8</v>
      </c>
      <c r="O22" s="1056">
        <f t="shared" ref="O22:Y22" si="2">MIN(O6:O21)</f>
        <v>8.1</v>
      </c>
      <c r="P22" s="1056">
        <f t="shared" si="2"/>
        <v>7.8</v>
      </c>
      <c r="Q22" s="1056">
        <f t="shared" si="2"/>
        <v>7.4</v>
      </c>
      <c r="R22" s="1056">
        <f t="shared" si="2"/>
        <v>7.1</v>
      </c>
      <c r="S22" s="1056">
        <f t="shared" si="2"/>
        <v>6.7</v>
      </c>
      <c r="T22" s="1056">
        <f t="shared" si="2"/>
        <v>6.5</v>
      </c>
      <c r="U22" s="1056">
        <f t="shared" si="2"/>
        <v>6.4</v>
      </c>
      <c r="V22" s="1056">
        <f t="shared" si="2"/>
        <v>6.2</v>
      </c>
      <c r="W22" s="1056">
        <f t="shared" si="2"/>
        <v>6.1</v>
      </c>
      <c r="X22" s="1056">
        <f t="shared" si="2"/>
        <v>6.1</v>
      </c>
      <c r="Y22" s="1056">
        <f t="shared" si="2"/>
        <v>6.1</v>
      </c>
      <c r="Z22" s="1056">
        <f>MIN(Z6:Z21)</f>
        <v>6.4</v>
      </c>
      <c r="AA22" s="1056">
        <f t="shared" ref="AA22:AK22" si="3">MIN(AA6:AA21)</f>
        <v>6.4</v>
      </c>
      <c r="AB22" s="1056">
        <f t="shared" si="3"/>
        <v>6.2</v>
      </c>
      <c r="AC22" s="1056">
        <f t="shared" si="3"/>
        <v>5.9</v>
      </c>
      <c r="AD22" s="1056">
        <f t="shared" si="3"/>
        <v>5.6</v>
      </c>
      <c r="AE22" s="1056">
        <f t="shared" si="3"/>
        <v>5.3</v>
      </c>
      <c r="AF22" s="1056">
        <f t="shared" si="3"/>
        <v>5.2</v>
      </c>
      <c r="AG22" s="1056">
        <f t="shared" si="3"/>
        <v>5.2</v>
      </c>
      <c r="AH22" s="1056">
        <f t="shared" si="3"/>
        <v>5.0999999999999996</v>
      </c>
      <c r="AI22" s="1056">
        <f t="shared" si="3"/>
        <v>5</v>
      </c>
      <c r="AJ22" s="1056">
        <f t="shared" si="3"/>
        <v>5</v>
      </c>
      <c r="AK22" s="1056">
        <f t="shared" si="3"/>
        <v>5</v>
      </c>
      <c r="AL22" s="1056">
        <f t="shared" ref="AL22:AQ22" si="4">MIN(AL6:AL21)</f>
        <v>5.2</v>
      </c>
      <c r="AM22" s="1056">
        <f t="shared" si="4"/>
        <v>5.2</v>
      </c>
      <c r="AN22" s="1056">
        <f t="shared" si="4"/>
        <v>4.9000000000000004</v>
      </c>
      <c r="AO22" s="1056">
        <f t="shared" si="4"/>
        <v>4.5999999999999996</v>
      </c>
      <c r="AP22" s="1056">
        <f t="shared" si="4"/>
        <v>4.4000000000000004</v>
      </c>
      <c r="AQ22" s="1056">
        <f t="shared" si="4"/>
        <v>4.2</v>
      </c>
      <c r="AR22" s="1056">
        <f t="shared" ref="AR22:AX22" si="5">MIN(AR6:AR21)</f>
        <v>4.2</v>
      </c>
      <c r="AS22" s="1056">
        <f t="shared" si="5"/>
        <v>4.0999999999999996</v>
      </c>
      <c r="AT22" s="1056">
        <f t="shared" si="5"/>
        <v>4</v>
      </c>
      <c r="AU22" s="1056">
        <f t="shared" si="5"/>
        <v>3.8</v>
      </c>
      <c r="AV22" s="1056">
        <f t="shared" si="5"/>
        <v>3.7</v>
      </c>
      <c r="AW22" s="1056">
        <f>MIN(AW6:AW21)</f>
        <v>3.7</v>
      </c>
      <c r="AX22" s="1056">
        <f t="shared" si="5"/>
        <v>3.8</v>
      </c>
      <c r="AY22" s="1056">
        <f t="shared" ref="AY22:BD22" si="6">MIN(AY6:AY21)</f>
        <v>3.9</v>
      </c>
      <c r="AZ22" s="1056">
        <f t="shared" si="6"/>
        <v>3.7</v>
      </c>
      <c r="BA22" s="1056">
        <f t="shared" si="6"/>
        <v>3.5</v>
      </c>
      <c r="BB22" s="1056">
        <f t="shared" si="6"/>
        <v>3.4</v>
      </c>
      <c r="BC22" s="1056">
        <f t="shared" si="6"/>
        <v>3.2</v>
      </c>
      <c r="BD22" s="1056">
        <f t="shared" si="6"/>
        <v>3.2</v>
      </c>
      <c r="BE22" s="1056">
        <f t="shared" ref="BE22:BJ22" si="7">MIN(BE6:BE21)</f>
        <v>3.2</v>
      </c>
      <c r="BF22" s="1056">
        <f t="shared" si="7"/>
        <v>3.2</v>
      </c>
      <c r="BG22" s="1056">
        <f t="shared" si="7"/>
        <v>3.1</v>
      </c>
      <c r="BH22" s="1056">
        <f t="shared" si="7"/>
        <v>3.1</v>
      </c>
      <c r="BI22" s="1056">
        <f t="shared" si="7"/>
        <v>3.2</v>
      </c>
      <c r="BJ22" s="1056">
        <f t="shared" si="7"/>
        <v>3.3</v>
      </c>
      <c r="BK22" s="1056">
        <f t="shared" ref="BK22:BX22" si="8">MIN(BK6:BK21)</f>
        <v>3.3</v>
      </c>
      <c r="BL22" s="1056">
        <f t="shared" si="8"/>
        <v>3.2</v>
      </c>
      <c r="BM22" s="1056">
        <f t="shared" si="8"/>
        <v>3</v>
      </c>
      <c r="BN22" s="1056">
        <f t="shared" si="8"/>
        <v>2.9</v>
      </c>
      <c r="BO22" s="1056">
        <f t="shared" si="8"/>
        <v>2.8</v>
      </c>
      <c r="BP22" s="1056">
        <f t="shared" si="8"/>
        <v>2.8</v>
      </c>
      <c r="BQ22" s="1056">
        <f t="shared" si="8"/>
        <v>2.8</v>
      </c>
      <c r="BR22" s="1056">
        <f t="shared" si="8"/>
        <v>2.8</v>
      </c>
      <c r="BS22" s="1056">
        <f t="shared" si="8"/>
        <v>2.8</v>
      </c>
      <c r="BT22" s="1056">
        <f t="shared" si="8"/>
        <v>2.8</v>
      </c>
      <c r="BU22" s="1056">
        <f t="shared" si="8"/>
        <v>2.8</v>
      </c>
      <c r="BV22" s="1056">
        <f t="shared" si="8"/>
        <v>3.1</v>
      </c>
      <c r="BW22" s="1056">
        <f t="shared" si="8"/>
        <v>3.1</v>
      </c>
      <c r="BX22" s="1056">
        <f t="shared" si="8"/>
        <v>3.1</v>
      </c>
      <c r="BY22" s="1056">
        <f t="shared" ref="BY22:CE22" si="9">MIN(BY6:BY21)</f>
        <v>3.4</v>
      </c>
      <c r="BZ22" s="1056">
        <f t="shared" si="9"/>
        <v>3.6</v>
      </c>
      <c r="CA22" s="1056">
        <f t="shared" si="9"/>
        <v>3.7</v>
      </c>
      <c r="CB22" s="1056">
        <f t="shared" si="9"/>
        <v>3.7</v>
      </c>
      <c r="CC22" s="1056">
        <f t="shared" si="9"/>
        <v>3.7</v>
      </c>
      <c r="CD22" s="1056">
        <f t="shared" si="9"/>
        <v>3.7</v>
      </c>
      <c r="CE22" s="1056">
        <f t="shared" si="9"/>
        <v>3.7</v>
      </c>
      <c r="CF22" s="1056">
        <f>MIN(CF6:CF21)</f>
        <v>3.7</v>
      </c>
      <c r="CG22" s="1056">
        <f>MIN(CG6:CG21)</f>
        <v>3.7</v>
      </c>
      <c r="CH22" s="1056">
        <f>MIN(CH6:CH21)</f>
        <v>3.9</v>
      </c>
      <c r="CI22" s="1056">
        <f>MIN(CI6:CI21)</f>
        <v>4</v>
      </c>
      <c r="CJ22" s="1056">
        <f>MIN(CJ6:CJ21)</f>
        <v>3.9</v>
      </c>
    </row>
    <row r="23" spans="1:99" ht="24" customHeight="1">
      <c r="A23" s="1055" t="s">
        <v>1245</v>
      </c>
      <c r="B23" s="1056">
        <f>MAX(B6:B21)</f>
        <v>22.4</v>
      </c>
      <c r="C23" s="1056">
        <f t="shared" ref="C23:M23" si="10">MAX(C6:C21)</f>
        <v>22.2</v>
      </c>
      <c r="D23" s="1056">
        <f t="shared" si="10"/>
        <v>21.6</v>
      </c>
      <c r="E23" s="1056">
        <f t="shared" si="10"/>
        <v>20.5</v>
      </c>
      <c r="F23" s="1056">
        <f t="shared" si="10"/>
        <v>19.600000000000001</v>
      </c>
      <c r="G23" s="1056">
        <f t="shared" si="10"/>
        <v>19</v>
      </c>
      <c r="H23" s="1056">
        <f t="shared" si="10"/>
        <v>18.600000000000001</v>
      </c>
      <c r="I23" s="1056">
        <f t="shared" si="10"/>
        <v>18.399999999999999</v>
      </c>
      <c r="J23" s="1056">
        <f t="shared" si="10"/>
        <v>18.2</v>
      </c>
      <c r="K23" s="1056">
        <f t="shared" si="10"/>
        <v>18.100000000000001</v>
      </c>
      <c r="L23" s="1056">
        <f t="shared" si="10"/>
        <v>18.3</v>
      </c>
      <c r="M23" s="1056">
        <f t="shared" si="10"/>
        <v>18.7</v>
      </c>
      <c r="N23" s="1056">
        <f>MAX(N6:N21)</f>
        <v>19.5</v>
      </c>
      <c r="O23" s="1056">
        <f t="shared" ref="O23:Y23" si="11">MAX(O6:O21)</f>
        <v>19.5</v>
      </c>
      <c r="P23" s="1056">
        <f t="shared" si="11"/>
        <v>18.7</v>
      </c>
      <c r="Q23" s="1056">
        <f t="shared" si="11"/>
        <v>17.899999999999999</v>
      </c>
      <c r="R23" s="1056">
        <f t="shared" si="11"/>
        <v>17.2</v>
      </c>
      <c r="S23" s="1056">
        <f t="shared" si="11"/>
        <v>16.5</v>
      </c>
      <c r="T23" s="1056">
        <f t="shared" si="11"/>
        <v>16.2</v>
      </c>
      <c r="U23" s="1056">
        <f t="shared" si="11"/>
        <v>16.100000000000001</v>
      </c>
      <c r="V23" s="1056">
        <f t="shared" si="11"/>
        <v>16</v>
      </c>
      <c r="W23" s="1056">
        <f t="shared" si="11"/>
        <v>15.8</v>
      </c>
      <c r="X23" s="1056">
        <f t="shared" si="11"/>
        <v>15.9</v>
      </c>
      <c r="Y23" s="1056">
        <f t="shared" si="11"/>
        <v>16.2</v>
      </c>
      <c r="Z23" s="1056">
        <f>MAX(Z6:Z21)</f>
        <v>16.899999999999999</v>
      </c>
      <c r="AA23" s="1056">
        <f t="shared" ref="AA23:AK23" si="12">MAX(AA6:AA21)</f>
        <v>16.899999999999999</v>
      </c>
      <c r="AB23" s="1056">
        <f t="shared" si="12"/>
        <v>16.399999999999999</v>
      </c>
      <c r="AC23" s="1056">
        <f t="shared" si="12"/>
        <v>15.7</v>
      </c>
      <c r="AD23" s="1056">
        <f t="shared" si="12"/>
        <v>14.9</v>
      </c>
      <c r="AE23" s="1056">
        <f t="shared" si="12"/>
        <v>14.2</v>
      </c>
      <c r="AF23" s="1056">
        <f t="shared" si="12"/>
        <v>13.9</v>
      </c>
      <c r="AG23" s="1056">
        <f t="shared" si="12"/>
        <v>13.8</v>
      </c>
      <c r="AH23" s="1056">
        <f t="shared" si="12"/>
        <v>13.7</v>
      </c>
      <c r="AI23" s="1056">
        <f t="shared" si="12"/>
        <v>13.7</v>
      </c>
      <c r="AJ23" s="1056">
        <f t="shared" si="12"/>
        <v>13.9</v>
      </c>
      <c r="AK23" s="1056">
        <f t="shared" si="12"/>
        <v>14.2</v>
      </c>
      <c r="AL23" s="1056">
        <f t="shared" ref="AL23:AQ23" si="13">MAX(AL6:AL21)</f>
        <v>14.8</v>
      </c>
      <c r="AM23" s="1056">
        <f t="shared" si="13"/>
        <v>14.7</v>
      </c>
      <c r="AN23" s="1056">
        <f t="shared" si="13"/>
        <v>14.1</v>
      </c>
      <c r="AO23" s="1056">
        <f t="shared" si="13"/>
        <v>13.3</v>
      </c>
      <c r="AP23" s="1056">
        <f t="shared" si="13"/>
        <v>12.7</v>
      </c>
      <c r="AQ23" s="1056">
        <f t="shared" si="13"/>
        <v>12.1</v>
      </c>
      <c r="AR23" s="1056">
        <f t="shared" ref="AR23:AX23" si="14">MAX(AR6:AR21)</f>
        <v>12</v>
      </c>
      <c r="AS23" s="1056">
        <f t="shared" si="14"/>
        <v>12</v>
      </c>
      <c r="AT23" s="1056">
        <f t="shared" si="14"/>
        <v>11.8</v>
      </c>
      <c r="AU23" s="1056">
        <f t="shared" si="14"/>
        <v>11.6</v>
      </c>
      <c r="AV23" s="1056">
        <f t="shared" si="14"/>
        <v>11.5</v>
      </c>
      <c r="AW23" s="1056">
        <f>MAX(AW6:AW21)</f>
        <v>11.7</v>
      </c>
      <c r="AX23" s="1056">
        <f t="shared" si="14"/>
        <v>12.2</v>
      </c>
      <c r="AY23" s="1056">
        <f t="shared" ref="AY23:BD23" si="15">MAX(AY6:AY21)</f>
        <v>12.1</v>
      </c>
      <c r="AZ23" s="1056">
        <f t="shared" si="15"/>
        <v>11.7</v>
      </c>
      <c r="BA23" s="1056">
        <f t="shared" si="15"/>
        <v>11</v>
      </c>
      <c r="BB23" s="1056">
        <f t="shared" si="15"/>
        <v>10.5</v>
      </c>
      <c r="BC23" s="1056">
        <f t="shared" si="15"/>
        <v>10</v>
      </c>
      <c r="BD23" s="1056">
        <f t="shared" si="15"/>
        <v>9.9</v>
      </c>
      <c r="BE23" s="1056">
        <f t="shared" ref="BE23:BJ23" si="16">MAX(BE6:BE21)</f>
        <v>9.9</v>
      </c>
      <c r="BF23" s="1056">
        <f t="shared" si="16"/>
        <v>9.9</v>
      </c>
      <c r="BG23" s="1056">
        <f t="shared" si="16"/>
        <v>9.9</v>
      </c>
      <c r="BH23" s="1056">
        <f t="shared" si="16"/>
        <v>10.1</v>
      </c>
      <c r="BI23" s="1056">
        <f t="shared" si="16"/>
        <v>10.4</v>
      </c>
      <c r="BJ23" s="1056">
        <f t="shared" si="16"/>
        <v>10.9</v>
      </c>
      <c r="BK23" s="1056">
        <f t="shared" ref="BK23:BQ23" si="17">MAX(BK6:BK21)</f>
        <v>10.9</v>
      </c>
      <c r="BL23" s="1056">
        <f t="shared" si="17"/>
        <v>10.4</v>
      </c>
      <c r="BM23" s="1056">
        <f t="shared" si="17"/>
        <v>9.6999999999999993</v>
      </c>
      <c r="BN23" s="1056">
        <f t="shared" si="17"/>
        <v>9.1999999999999993</v>
      </c>
      <c r="BO23" s="1056">
        <f t="shared" si="17"/>
        <v>8.9</v>
      </c>
      <c r="BP23" s="1056">
        <f t="shared" si="17"/>
        <v>8.8000000000000007</v>
      </c>
      <c r="BQ23" s="1056">
        <f t="shared" si="17"/>
        <v>8.6999999999999993</v>
      </c>
      <c r="BR23" s="1056">
        <f t="shared" ref="BR23:CE23" si="18">MAX(BR6:BR21)</f>
        <v>8.6</v>
      </c>
      <c r="BS23" s="1056">
        <f t="shared" si="18"/>
        <v>8.6</v>
      </c>
      <c r="BT23" s="1056">
        <f t="shared" si="18"/>
        <v>8.6999999999999993</v>
      </c>
      <c r="BU23" s="1056">
        <f t="shared" si="18"/>
        <v>9.1</v>
      </c>
      <c r="BV23" s="1056">
        <f t="shared" si="18"/>
        <v>9.6999999999999993</v>
      </c>
      <c r="BW23" s="1056">
        <f t="shared" si="18"/>
        <v>9.6999999999999993</v>
      </c>
      <c r="BX23" s="1056">
        <f t="shared" si="18"/>
        <v>9.5</v>
      </c>
      <c r="BY23" s="1056">
        <f t="shared" si="18"/>
        <v>10.1</v>
      </c>
      <c r="BZ23" s="1056">
        <f t="shared" si="18"/>
        <v>10.5</v>
      </c>
      <c r="CA23" s="1056">
        <f t="shared" si="18"/>
        <v>10.4</v>
      </c>
      <c r="CB23" s="1056">
        <f t="shared" si="18"/>
        <v>10.199999999999999</v>
      </c>
      <c r="CC23" s="1056">
        <f t="shared" si="18"/>
        <v>10</v>
      </c>
      <c r="CD23" s="1056">
        <f t="shared" si="18"/>
        <v>9.9</v>
      </c>
      <c r="CE23" s="1056">
        <f t="shared" si="18"/>
        <v>9.8000000000000007</v>
      </c>
      <c r="CF23" s="1056">
        <f>MAX(CF6:CF21)</f>
        <v>9.9</v>
      </c>
      <c r="CG23" s="1056">
        <f>MAX(CG6:CG21)</f>
        <v>10.1</v>
      </c>
      <c r="CH23" s="1056">
        <f>MAX(CH6:CH21)</f>
        <v>10.6</v>
      </c>
      <c r="CI23" s="1056">
        <f>MAX(CI6:CI21)</f>
        <v>10.7</v>
      </c>
      <c r="CJ23" s="1056">
        <f>MAX(CJ6:CJ21)</f>
        <v>10.5</v>
      </c>
      <c r="CL23" t="s">
        <v>1299</v>
      </c>
    </row>
    <row r="24" spans="1:99" ht="21.75" hidden="1" customHeight="1" thickBot="1"/>
    <row r="25" spans="1:99" ht="53.25" hidden="1" customHeight="1" thickBot="1">
      <c r="A25" s="1772" t="s">
        <v>524</v>
      </c>
      <c r="Z25" s="1773" t="s">
        <v>1816</v>
      </c>
      <c r="AA25" s="1774"/>
      <c r="AB25" s="1774"/>
      <c r="AC25" s="1774"/>
      <c r="AD25" s="1774"/>
      <c r="AE25" s="1774"/>
      <c r="AF25" s="1774"/>
      <c r="AG25" s="1774"/>
      <c r="AH25" s="1774"/>
      <c r="AI25" s="1774"/>
      <c r="AJ25" s="1774"/>
      <c r="AK25" s="1775"/>
    </row>
    <row r="26" spans="1:99" ht="30" hidden="1" customHeight="1" thickBot="1">
      <c r="A26" s="1768"/>
      <c r="Z26" s="998" t="s">
        <v>1181</v>
      </c>
      <c r="AA26" s="998" t="s">
        <v>1182</v>
      </c>
      <c r="AB26" s="998" t="s">
        <v>1183</v>
      </c>
      <c r="AC26" s="998" t="s">
        <v>1184</v>
      </c>
      <c r="AD26" s="998" t="s">
        <v>1185</v>
      </c>
      <c r="AE26" s="998" t="s">
        <v>1186</v>
      </c>
      <c r="AF26" s="998" t="s">
        <v>1187</v>
      </c>
      <c r="AG26" s="998" t="s">
        <v>1188</v>
      </c>
      <c r="AH26" s="998" t="s">
        <v>1189</v>
      </c>
      <c r="AI26" s="998" t="s">
        <v>1190</v>
      </c>
      <c r="AJ26" s="998" t="s">
        <v>1191</v>
      </c>
      <c r="AK26" s="998" t="s">
        <v>1192</v>
      </c>
      <c r="CT26" t="s">
        <v>1313</v>
      </c>
    </row>
    <row r="27" spans="1:99" ht="22.5" hidden="1">
      <c r="A27" s="1057" t="s">
        <v>583</v>
      </c>
      <c r="Z27" s="1008">
        <v>11.9</v>
      </c>
      <c r="AA27" s="1008">
        <v>11.9</v>
      </c>
      <c r="AB27" s="1009">
        <v>11.5</v>
      </c>
      <c r="AC27" s="1009">
        <v>11.1</v>
      </c>
      <c r="AD27" s="1009">
        <v>10.7</v>
      </c>
      <c r="AE27" s="1009">
        <v>10.199999999999999</v>
      </c>
      <c r="AF27" s="1009">
        <v>10</v>
      </c>
      <c r="AG27" s="1009">
        <v>9.9</v>
      </c>
      <c r="AH27" s="1009">
        <v>9.6999999999999993</v>
      </c>
      <c r="AI27" s="1009">
        <v>9.6</v>
      </c>
      <c r="AJ27" s="1058">
        <v>9.6</v>
      </c>
      <c r="AK27" s="1058">
        <v>9.8000000000000007</v>
      </c>
      <c r="CL27" s="127" t="s">
        <v>1101</v>
      </c>
      <c r="CO27" s="234"/>
      <c r="CP27" s="234"/>
      <c r="CT27" s="214" t="s">
        <v>583</v>
      </c>
      <c r="CU27" t="b">
        <f t="shared" ref="CU27:CU44" si="19">EXACT(A27,CT27)</f>
        <v>1</v>
      </c>
    </row>
    <row r="28" spans="1:99" ht="9.75" hidden="1" customHeight="1">
      <c r="A28" s="1059"/>
      <c r="Z28" s="1015"/>
      <c r="AA28" s="1015"/>
      <c r="AB28" s="1016"/>
      <c r="AC28" s="1016"/>
      <c r="AD28" s="1016"/>
      <c r="AE28" s="1016"/>
      <c r="AF28" s="1016"/>
      <c r="AG28" s="1016"/>
      <c r="AH28" s="1016"/>
      <c r="AI28" s="1016"/>
      <c r="CL28" s="93"/>
      <c r="CO28" s="235"/>
      <c r="CP28" s="235"/>
      <c r="CT28" s="215"/>
      <c r="CU28" t="b">
        <f t="shared" si="19"/>
        <v>1</v>
      </c>
    </row>
    <row r="29" spans="1:99" ht="23.25" hidden="1">
      <c r="A29" s="974" t="s">
        <v>1062</v>
      </c>
      <c r="Z29" s="1024">
        <v>10.9</v>
      </c>
      <c r="AA29" s="1024">
        <v>10.9</v>
      </c>
      <c r="AB29" s="1023">
        <v>10.6</v>
      </c>
      <c r="AC29" s="1024">
        <v>10.199999999999999</v>
      </c>
      <c r="AD29" s="1023">
        <v>9.6999999999999993</v>
      </c>
      <c r="AE29" s="1024">
        <v>9.1999999999999993</v>
      </c>
      <c r="AF29" s="1023">
        <v>9</v>
      </c>
      <c r="AG29" s="1023">
        <v>8.8000000000000007</v>
      </c>
      <c r="AH29" s="1024">
        <v>8.6</v>
      </c>
      <c r="AI29" s="1023">
        <v>8.5</v>
      </c>
      <c r="AJ29" s="1060">
        <v>8.5</v>
      </c>
      <c r="AK29" s="1024">
        <v>8.6</v>
      </c>
      <c r="CL29" s="160" t="s">
        <v>1096</v>
      </c>
      <c r="CO29" s="236"/>
      <c r="CP29" s="236"/>
      <c r="CT29" s="216" t="s">
        <v>1062</v>
      </c>
      <c r="CU29" t="b">
        <f t="shared" si="19"/>
        <v>1</v>
      </c>
    </row>
    <row r="30" spans="1:99" ht="23.25" hidden="1">
      <c r="A30" s="1059" t="s">
        <v>1063</v>
      </c>
      <c r="Z30" s="1030">
        <v>16.100000000000001</v>
      </c>
      <c r="AA30" s="1030">
        <v>16</v>
      </c>
      <c r="AB30" s="1030">
        <v>15.5</v>
      </c>
      <c r="AC30" s="1030">
        <v>14.9</v>
      </c>
      <c r="AD30" s="1030">
        <v>14.2</v>
      </c>
      <c r="AE30" s="1030">
        <v>13.6</v>
      </c>
      <c r="AF30" s="1030">
        <v>13.4</v>
      </c>
      <c r="AG30" s="1030">
        <v>13.1</v>
      </c>
      <c r="AH30" s="1030">
        <v>13</v>
      </c>
      <c r="AI30" s="1030">
        <v>12.8</v>
      </c>
      <c r="AJ30" s="1060">
        <v>12.9</v>
      </c>
      <c r="AK30" s="1060">
        <v>13.3</v>
      </c>
      <c r="CL30" s="161" t="s">
        <v>1097</v>
      </c>
      <c r="CO30" s="236"/>
      <c r="CP30" s="236"/>
      <c r="CT30" s="217" t="s">
        <v>1063</v>
      </c>
      <c r="CU30" t="b">
        <f t="shared" si="19"/>
        <v>1</v>
      </c>
    </row>
    <row r="31" spans="1:99" ht="23.25" hidden="1">
      <c r="A31" s="1059" t="s">
        <v>1064</v>
      </c>
      <c r="Z31" s="1030">
        <v>13.2</v>
      </c>
      <c r="AA31" s="1030">
        <v>13.2</v>
      </c>
      <c r="AB31" s="1030">
        <v>12.9</v>
      </c>
      <c r="AC31" s="1030">
        <v>12.4</v>
      </c>
      <c r="AD31" s="1030">
        <v>11.9</v>
      </c>
      <c r="AE31" s="1030">
        <v>11.4</v>
      </c>
      <c r="AF31" s="1030">
        <v>11.3</v>
      </c>
      <c r="AG31" s="1030">
        <v>11.2</v>
      </c>
      <c r="AH31" s="1030">
        <v>11.1</v>
      </c>
      <c r="AI31" s="1030">
        <v>11</v>
      </c>
      <c r="AJ31" s="1060">
        <v>11.3</v>
      </c>
      <c r="AK31" s="1060">
        <v>11.7</v>
      </c>
      <c r="CL31" s="162" t="s">
        <v>1098</v>
      </c>
      <c r="CO31" s="236"/>
      <c r="CP31" s="236"/>
      <c r="CT31" s="217" t="s">
        <v>1064</v>
      </c>
      <c r="CU31" t="b">
        <f t="shared" si="19"/>
        <v>1</v>
      </c>
    </row>
    <row r="32" spans="1:99" ht="23.25" hidden="1">
      <c r="A32" s="1059" t="s">
        <v>1065</v>
      </c>
      <c r="Z32" s="1030">
        <v>13.1</v>
      </c>
      <c r="AA32" s="1030">
        <v>12.9</v>
      </c>
      <c r="AB32" s="1030">
        <v>12.5</v>
      </c>
      <c r="AC32" s="1030">
        <v>12.1</v>
      </c>
      <c r="AD32" s="1030">
        <v>11.5</v>
      </c>
      <c r="AE32" s="1030">
        <v>11.1</v>
      </c>
      <c r="AF32" s="1030">
        <v>10.8</v>
      </c>
      <c r="AG32" s="1030">
        <v>10.6</v>
      </c>
      <c r="AH32" s="1030">
        <v>10.4</v>
      </c>
      <c r="AI32" s="1030">
        <v>10.199999999999999</v>
      </c>
      <c r="AJ32" s="1060">
        <v>10.199999999999999</v>
      </c>
      <c r="AK32" s="1060">
        <v>10.6</v>
      </c>
      <c r="CL32" s="163" t="s">
        <v>1149</v>
      </c>
      <c r="CO32" s="236"/>
      <c r="CP32" s="236"/>
      <c r="CT32" s="218" t="s">
        <v>1065</v>
      </c>
      <c r="CU32" t="b">
        <f t="shared" si="19"/>
        <v>1</v>
      </c>
    </row>
    <row r="33" spans="1:99" ht="23.25" hidden="1">
      <c r="A33" s="1061" t="s">
        <v>1066</v>
      </c>
      <c r="Z33" s="1030">
        <v>12.3</v>
      </c>
      <c r="AA33" s="1030">
        <v>12.4</v>
      </c>
      <c r="AB33" s="1034">
        <v>12.2</v>
      </c>
      <c r="AC33" s="1030">
        <v>11.8</v>
      </c>
      <c r="AD33" s="1030">
        <v>11.5</v>
      </c>
      <c r="AE33" s="1030">
        <v>11.1</v>
      </c>
      <c r="AF33" s="1030">
        <v>10.8</v>
      </c>
      <c r="AG33" s="1030">
        <v>10.6</v>
      </c>
      <c r="AH33" s="1030">
        <v>10.3</v>
      </c>
      <c r="AI33" s="1030">
        <v>10.1</v>
      </c>
      <c r="AJ33" s="1060">
        <v>10.1</v>
      </c>
      <c r="AK33" s="1060">
        <v>10.3</v>
      </c>
      <c r="CL33" s="168" t="s">
        <v>1099</v>
      </c>
      <c r="CO33" s="236"/>
      <c r="CP33" s="236"/>
      <c r="CT33" s="216" t="s">
        <v>1066</v>
      </c>
      <c r="CU33" t="b">
        <f t="shared" si="19"/>
        <v>1</v>
      </c>
    </row>
    <row r="34" spans="1:99" ht="24" hidden="1" thickBot="1">
      <c r="A34" s="1062" t="s">
        <v>1067</v>
      </c>
      <c r="Z34" s="1037">
        <v>10.1</v>
      </c>
      <c r="AA34" s="1037">
        <v>10.1</v>
      </c>
      <c r="AB34" s="1036">
        <v>9.9</v>
      </c>
      <c r="AC34" s="1038">
        <v>9.4</v>
      </c>
      <c r="AD34" s="1038">
        <v>9</v>
      </c>
      <c r="AE34" s="1038">
        <v>8.6</v>
      </c>
      <c r="AF34" s="1038">
        <v>8.4</v>
      </c>
      <c r="AG34" s="1038">
        <v>8.3000000000000007</v>
      </c>
      <c r="AH34" s="1037">
        <v>8.3000000000000007</v>
      </c>
      <c r="AI34" s="1037">
        <v>8.1999999999999993</v>
      </c>
      <c r="AJ34" s="1037">
        <v>8.1999999999999993</v>
      </c>
      <c r="AK34" s="1037">
        <v>8.4</v>
      </c>
      <c r="CO34" s="237"/>
      <c r="CP34" s="236"/>
      <c r="CT34" s="216" t="s">
        <v>1067</v>
      </c>
      <c r="CU34" t="b">
        <f t="shared" si="19"/>
        <v>1</v>
      </c>
    </row>
    <row r="35" spans="1:99" ht="24" hidden="1" thickBot="1">
      <c r="A35" s="974" t="s">
        <v>1068</v>
      </c>
      <c r="Z35" s="1044">
        <v>10</v>
      </c>
      <c r="AA35" s="1044">
        <v>10</v>
      </c>
      <c r="AB35" s="1044">
        <v>9.6999999999999993</v>
      </c>
      <c r="AC35" s="1044">
        <v>9.4</v>
      </c>
      <c r="AD35" s="1025">
        <v>9.1</v>
      </c>
      <c r="AE35" s="1025">
        <v>8.8000000000000007</v>
      </c>
      <c r="AF35" s="1046">
        <v>8.6999999999999993</v>
      </c>
      <c r="AG35" s="1024">
        <v>8.6999999999999993</v>
      </c>
      <c r="AH35" s="1024">
        <v>8.6</v>
      </c>
      <c r="AI35" s="1024">
        <v>8.4</v>
      </c>
      <c r="AJ35" s="1024">
        <v>8.4</v>
      </c>
      <c r="AK35" s="1037">
        <v>8.4</v>
      </c>
      <c r="CO35" s="238"/>
      <c r="CP35" s="236"/>
      <c r="CT35" s="216" t="s">
        <v>1068</v>
      </c>
      <c r="CU35" t="b">
        <f t="shared" si="19"/>
        <v>1</v>
      </c>
    </row>
    <row r="36" spans="1:99" ht="23.25" hidden="1">
      <c r="A36" s="1059" t="s">
        <v>1069</v>
      </c>
      <c r="Z36" s="1029">
        <v>12.3</v>
      </c>
      <c r="AA36" s="1029">
        <v>12.3</v>
      </c>
      <c r="AB36" s="1030">
        <v>11.9</v>
      </c>
      <c r="AC36" s="1030">
        <v>11.5</v>
      </c>
      <c r="AD36" s="1030">
        <v>11</v>
      </c>
      <c r="AE36" s="1030">
        <v>10.5</v>
      </c>
      <c r="AF36" s="1030">
        <v>10.1</v>
      </c>
      <c r="AG36" s="1030">
        <v>9.9</v>
      </c>
      <c r="AH36" s="1030">
        <v>9.6999999999999993</v>
      </c>
      <c r="AI36" s="1030">
        <v>9.6</v>
      </c>
      <c r="AJ36" s="1060">
        <v>9.6</v>
      </c>
      <c r="AK36" s="1060">
        <v>10.199999999999999</v>
      </c>
      <c r="CO36" s="236"/>
      <c r="CP36" s="236"/>
      <c r="CT36" s="216" t="s">
        <v>1069</v>
      </c>
      <c r="CU36" t="b">
        <f t="shared" si="19"/>
        <v>1</v>
      </c>
    </row>
    <row r="37" spans="1:99" ht="23.25" hidden="1">
      <c r="A37" s="1059" t="s">
        <v>1070</v>
      </c>
      <c r="Z37" s="1029">
        <v>15.2</v>
      </c>
      <c r="AA37" s="1029">
        <v>15.2</v>
      </c>
      <c r="AB37" s="1030">
        <v>14.8</v>
      </c>
      <c r="AC37" s="1030">
        <v>14.2</v>
      </c>
      <c r="AD37" s="1030">
        <v>13.6</v>
      </c>
      <c r="AE37" s="1030">
        <v>13</v>
      </c>
      <c r="AF37" s="1030">
        <v>12.9</v>
      </c>
      <c r="AG37" s="1030">
        <v>12.9</v>
      </c>
      <c r="AH37" s="1030">
        <v>12.8</v>
      </c>
      <c r="AI37" s="1030">
        <v>12.7</v>
      </c>
      <c r="AJ37" s="1060">
        <v>12.9</v>
      </c>
      <c r="AK37" s="1060">
        <v>13.2</v>
      </c>
      <c r="CO37" s="236"/>
      <c r="CP37" s="236"/>
      <c r="CT37" s="216" t="s">
        <v>1070</v>
      </c>
      <c r="CU37" t="b">
        <f t="shared" si="19"/>
        <v>1</v>
      </c>
    </row>
    <row r="38" spans="1:99" ht="23.25" hidden="1">
      <c r="A38" s="1059" t="s">
        <v>1071</v>
      </c>
      <c r="Z38" s="1029">
        <v>13.5</v>
      </c>
      <c r="AA38" s="1029">
        <v>13.5</v>
      </c>
      <c r="AB38" s="1030">
        <v>13.2</v>
      </c>
      <c r="AC38" s="1030">
        <v>12.8</v>
      </c>
      <c r="AD38" s="1030">
        <v>12.3</v>
      </c>
      <c r="AE38" s="1030">
        <v>11.9</v>
      </c>
      <c r="AF38" s="1030">
        <v>11.9</v>
      </c>
      <c r="AG38" s="1030">
        <v>11.8</v>
      </c>
      <c r="AH38" s="1030">
        <v>11.6</v>
      </c>
      <c r="AI38" s="1030">
        <v>11.5</v>
      </c>
      <c r="AJ38" s="1060">
        <v>11.6</v>
      </c>
      <c r="AK38" s="1060">
        <v>11.8</v>
      </c>
      <c r="CO38" s="236"/>
      <c r="CP38" s="236"/>
      <c r="CT38" s="216" t="s">
        <v>1071</v>
      </c>
      <c r="CU38" t="b">
        <f t="shared" si="19"/>
        <v>1</v>
      </c>
    </row>
    <row r="39" spans="1:99" ht="23.25" hidden="1">
      <c r="A39" s="1059" t="s">
        <v>1072</v>
      </c>
      <c r="Z39" s="1029">
        <v>11.6</v>
      </c>
      <c r="AA39" s="1029">
        <v>11.6</v>
      </c>
      <c r="AB39" s="1030">
        <v>11.2</v>
      </c>
      <c r="AC39" s="1030">
        <v>10.7</v>
      </c>
      <c r="AD39" s="1030">
        <v>10.1</v>
      </c>
      <c r="AE39" s="1030">
        <v>9.6</v>
      </c>
      <c r="AF39" s="1030">
        <v>9.1999999999999993</v>
      </c>
      <c r="AG39" s="1030">
        <v>9.1</v>
      </c>
      <c r="AH39" s="1030">
        <v>9</v>
      </c>
      <c r="AI39" s="1030">
        <v>8.9</v>
      </c>
      <c r="AJ39" s="1060">
        <v>9</v>
      </c>
      <c r="AK39" s="1060">
        <v>9</v>
      </c>
      <c r="CO39" s="236"/>
      <c r="CP39" s="236"/>
      <c r="CT39" s="216" t="s">
        <v>1072</v>
      </c>
      <c r="CU39" t="b">
        <f t="shared" si="19"/>
        <v>1</v>
      </c>
    </row>
    <row r="40" spans="1:99" ht="23.25" hidden="1">
      <c r="A40" s="1059" t="s">
        <v>1073</v>
      </c>
      <c r="Z40" s="1044">
        <v>10</v>
      </c>
      <c r="AA40" s="1044">
        <v>10</v>
      </c>
      <c r="AB40" s="1025">
        <v>9.8000000000000007</v>
      </c>
      <c r="AC40" s="1025">
        <v>9.5</v>
      </c>
      <c r="AD40" s="1046">
        <v>9.1999999999999993</v>
      </c>
      <c r="AE40" s="1025">
        <v>8.8000000000000007</v>
      </c>
      <c r="AF40" s="1025">
        <v>8.5</v>
      </c>
      <c r="AG40" s="1025">
        <v>8.4</v>
      </c>
      <c r="AH40" s="1044">
        <v>8.1999999999999993</v>
      </c>
      <c r="AI40" s="1044">
        <v>8.1</v>
      </c>
      <c r="AJ40" s="1044">
        <v>8.1</v>
      </c>
      <c r="AK40" s="1044">
        <v>8.1999999999999993</v>
      </c>
      <c r="CO40" s="239"/>
      <c r="CP40" s="236"/>
      <c r="CT40" s="216" t="s">
        <v>1073</v>
      </c>
      <c r="CU40" t="b">
        <f t="shared" si="19"/>
        <v>1</v>
      </c>
    </row>
    <row r="41" spans="1:99" ht="23.25" hidden="1">
      <c r="A41" s="1059" t="s">
        <v>1074</v>
      </c>
      <c r="Z41" s="1029">
        <v>14.8</v>
      </c>
      <c r="AA41" s="1029">
        <v>14.8</v>
      </c>
      <c r="AB41" s="1030">
        <v>14.5</v>
      </c>
      <c r="AC41" s="1030">
        <v>14</v>
      </c>
      <c r="AD41" s="1030">
        <v>13.4</v>
      </c>
      <c r="AE41" s="1030">
        <v>12.9</v>
      </c>
      <c r="AF41" s="1030">
        <v>12.7</v>
      </c>
      <c r="AG41" s="1030">
        <v>12.5</v>
      </c>
      <c r="AH41" s="1030">
        <v>12.1</v>
      </c>
      <c r="AI41" s="1030">
        <v>12</v>
      </c>
      <c r="AJ41" s="1060">
        <v>12.2</v>
      </c>
      <c r="AK41" s="1060">
        <v>12.5</v>
      </c>
      <c r="CO41" s="236"/>
      <c r="CP41" s="236"/>
      <c r="CT41" s="216" t="s">
        <v>1074</v>
      </c>
      <c r="CU41" t="b">
        <f t="shared" si="19"/>
        <v>1</v>
      </c>
    </row>
    <row r="42" spans="1:99" ht="23.25" hidden="1">
      <c r="A42" s="1059" t="s">
        <v>1075</v>
      </c>
      <c r="Z42" s="1047">
        <v>19.5</v>
      </c>
      <c r="AA42" s="1047">
        <v>19.5</v>
      </c>
      <c r="AB42" s="1047">
        <v>18.7</v>
      </c>
      <c r="AC42" s="1047">
        <v>17.899999999999999</v>
      </c>
      <c r="AD42" s="1047">
        <v>17.2</v>
      </c>
      <c r="AE42" s="1047">
        <v>16.5</v>
      </c>
      <c r="AF42" s="1047">
        <v>16.2</v>
      </c>
      <c r="AG42" s="1047">
        <v>16.100000000000001</v>
      </c>
      <c r="AH42" s="1047">
        <v>16</v>
      </c>
      <c r="AI42" s="1047">
        <v>15.8</v>
      </c>
      <c r="AJ42" s="1060">
        <v>15.9</v>
      </c>
      <c r="AK42" s="1060">
        <v>16.3</v>
      </c>
      <c r="CO42" s="240"/>
      <c r="CP42" s="236"/>
      <c r="CT42" s="216" t="s">
        <v>1075</v>
      </c>
      <c r="CU42" t="b">
        <f t="shared" si="19"/>
        <v>1</v>
      </c>
    </row>
    <row r="43" spans="1:99" ht="23.25" hidden="1">
      <c r="A43" s="1059" t="s">
        <v>1076</v>
      </c>
      <c r="Z43" s="1049">
        <v>8</v>
      </c>
      <c r="AA43" s="1049">
        <v>8.1</v>
      </c>
      <c r="AB43" s="1049">
        <v>7.8</v>
      </c>
      <c r="AC43" s="1049">
        <v>7.4</v>
      </c>
      <c r="AD43" s="1049">
        <v>7.1</v>
      </c>
      <c r="AE43" s="1049">
        <v>6.7</v>
      </c>
      <c r="AF43" s="1049">
        <v>6.5</v>
      </c>
      <c r="AG43" s="1049">
        <v>6.4</v>
      </c>
      <c r="AH43" s="1049">
        <v>6.2</v>
      </c>
      <c r="AI43" s="1049">
        <v>6.1</v>
      </c>
      <c r="AJ43" s="1049">
        <v>6.1</v>
      </c>
      <c r="AK43" s="1049">
        <v>6.2</v>
      </c>
      <c r="CO43" s="241"/>
      <c r="CP43" s="236"/>
      <c r="CT43" s="216" t="s">
        <v>1076</v>
      </c>
      <c r="CU43" t="b">
        <f t="shared" si="19"/>
        <v>1</v>
      </c>
    </row>
    <row r="44" spans="1:99" ht="24" hidden="1" thickBot="1">
      <c r="A44" s="1063" t="s">
        <v>1077</v>
      </c>
      <c r="Z44" s="1064">
        <v>16.3</v>
      </c>
      <c r="AA44" s="1064">
        <v>16.100000000000001</v>
      </c>
      <c r="AB44" s="1065">
        <v>15.6</v>
      </c>
      <c r="AC44" s="1065">
        <v>14.9</v>
      </c>
      <c r="AD44" s="1065">
        <v>14.2</v>
      </c>
      <c r="AE44" s="1065">
        <v>13.6</v>
      </c>
      <c r="AF44" s="1065">
        <v>13.1</v>
      </c>
      <c r="AG44" s="1065">
        <v>13</v>
      </c>
      <c r="AH44" s="1065">
        <v>12.9</v>
      </c>
      <c r="AI44" s="1065">
        <v>12.8</v>
      </c>
      <c r="AJ44" s="1060">
        <v>13</v>
      </c>
      <c r="AK44" s="1060">
        <v>13.3</v>
      </c>
      <c r="AX44" s="1056"/>
      <c r="AY44" s="1056"/>
      <c r="AZ44" s="1056"/>
      <c r="BA44" s="1056"/>
      <c r="BB44" s="1056"/>
      <c r="BC44" s="1056"/>
      <c r="BD44" s="1056"/>
      <c r="BE44" s="1056"/>
      <c r="BF44" s="1056"/>
      <c r="BG44" s="1056"/>
      <c r="BH44" s="1056"/>
      <c r="BI44" s="1056"/>
      <c r="BJ44" s="1056"/>
      <c r="BK44" s="1056"/>
      <c r="BL44" s="1056"/>
      <c r="BM44" s="1056"/>
      <c r="BN44" s="1056"/>
      <c r="BO44" s="1056"/>
      <c r="BP44" s="1056"/>
      <c r="BQ44" s="1056"/>
      <c r="BR44" s="1056"/>
      <c r="BS44" s="1056"/>
      <c r="BT44" s="1056"/>
      <c r="BU44" s="1056"/>
      <c r="BV44" s="1056"/>
      <c r="BW44" s="1056"/>
      <c r="BX44" s="1056"/>
      <c r="BY44" s="1056"/>
      <c r="BZ44" s="1056"/>
      <c r="CA44" s="1056"/>
      <c r="CB44" s="1056"/>
      <c r="CC44" s="1056"/>
      <c r="CD44" s="1056"/>
      <c r="CE44" s="1056"/>
      <c r="CF44" s="1056"/>
      <c r="CG44" s="1056"/>
      <c r="CH44" s="1056"/>
      <c r="CI44" s="1056"/>
      <c r="CJ44" s="1056"/>
      <c r="CO44" s="236"/>
      <c r="CP44" s="236"/>
      <c r="CT44" s="216" t="s">
        <v>1077</v>
      </c>
      <c r="CU44" t="b">
        <f t="shared" si="19"/>
        <v>1</v>
      </c>
    </row>
    <row r="45" spans="1:99" s="93" customFormat="1" ht="22.5" hidden="1" customHeight="1">
      <c r="A45" s="1055" t="s">
        <v>1244</v>
      </c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1056">
        <f>MIN(Z29:Z44)</f>
        <v>8</v>
      </c>
      <c r="AA45" s="1056">
        <f t="shared" ref="AA45:AK45" si="20">MIN(AA29:AA44)</f>
        <v>8.1</v>
      </c>
      <c r="AB45" s="1056">
        <f t="shared" si="20"/>
        <v>7.8</v>
      </c>
      <c r="AC45" s="1056">
        <f t="shared" si="20"/>
        <v>7.4</v>
      </c>
      <c r="AD45" s="1056">
        <f t="shared" si="20"/>
        <v>7.1</v>
      </c>
      <c r="AE45" s="1056">
        <f t="shared" si="20"/>
        <v>6.7</v>
      </c>
      <c r="AF45" s="1056">
        <f t="shared" si="20"/>
        <v>6.5</v>
      </c>
      <c r="AG45" s="1056">
        <f t="shared" si="20"/>
        <v>6.4</v>
      </c>
      <c r="AH45" s="1056">
        <f t="shared" si="20"/>
        <v>6.2</v>
      </c>
      <c r="AI45" s="1056">
        <f t="shared" si="20"/>
        <v>6.1</v>
      </c>
      <c r="AJ45" s="1056">
        <f t="shared" si="20"/>
        <v>6.1</v>
      </c>
      <c r="AK45" s="1056">
        <f t="shared" si="20"/>
        <v>6.2</v>
      </c>
      <c r="AL45" s="1056"/>
      <c r="AM45" s="1056"/>
      <c r="AN45" s="1056"/>
      <c r="AO45" s="1056"/>
      <c r="AP45" s="1056"/>
      <c r="AQ45" s="1056"/>
      <c r="AR45" s="1056"/>
      <c r="AS45" s="1056"/>
      <c r="AT45" s="1056"/>
      <c r="AU45" s="1056"/>
      <c r="AV45" s="1056"/>
      <c r="AW45" s="1056"/>
      <c r="AX45" s="1056"/>
      <c r="AY45" s="1056"/>
      <c r="AZ45" s="1056"/>
      <c r="BA45" s="1056"/>
      <c r="BB45" s="1056"/>
      <c r="BC45" s="1056"/>
      <c r="BD45" s="1056"/>
      <c r="BE45" s="1056"/>
      <c r="BF45" s="1056"/>
      <c r="BG45" s="1056"/>
      <c r="BH45" s="1056"/>
      <c r="BI45" s="1056"/>
      <c r="BJ45" s="1056"/>
      <c r="BK45" s="1056"/>
      <c r="BL45" s="1056"/>
      <c r="BM45" s="1056"/>
      <c r="BN45" s="1056"/>
      <c r="BO45" s="1056"/>
      <c r="BP45" s="1056"/>
      <c r="BQ45" s="1056"/>
      <c r="BR45" s="1056"/>
      <c r="BS45" s="1056"/>
      <c r="BT45" s="1056"/>
      <c r="BU45" s="1056"/>
      <c r="BV45" s="1056"/>
      <c r="BW45" s="1056"/>
      <c r="BX45" s="1056"/>
      <c r="BY45" s="1056"/>
      <c r="BZ45" s="1056"/>
      <c r="CA45" s="1056"/>
      <c r="CB45" s="1056"/>
      <c r="CC45" s="1056"/>
      <c r="CD45" s="1056"/>
      <c r="CE45" s="1056"/>
      <c r="CF45" s="1056"/>
      <c r="CG45" s="1056"/>
      <c r="CH45" s="1056"/>
      <c r="CI45" s="1056"/>
      <c r="CJ45" s="1056"/>
      <c r="CK45"/>
      <c r="CM45"/>
    </row>
    <row r="46" spans="1:99" s="93" customFormat="1" hidden="1">
      <c r="A46" s="1055" t="s">
        <v>1245</v>
      </c>
      <c r="B46" s="544"/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1056">
        <f>MAX(Z29:Z44)</f>
        <v>19.5</v>
      </c>
      <c r="AA46" s="1056">
        <f t="shared" ref="AA46:AK46" si="21">MAX(AA29:AA44)</f>
        <v>19.5</v>
      </c>
      <c r="AB46" s="1056">
        <f t="shared" si="21"/>
        <v>18.7</v>
      </c>
      <c r="AC46" s="1056">
        <f t="shared" si="21"/>
        <v>17.899999999999999</v>
      </c>
      <c r="AD46" s="1056">
        <f t="shared" si="21"/>
        <v>17.2</v>
      </c>
      <c r="AE46" s="1056">
        <f t="shared" si="21"/>
        <v>16.5</v>
      </c>
      <c r="AF46" s="1056">
        <f t="shared" si="21"/>
        <v>16.2</v>
      </c>
      <c r="AG46" s="1056">
        <f t="shared" si="21"/>
        <v>16.100000000000001</v>
      </c>
      <c r="AH46" s="1056">
        <f t="shared" si="21"/>
        <v>16</v>
      </c>
      <c r="AI46" s="1056">
        <f t="shared" si="21"/>
        <v>15.8</v>
      </c>
      <c r="AJ46" s="1056">
        <f t="shared" si="21"/>
        <v>15.9</v>
      </c>
      <c r="AK46" s="1056">
        <f t="shared" si="21"/>
        <v>16.3</v>
      </c>
      <c r="AL46" s="1056"/>
      <c r="AM46" s="1056"/>
      <c r="AN46" s="1056"/>
      <c r="AO46" s="1056"/>
      <c r="AP46" s="1056"/>
      <c r="AQ46" s="1056"/>
      <c r="AR46" s="1056"/>
      <c r="AS46" s="1056"/>
      <c r="AT46" s="1056"/>
      <c r="AU46" s="1056"/>
      <c r="AV46" s="1056"/>
      <c r="AW46" s="1056"/>
      <c r="AX46" s="544"/>
      <c r="AY46" s="544"/>
      <c r="AZ46" s="544"/>
      <c r="BA46" s="544"/>
      <c r="BB46" s="544"/>
      <c r="BC46" s="544"/>
      <c r="BD46" s="544"/>
      <c r="BE46" s="544"/>
      <c r="BF46" s="544"/>
      <c r="BG46" s="544"/>
      <c r="BH46" s="544"/>
      <c r="BI46" s="544"/>
      <c r="BJ46" s="544"/>
      <c r="BK46" s="544"/>
      <c r="BL46" s="544"/>
      <c r="BM46" s="544"/>
      <c r="BN46" s="544"/>
      <c r="BO46" s="544"/>
      <c r="BP46" s="544"/>
      <c r="BQ46" s="544"/>
      <c r="BR46" s="544"/>
      <c r="BS46" s="544"/>
      <c r="BT46" s="544"/>
      <c r="BU46" s="544"/>
      <c r="BV46" s="544"/>
      <c r="BW46" s="544"/>
      <c r="BX46" s="544"/>
      <c r="BY46" s="544"/>
      <c r="BZ46" s="544"/>
      <c r="CA46" s="544"/>
      <c r="CB46" s="544"/>
      <c r="CC46" s="544"/>
      <c r="CD46" s="544"/>
      <c r="CE46" s="544"/>
      <c r="CF46" s="544"/>
      <c r="CG46" s="544"/>
      <c r="CH46" s="544"/>
      <c r="CI46" s="544"/>
      <c r="CJ46" s="544"/>
    </row>
    <row r="47" spans="1:99" hidden="1">
      <c r="Z47" s="1066" t="s">
        <v>1354</v>
      </c>
      <c r="AA47" s="1066" t="s">
        <v>1354</v>
      </c>
      <c r="AB47" s="1066" t="s">
        <v>1354</v>
      </c>
      <c r="AC47" s="1066" t="s">
        <v>1354</v>
      </c>
      <c r="AD47" s="1066" t="s">
        <v>1354</v>
      </c>
      <c r="AE47" s="1066" t="s">
        <v>1354</v>
      </c>
      <c r="AF47" s="1066" t="s">
        <v>1354</v>
      </c>
      <c r="AG47" s="1066" t="s">
        <v>1354</v>
      </c>
    </row>
    <row r="48" spans="1:99" ht="24" hidden="1" customHeight="1" thickBot="1">
      <c r="AH48" s="1067" t="s">
        <v>1178</v>
      </c>
      <c r="AI48" s="1064" t="s">
        <v>1105</v>
      </c>
      <c r="AJ48" s="1068" t="s">
        <v>1179</v>
      </c>
    </row>
    <row r="49" spans="1:99" ht="24" hidden="1" customHeight="1">
      <c r="AA49" s="1069" t="s">
        <v>1817</v>
      </c>
    </row>
    <row r="50" spans="1:99" ht="21.75" hidden="1" customHeight="1" thickBot="1"/>
    <row r="51" spans="1:99" ht="53.25" hidden="1" customHeight="1" thickBot="1">
      <c r="A51" s="1772" t="s">
        <v>524</v>
      </c>
      <c r="Z51" s="1773" t="s">
        <v>1818</v>
      </c>
      <c r="AA51" s="1774"/>
      <c r="AB51" s="1774"/>
      <c r="AC51" s="1774"/>
      <c r="AD51" s="1774"/>
      <c r="AE51" s="1774"/>
      <c r="AF51" s="1774"/>
      <c r="AG51" s="1774"/>
      <c r="AH51" s="1774"/>
      <c r="AI51" s="1774"/>
      <c r="AJ51" s="1774"/>
      <c r="AK51" s="1775"/>
    </row>
    <row r="52" spans="1:99" ht="30" hidden="1" customHeight="1" thickBot="1">
      <c r="A52" s="1768"/>
      <c r="Z52" s="998" t="s">
        <v>1181</v>
      </c>
      <c r="AA52" s="998" t="s">
        <v>1182</v>
      </c>
      <c r="AB52" s="998" t="s">
        <v>1183</v>
      </c>
      <c r="AC52" s="998" t="s">
        <v>1184</v>
      </c>
      <c r="AD52" s="998" t="s">
        <v>1185</v>
      </c>
      <c r="AE52" s="998" t="s">
        <v>1186</v>
      </c>
      <c r="AF52" s="998" t="s">
        <v>1187</v>
      </c>
      <c r="AG52" s="998" t="s">
        <v>1188</v>
      </c>
      <c r="AH52" s="998" t="s">
        <v>1189</v>
      </c>
      <c r="AI52" s="998" t="s">
        <v>1190</v>
      </c>
      <c r="AJ52" s="998" t="s">
        <v>1191</v>
      </c>
      <c r="AK52" s="998" t="s">
        <v>1192</v>
      </c>
      <c r="CT52" t="s">
        <v>1313</v>
      </c>
    </row>
    <row r="53" spans="1:99" ht="22.5" hidden="1">
      <c r="A53" s="1057" t="s">
        <v>583</v>
      </c>
      <c r="Z53" s="1008">
        <v>13.9</v>
      </c>
      <c r="AA53" s="1008">
        <v>13.9</v>
      </c>
      <c r="AB53" s="1009">
        <v>13.5</v>
      </c>
      <c r="AC53" s="1009">
        <v>13</v>
      </c>
      <c r="AD53" s="1009">
        <v>12.5</v>
      </c>
      <c r="AE53" s="1009">
        <v>12</v>
      </c>
      <c r="AF53" s="1009">
        <v>11.8</v>
      </c>
      <c r="AG53" s="1009">
        <v>11.7</v>
      </c>
      <c r="AH53" s="1009">
        <v>11.5</v>
      </c>
      <c r="AI53" s="1009">
        <v>11.3</v>
      </c>
      <c r="AJ53" s="1009">
        <v>11.4</v>
      </c>
      <c r="AK53" s="1008">
        <v>11.4</v>
      </c>
      <c r="CL53" s="127" t="s">
        <v>1101</v>
      </c>
      <c r="CO53" s="234"/>
      <c r="CP53" s="234"/>
      <c r="CT53" t="s">
        <v>583</v>
      </c>
      <c r="CU53" t="b">
        <f t="shared" ref="CU53:CU70" si="22">EXACT(A53,CT53)</f>
        <v>1</v>
      </c>
    </row>
    <row r="54" spans="1:99" ht="9.75" hidden="1" customHeight="1">
      <c r="A54" s="1059"/>
      <c r="Z54" s="1015"/>
      <c r="AA54" s="1015"/>
      <c r="AB54" s="1016"/>
      <c r="AC54" s="1016"/>
      <c r="AD54" s="1016"/>
      <c r="AE54" s="1016"/>
      <c r="AF54" s="1016"/>
      <c r="AG54" s="1016"/>
      <c r="AH54" s="1016"/>
      <c r="AI54" s="1016"/>
      <c r="AJ54" s="1016"/>
      <c r="AK54" s="1015"/>
      <c r="CL54" s="93"/>
      <c r="CO54" s="235"/>
      <c r="CP54" s="235"/>
      <c r="CU54" t="b">
        <f t="shared" si="22"/>
        <v>1</v>
      </c>
    </row>
    <row r="55" spans="1:99" ht="23.25" hidden="1">
      <c r="A55" s="974" t="s">
        <v>1062</v>
      </c>
      <c r="Z55" s="1022">
        <v>13.6</v>
      </c>
      <c r="AA55" s="1022">
        <v>13.6</v>
      </c>
      <c r="AB55" s="1023">
        <v>13.2</v>
      </c>
      <c r="AC55" s="1023">
        <v>12.7</v>
      </c>
      <c r="AD55" s="1024">
        <v>12.1</v>
      </c>
      <c r="AE55" s="1025">
        <v>11.6</v>
      </c>
      <c r="AF55" s="1024">
        <v>11.4</v>
      </c>
      <c r="AG55" s="1023">
        <v>11.2</v>
      </c>
      <c r="AH55" s="1024">
        <v>10.9</v>
      </c>
      <c r="AI55" s="1024">
        <v>10.6</v>
      </c>
      <c r="AJ55" s="1023">
        <v>10.6</v>
      </c>
      <c r="AK55" s="1026">
        <v>10.4</v>
      </c>
      <c r="CL55" s="160" t="s">
        <v>1096</v>
      </c>
      <c r="CO55" s="236"/>
      <c r="CP55" s="236"/>
      <c r="CT55" t="s">
        <v>1062</v>
      </c>
      <c r="CU55" t="b">
        <f t="shared" si="22"/>
        <v>1</v>
      </c>
    </row>
    <row r="56" spans="1:99" ht="23.25" hidden="1">
      <c r="A56" s="1059" t="s">
        <v>1063</v>
      </c>
      <c r="Z56" s="1029">
        <v>18.8</v>
      </c>
      <c r="AA56" s="1029">
        <v>18.8</v>
      </c>
      <c r="AB56" s="1030">
        <v>18.3</v>
      </c>
      <c r="AC56" s="1030">
        <v>17.399999999999999</v>
      </c>
      <c r="AD56" s="1030">
        <v>16.8</v>
      </c>
      <c r="AE56" s="1030">
        <v>16.3</v>
      </c>
      <c r="AF56" s="1030">
        <v>16</v>
      </c>
      <c r="AG56" s="1030">
        <v>15.8</v>
      </c>
      <c r="AH56" s="1030">
        <v>15.7</v>
      </c>
      <c r="AI56" s="1030">
        <v>15.3</v>
      </c>
      <c r="AJ56" s="1030">
        <v>15.4</v>
      </c>
      <c r="AK56" s="1029">
        <v>15.5</v>
      </c>
      <c r="CL56" s="161" t="s">
        <v>1097</v>
      </c>
      <c r="CO56" s="236"/>
      <c r="CP56" s="236"/>
      <c r="CT56" t="s">
        <v>1063</v>
      </c>
      <c r="CU56" t="b">
        <f t="shared" si="22"/>
        <v>1</v>
      </c>
    </row>
    <row r="57" spans="1:99" ht="23.25" hidden="1">
      <c r="A57" s="1059" t="s">
        <v>1064</v>
      </c>
      <c r="Z57" s="1029">
        <v>14.9</v>
      </c>
      <c r="AA57" s="1029">
        <v>14.9</v>
      </c>
      <c r="AB57" s="1030">
        <v>14.5</v>
      </c>
      <c r="AC57" s="1030">
        <v>14</v>
      </c>
      <c r="AD57" s="1030">
        <v>13.4</v>
      </c>
      <c r="AE57" s="1030">
        <v>12.9</v>
      </c>
      <c r="AF57" s="1030">
        <v>12.8</v>
      </c>
      <c r="AG57" s="1030">
        <v>12.6</v>
      </c>
      <c r="AH57" s="1030">
        <v>12.4</v>
      </c>
      <c r="AI57" s="1030">
        <v>12.2</v>
      </c>
      <c r="AJ57" s="1030">
        <v>12.5</v>
      </c>
      <c r="AK57" s="1029">
        <v>12.6</v>
      </c>
      <c r="CL57" s="162" t="s">
        <v>1098</v>
      </c>
      <c r="CO57" s="236"/>
      <c r="CP57" s="236"/>
      <c r="CT57" t="s">
        <v>1064</v>
      </c>
      <c r="CU57" t="b">
        <f t="shared" si="22"/>
        <v>1</v>
      </c>
    </row>
    <row r="58" spans="1:99" ht="23.25" hidden="1">
      <c r="A58" s="1059" t="s">
        <v>1065</v>
      </c>
      <c r="Z58" s="1029">
        <v>16.5</v>
      </c>
      <c r="AA58" s="1029">
        <v>16.3</v>
      </c>
      <c r="AB58" s="1030">
        <v>15.7</v>
      </c>
      <c r="AC58" s="1030">
        <v>14.9</v>
      </c>
      <c r="AD58" s="1030">
        <v>14.2</v>
      </c>
      <c r="AE58" s="1030">
        <v>13.6</v>
      </c>
      <c r="AF58" s="1030">
        <v>13.3</v>
      </c>
      <c r="AG58" s="1030">
        <v>13.1</v>
      </c>
      <c r="AH58" s="1030">
        <v>12.8</v>
      </c>
      <c r="AI58" s="1030">
        <v>12.6</v>
      </c>
      <c r="AJ58" s="1030">
        <v>12.6</v>
      </c>
      <c r="AK58" s="1029">
        <v>12.5</v>
      </c>
      <c r="CL58" s="163" t="s">
        <v>1149</v>
      </c>
      <c r="CO58" s="236"/>
      <c r="CP58" s="236"/>
      <c r="CT58" t="s">
        <v>1065</v>
      </c>
      <c r="CU58" t="b">
        <f t="shared" si="22"/>
        <v>1</v>
      </c>
    </row>
    <row r="59" spans="1:99" ht="23.25" hidden="1">
      <c r="A59" s="1061" t="s">
        <v>1066</v>
      </c>
      <c r="Z59" s="1033">
        <v>14.6</v>
      </c>
      <c r="AA59" s="1033">
        <v>14.6</v>
      </c>
      <c r="AB59" s="1034">
        <v>14.2</v>
      </c>
      <c r="AC59" s="1030">
        <v>13.7</v>
      </c>
      <c r="AD59" s="1030">
        <v>13.3</v>
      </c>
      <c r="AE59" s="1030">
        <v>12.9</v>
      </c>
      <c r="AF59" s="1030">
        <v>12.6</v>
      </c>
      <c r="AG59" s="1030">
        <v>12.4</v>
      </c>
      <c r="AH59" s="1030">
        <v>12.1</v>
      </c>
      <c r="AI59" s="1030">
        <v>11.8</v>
      </c>
      <c r="AJ59" s="1030">
        <v>11.9</v>
      </c>
      <c r="AK59" s="1029">
        <v>11.8</v>
      </c>
      <c r="CL59" s="168" t="s">
        <v>1099</v>
      </c>
      <c r="CO59" s="236"/>
      <c r="CP59" s="236"/>
      <c r="CT59" t="s">
        <v>1066</v>
      </c>
      <c r="CU59" t="b">
        <f t="shared" si="22"/>
        <v>1</v>
      </c>
    </row>
    <row r="60" spans="1:99" ht="24" hidden="1" thickBot="1">
      <c r="A60" s="1062" t="s">
        <v>1067</v>
      </c>
      <c r="Z60" s="1036">
        <v>12</v>
      </c>
      <c r="AA60" s="1036">
        <v>12</v>
      </c>
      <c r="AB60" s="1036">
        <v>11.7</v>
      </c>
      <c r="AC60" s="1036">
        <v>11.2</v>
      </c>
      <c r="AD60" s="1037">
        <v>10.7</v>
      </c>
      <c r="AE60" s="1038">
        <v>10.3</v>
      </c>
      <c r="AF60" s="1038">
        <v>10.1</v>
      </c>
      <c r="AG60" s="1037">
        <v>10</v>
      </c>
      <c r="AH60" s="1038">
        <v>9.8000000000000007</v>
      </c>
      <c r="AI60" s="1038">
        <v>9.6</v>
      </c>
      <c r="AJ60" s="1037">
        <v>9.6999999999999993</v>
      </c>
      <c r="AK60" s="1037">
        <v>9.6999999999999993</v>
      </c>
      <c r="CO60" s="237"/>
      <c r="CP60" s="236"/>
      <c r="CT60" t="s">
        <v>1067</v>
      </c>
      <c r="CU60" t="b">
        <f t="shared" si="22"/>
        <v>1</v>
      </c>
    </row>
    <row r="61" spans="1:99" ht="23.25" hidden="1">
      <c r="A61" s="974" t="s">
        <v>1068</v>
      </c>
      <c r="Z61" s="1044">
        <v>11.5</v>
      </c>
      <c r="AA61" s="1044">
        <v>11.5</v>
      </c>
      <c r="AB61" s="1044">
        <v>11.2</v>
      </c>
      <c r="AC61" s="1044">
        <v>10.8</v>
      </c>
      <c r="AD61" s="1044">
        <v>10.5</v>
      </c>
      <c r="AE61" s="1044">
        <v>10.3</v>
      </c>
      <c r="AF61" s="1045">
        <v>10.199999999999999</v>
      </c>
      <c r="AG61" s="1024">
        <v>10.1</v>
      </c>
      <c r="AH61" s="1045">
        <v>10</v>
      </c>
      <c r="AI61" s="1045">
        <v>9.8000000000000007</v>
      </c>
      <c r="AJ61" s="1024">
        <v>9.8000000000000007</v>
      </c>
      <c r="AK61" s="1044">
        <v>9.6</v>
      </c>
      <c r="CO61" s="238"/>
      <c r="CP61" s="236"/>
      <c r="CT61" t="s">
        <v>1068</v>
      </c>
      <c r="CU61" t="b">
        <f t="shared" si="22"/>
        <v>1</v>
      </c>
    </row>
    <row r="62" spans="1:99" ht="23.25" hidden="1">
      <c r="A62" s="1059" t="s">
        <v>1069</v>
      </c>
      <c r="Z62" s="1029">
        <v>15</v>
      </c>
      <c r="AA62" s="1029">
        <v>14.8</v>
      </c>
      <c r="AB62" s="1030">
        <v>14.3</v>
      </c>
      <c r="AC62" s="1030">
        <v>13.7</v>
      </c>
      <c r="AD62" s="1030">
        <v>13.2</v>
      </c>
      <c r="AE62" s="1030">
        <v>12.7</v>
      </c>
      <c r="AF62" s="1030">
        <v>12.4</v>
      </c>
      <c r="AG62" s="1030">
        <v>12.3</v>
      </c>
      <c r="AH62" s="1030">
        <v>12</v>
      </c>
      <c r="AI62" s="1030">
        <v>11.7</v>
      </c>
      <c r="AJ62" s="1030">
        <v>11.7</v>
      </c>
      <c r="AK62" s="1029">
        <v>11.8</v>
      </c>
      <c r="CO62" s="236"/>
      <c r="CP62" s="236"/>
      <c r="CT62" t="s">
        <v>1069</v>
      </c>
      <c r="CU62" t="b">
        <f t="shared" si="22"/>
        <v>1</v>
      </c>
    </row>
    <row r="63" spans="1:99" ht="23.25" hidden="1">
      <c r="A63" s="1059" t="s">
        <v>1070</v>
      </c>
      <c r="Z63" s="1029">
        <v>16.8</v>
      </c>
      <c r="AA63" s="1029">
        <v>16.8</v>
      </c>
      <c r="AB63" s="1030">
        <v>16.3</v>
      </c>
      <c r="AC63" s="1030">
        <v>15.7</v>
      </c>
      <c r="AD63" s="1030">
        <v>15.1</v>
      </c>
      <c r="AE63" s="1030">
        <v>14.7</v>
      </c>
      <c r="AF63" s="1030">
        <v>14.6</v>
      </c>
      <c r="AG63" s="1030">
        <v>14.5</v>
      </c>
      <c r="AH63" s="1030">
        <v>14.3</v>
      </c>
      <c r="AI63" s="1030">
        <v>14.2</v>
      </c>
      <c r="AJ63" s="1030">
        <v>14.4</v>
      </c>
      <c r="AK63" s="1029">
        <v>14.6</v>
      </c>
      <c r="CO63" s="236"/>
      <c r="CP63" s="236"/>
      <c r="CT63" t="s">
        <v>1070</v>
      </c>
      <c r="CU63" t="b">
        <f t="shared" si="22"/>
        <v>1</v>
      </c>
    </row>
    <row r="64" spans="1:99" ht="23.25" hidden="1">
      <c r="A64" s="1059" t="s">
        <v>1071</v>
      </c>
      <c r="Z64" s="1029">
        <v>15.6</v>
      </c>
      <c r="AA64" s="1029">
        <v>15.5</v>
      </c>
      <c r="AB64" s="1030">
        <v>15</v>
      </c>
      <c r="AC64" s="1030">
        <v>14.4</v>
      </c>
      <c r="AD64" s="1030">
        <v>13.9</v>
      </c>
      <c r="AE64" s="1030">
        <v>13.5</v>
      </c>
      <c r="AF64" s="1030">
        <v>13.4</v>
      </c>
      <c r="AG64" s="1030">
        <v>13.3</v>
      </c>
      <c r="AH64" s="1030">
        <v>13.1</v>
      </c>
      <c r="AI64" s="1030">
        <v>12.8</v>
      </c>
      <c r="AJ64" s="1030">
        <v>12.9</v>
      </c>
      <c r="AK64" s="1029">
        <v>12.9</v>
      </c>
      <c r="CO64" s="236"/>
      <c r="CP64" s="236"/>
      <c r="CT64" t="s">
        <v>1071</v>
      </c>
      <c r="CU64" t="b">
        <f t="shared" si="22"/>
        <v>1</v>
      </c>
    </row>
    <row r="65" spans="1:99" ht="23.25" hidden="1">
      <c r="A65" s="1059" t="s">
        <v>1072</v>
      </c>
      <c r="Z65" s="1029">
        <v>13.7</v>
      </c>
      <c r="AA65" s="1029">
        <v>13.7</v>
      </c>
      <c r="AB65" s="1030">
        <v>13.3</v>
      </c>
      <c r="AC65" s="1030">
        <v>12.7</v>
      </c>
      <c r="AD65" s="1030">
        <v>12.2</v>
      </c>
      <c r="AE65" s="1046">
        <v>11.7</v>
      </c>
      <c r="AF65" s="1046">
        <v>11.4</v>
      </c>
      <c r="AG65" s="1030">
        <v>11.3</v>
      </c>
      <c r="AH65" s="1030">
        <v>11.2</v>
      </c>
      <c r="AI65" s="1030">
        <v>11.1</v>
      </c>
      <c r="AJ65" s="1030">
        <v>11.2</v>
      </c>
      <c r="AK65" s="1029">
        <v>11.1</v>
      </c>
      <c r="CO65" s="236"/>
      <c r="CP65" s="236"/>
      <c r="CT65" t="s">
        <v>1072</v>
      </c>
      <c r="CU65" t="b">
        <f t="shared" si="22"/>
        <v>1</v>
      </c>
    </row>
    <row r="66" spans="1:99" ht="23.25" hidden="1">
      <c r="A66" s="1059" t="s">
        <v>1073</v>
      </c>
      <c r="Z66" s="1025">
        <v>11.7</v>
      </c>
      <c r="AA66" s="1025">
        <v>11.7</v>
      </c>
      <c r="AB66" s="1025">
        <v>11.4</v>
      </c>
      <c r="AC66" s="1025">
        <v>11</v>
      </c>
      <c r="AD66" s="1025">
        <v>10.7</v>
      </c>
      <c r="AE66" s="1044">
        <v>10.3</v>
      </c>
      <c r="AF66" s="1044">
        <v>10.1</v>
      </c>
      <c r="AG66" s="1044">
        <v>9.9</v>
      </c>
      <c r="AH66" s="1044">
        <v>9.8000000000000007</v>
      </c>
      <c r="AI66" s="1044">
        <v>9.6</v>
      </c>
      <c r="AJ66" s="1044">
        <v>9.6</v>
      </c>
      <c r="AK66" s="1042">
        <v>9.6</v>
      </c>
      <c r="CO66" s="239"/>
      <c r="CP66" s="236"/>
      <c r="CT66" t="s">
        <v>1073</v>
      </c>
      <c r="CU66" t="b">
        <f t="shared" si="22"/>
        <v>1</v>
      </c>
    </row>
    <row r="67" spans="1:99" ht="23.25" hidden="1">
      <c r="A67" s="1059" t="s">
        <v>1074</v>
      </c>
      <c r="Z67" s="1029">
        <v>17.2</v>
      </c>
      <c r="AA67" s="1029">
        <v>17.2</v>
      </c>
      <c r="AB67" s="1030">
        <v>16.600000000000001</v>
      </c>
      <c r="AC67" s="1030">
        <v>15.9</v>
      </c>
      <c r="AD67" s="1030">
        <v>15.3</v>
      </c>
      <c r="AE67" s="1030">
        <v>14.9</v>
      </c>
      <c r="AF67" s="1030">
        <v>14.7</v>
      </c>
      <c r="AG67" s="1030">
        <v>14.6</v>
      </c>
      <c r="AH67" s="1030">
        <v>14.3</v>
      </c>
      <c r="AI67" s="1030">
        <v>13.9</v>
      </c>
      <c r="AJ67" s="1030">
        <v>13.9</v>
      </c>
      <c r="AK67" s="1029">
        <v>14.1</v>
      </c>
      <c r="CO67" s="236"/>
      <c r="CP67" s="236"/>
      <c r="CT67" t="s">
        <v>1074</v>
      </c>
      <c r="CU67" t="b">
        <f t="shared" si="22"/>
        <v>1</v>
      </c>
    </row>
    <row r="68" spans="1:99" ht="23.25" hidden="1">
      <c r="A68" s="1059" t="s">
        <v>1314</v>
      </c>
      <c r="Z68" s="1047">
        <v>22.4</v>
      </c>
      <c r="AA68" s="1047">
        <v>22.2</v>
      </c>
      <c r="AB68" s="1047">
        <v>21.6</v>
      </c>
      <c r="AC68" s="1047">
        <v>20.5</v>
      </c>
      <c r="AD68" s="1047">
        <v>19.600000000000001</v>
      </c>
      <c r="AE68" s="1047">
        <v>19</v>
      </c>
      <c r="AF68" s="1047">
        <v>18.600000000000001</v>
      </c>
      <c r="AG68" s="1047">
        <v>18.399999999999999</v>
      </c>
      <c r="AH68" s="1047">
        <v>18.2</v>
      </c>
      <c r="AI68" s="1047">
        <v>18.100000000000001</v>
      </c>
      <c r="AJ68" s="1047">
        <v>18.3</v>
      </c>
      <c r="AK68" s="1048">
        <v>18.7</v>
      </c>
      <c r="CO68" s="240"/>
      <c r="CP68" s="236"/>
      <c r="CT68" t="s">
        <v>1314</v>
      </c>
      <c r="CU68" t="b">
        <f t="shared" si="22"/>
        <v>1</v>
      </c>
    </row>
    <row r="69" spans="1:99" ht="23.25" hidden="1">
      <c r="A69" s="1059" t="s">
        <v>1076</v>
      </c>
      <c r="Z69" s="1049">
        <v>10</v>
      </c>
      <c r="AA69" s="1049">
        <v>10</v>
      </c>
      <c r="AB69" s="1049">
        <v>9.6</v>
      </c>
      <c r="AC69" s="1049">
        <v>9.1</v>
      </c>
      <c r="AD69" s="1049">
        <v>8.6999999999999993</v>
      </c>
      <c r="AE69" s="1049">
        <v>8.3000000000000007</v>
      </c>
      <c r="AF69" s="1049">
        <v>8.1999999999999993</v>
      </c>
      <c r="AG69" s="1049">
        <v>8.1</v>
      </c>
      <c r="AH69" s="1049">
        <v>7.9</v>
      </c>
      <c r="AI69" s="1049">
        <v>7.7</v>
      </c>
      <c r="AJ69" s="1049">
        <v>7.7</v>
      </c>
      <c r="AK69" s="1050">
        <v>7.6</v>
      </c>
      <c r="CO69" s="241"/>
      <c r="CP69" s="236"/>
      <c r="CT69" t="s">
        <v>1076</v>
      </c>
      <c r="CU69" t="b">
        <f t="shared" si="22"/>
        <v>1</v>
      </c>
    </row>
    <row r="70" spans="1:99" ht="24" hidden="1" thickBot="1">
      <c r="A70" s="1063" t="s">
        <v>1077</v>
      </c>
      <c r="Z70" s="1064">
        <v>18.7</v>
      </c>
      <c r="AA70" s="1064">
        <v>18.5</v>
      </c>
      <c r="AB70" s="1065">
        <v>17.899999999999999</v>
      </c>
      <c r="AC70" s="1065">
        <v>17.100000000000001</v>
      </c>
      <c r="AD70" s="1065">
        <v>16.399999999999999</v>
      </c>
      <c r="AE70" s="1065">
        <v>15.7</v>
      </c>
      <c r="AF70" s="1065">
        <v>15.3</v>
      </c>
      <c r="AG70" s="1065">
        <v>15.2</v>
      </c>
      <c r="AH70" s="1065">
        <v>15.2</v>
      </c>
      <c r="AI70" s="1065">
        <v>15.1</v>
      </c>
      <c r="AJ70" s="1065">
        <v>15.2</v>
      </c>
      <c r="AK70" s="1064">
        <v>15.5</v>
      </c>
      <c r="CO70" s="236"/>
      <c r="CP70" s="236"/>
      <c r="CT70" t="s">
        <v>1077</v>
      </c>
      <c r="CU70" t="b">
        <f t="shared" si="22"/>
        <v>1</v>
      </c>
    </row>
    <row r="71" spans="1:99" s="93" customFormat="1" ht="22.5" hidden="1" customHeight="1">
      <c r="A71" s="1055" t="s">
        <v>1244</v>
      </c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1056">
        <f>MIN(Z55:Z70)</f>
        <v>10</v>
      </c>
      <c r="AA71" s="1056">
        <f t="shared" ref="AA71:AK71" si="23">MIN(AA55:AA70)</f>
        <v>10</v>
      </c>
      <c r="AB71" s="1056">
        <f t="shared" si="23"/>
        <v>9.6</v>
      </c>
      <c r="AC71" s="1056">
        <f t="shared" si="23"/>
        <v>9.1</v>
      </c>
      <c r="AD71" s="1056">
        <f t="shared" si="23"/>
        <v>8.6999999999999993</v>
      </c>
      <c r="AE71" s="1056">
        <f t="shared" si="23"/>
        <v>8.3000000000000007</v>
      </c>
      <c r="AF71" s="1056">
        <f t="shared" si="23"/>
        <v>8.1999999999999993</v>
      </c>
      <c r="AG71" s="1056">
        <f t="shared" si="23"/>
        <v>8.1</v>
      </c>
      <c r="AH71" s="1056">
        <f t="shared" si="23"/>
        <v>7.9</v>
      </c>
      <c r="AI71" s="1056">
        <f t="shared" si="23"/>
        <v>7.7</v>
      </c>
      <c r="AJ71" s="1056">
        <f t="shared" si="23"/>
        <v>7.7</v>
      </c>
      <c r="AK71" s="1056">
        <f t="shared" si="23"/>
        <v>7.6</v>
      </c>
      <c r="AL71" s="544"/>
      <c r="AM71" s="544"/>
      <c r="AN71" s="544"/>
      <c r="AO71" s="544"/>
      <c r="AP71" s="544"/>
      <c r="AQ71" s="544"/>
      <c r="AR71" s="544"/>
      <c r="AS71" s="544"/>
      <c r="AT71" s="544"/>
      <c r="AU71" s="544"/>
      <c r="AV71" s="544"/>
      <c r="AW71" s="544"/>
      <c r="AX71" s="544"/>
      <c r="AY71" s="544"/>
      <c r="AZ71" s="544"/>
      <c r="BA71" s="544"/>
      <c r="BB71" s="544"/>
      <c r="BC71" s="544"/>
      <c r="BD71" s="544"/>
      <c r="BE71" s="544"/>
      <c r="BF71" s="544"/>
      <c r="BG71" s="544"/>
      <c r="BH71" s="544"/>
      <c r="BI71" s="544"/>
      <c r="BJ71" s="544"/>
      <c r="BK71" s="544"/>
      <c r="BL71" s="544"/>
      <c r="BM71" s="544"/>
      <c r="BN71" s="544"/>
      <c r="BO71" s="544"/>
      <c r="BP71" s="544"/>
      <c r="BQ71" s="544"/>
      <c r="BR71" s="544"/>
      <c r="BS71" s="544"/>
      <c r="BT71" s="544"/>
      <c r="BU71" s="544"/>
      <c r="BV71" s="544"/>
      <c r="BW71" s="544"/>
      <c r="BX71" s="544"/>
      <c r="BY71" s="544"/>
      <c r="BZ71" s="544"/>
      <c r="CA71" s="544"/>
      <c r="CB71" s="544"/>
      <c r="CC71" s="544"/>
      <c r="CD71" s="544"/>
      <c r="CE71" s="544"/>
      <c r="CF71" s="544"/>
      <c r="CG71" s="544"/>
      <c r="CH71" s="544"/>
      <c r="CI71" s="544"/>
      <c r="CJ71" s="544"/>
      <c r="CK71"/>
      <c r="CM71"/>
    </row>
    <row r="72" spans="1:99" s="93" customFormat="1" hidden="1">
      <c r="A72" s="1055" t="s">
        <v>1245</v>
      </c>
      <c r="B72" s="544"/>
      <c r="C72" s="544"/>
      <c r="D72" s="544"/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1056">
        <f>MAX(Z55:Z70)</f>
        <v>22.4</v>
      </c>
      <c r="AA72" s="1056">
        <f t="shared" ref="AA72:AK72" si="24">MAX(AA55:AA70)</f>
        <v>22.2</v>
      </c>
      <c r="AB72" s="1056">
        <f t="shared" si="24"/>
        <v>21.6</v>
      </c>
      <c r="AC72" s="1056">
        <f t="shared" si="24"/>
        <v>20.5</v>
      </c>
      <c r="AD72" s="1056">
        <f t="shared" si="24"/>
        <v>19.600000000000001</v>
      </c>
      <c r="AE72" s="1056">
        <f t="shared" si="24"/>
        <v>19</v>
      </c>
      <c r="AF72" s="1056">
        <f t="shared" si="24"/>
        <v>18.600000000000001</v>
      </c>
      <c r="AG72" s="1056">
        <f t="shared" si="24"/>
        <v>18.399999999999999</v>
      </c>
      <c r="AH72" s="1056">
        <f t="shared" si="24"/>
        <v>18.2</v>
      </c>
      <c r="AI72" s="1056">
        <f t="shared" si="24"/>
        <v>18.100000000000001</v>
      </c>
      <c r="AJ72" s="1056">
        <f t="shared" si="24"/>
        <v>18.3</v>
      </c>
      <c r="AK72" s="1056">
        <f t="shared" si="24"/>
        <v>18.7</v>
      </c>
      <c r="AL72" s="544"/>
      <c r="AM72" s="544"/>
      <c r="AN72" s="544"/>
      <c r="AO72" s="544"/>
      <c r="AP72" s="544"/>
      <c r="AQ72" s="544"/>
      <c r="AR72" s="544"/>
      <c r="AS72" s="544"/>
      <c r="AT72" s="544"/>
      <c r="AU72" s="544"/>
      <c r="AV72" s="544"/>
      <c r="AW72" s="544"/>
      <c r="AX72" s="544"/>
      <c r="AY72" s="544"/>
      <c r="AZ72" s="544"/>
      <c r="BA72" s="544"/>
      <c r="BB72" s="544"/>
      <c r="BC72" s="544"/>
      <c r="BD72" s="544"/>
      <c r="BE72" s="544"/>
      <c r="BF72" s="544"/>
      <c r="BG72" s="544"/>
      <c r="BH72" s="544"/>
      <c r="BI72" s="544"/>
      <c r="BJ72" s="544"/>
      <c r="BK72" s="544"/>
      <c r="BL72" s="544"/>
      <c r="BM72" s="544"/>
      <c r="BN72" s="544"/>
      <c r="BO72" s="544"/>
      <c r="BP72" s="544"/>
      <c r="BQ72" s="544"/>
      <c r="BR72" s="544"/>
      <c r="BS72" s="544"/>
      <c r="BT72" s="544"/>
      <c r="BU72" s="544"/>
      <c r="BV72" s="544"/>
      <c r="BW72" s="544"/>
      <c r="BX72" s="544"/>
      <c r="BY72" s="544"/>
      <c r="BZ72" s="544"/>
      <c r="CA72" s="544"/>
      <c r="CB72" s="544"/>
      <c r="CC72" s="544"/>
      <c r="CD72" s="544"/>
      <c r="CE72" s="544"/>
      <c r="CF72" s="544"/>
      <c r="CG72" s="544"/>
      <c r="CH72" s="544"/>
      <c r="CI72" s="544"/>
      <c r="CJ72" s="544"/>
    </row>
    <row r="73" spans="1:99" hidden="1">
      <c r="Z73" s="1066" t="s">
        <v>1309</v>
      </c>
      <c r="AA73" s="1066" t="s">
        <v>1309</v>
      </c>
      <c r="AB73" s="1066" t="s">
        <v>1309</v>
      </c>
      <c r="AC73" s="1066" t="s">
        <v>1309</v>
      </c>
      <c r="AD73" s="1066" t="s">
        <v>1309</v>
      </c>
      <c r="AE73" s="1066" t="s">
        <v>1309</v>
      </c>
      <c r="AF73" s="1066" t="s">
        <v>1309</v>
      </c>
      <c r="AG73" s="1070"/>
      <c r="AK73" s="1071" t="s">
        <v>1354</v>
      </c>
    </row>
    <row r="74" spans="1:99" ht="24" hidden="1" customHeight="1" thickBot="1">
      <c r="CN74" s="164" t="s">
        <v>1178</v>
      </c>
      <c r="CO74" s="126" t="s">
        <v>1105</v>
      </c>
      <c r="CP74" s="169" t="s">
        <v>1179</v>
      </c>
    </row>
    <row r="75" spans="1:99" ht="21.75" hidden="1" customHeight="1"/>
    <row r="76" spans="1:99" ht="24" hidden="1" customHeight="1">
      <c r="AA76" s="1069" t="s">
        <v>1819</v>
      </c>
      <c r="CL76" s="213" t="s">
        <v>1309</v>
      </c>
    </row>
    <row r="77" spans="1:99" ht="21.75" hidden="1" customHeight="1" thickBot="1"/>
    <row r="78" spans="1:99" ht="53.25" hidden="1" customHeight="1" thickBot="1">
      <c r="A78" s="1772" t="s">
        <v>524</v>
      </c>
      <c r="Z78" s="1773" t="s">
        <v>1820</v>
      </c>
      <c r="AA78" s="1774"/>
      <c r="AB78" s="1774"/>
      <c r="AC78" s="1774"/>
      <c r="AD78" s="1774"/>
      <c r="AE78" s="1774"/>
      <c r="AF78" s="1774"/>
      <c r="AG78" s="1774"/>
      <c r="AH78" s="1774"/>
      <c r="AI78" s="1774"/>
      <c r="AJ78" s="1774"/>
      <c r="AK78" s="1775"/>
    </row>
    <row r="79" spans="1:99" ht="30" hidden="1" customHeight="1" thickBot="1">
      <c r="A79" s="1768"/>
      <c r="Z79" s="998" t="s">
        <v>1181</v>
      </c>
      <c r="AA79" s="998" t="s">
        <v>1182</v>
      </c>
      <c r="AB79" s="998" t="s">
        <v>1183</v>
      </c>
      <c r="AC79" s="998" t="s">
        <v>1184</v>
      </c>
      <c r="AD79" s="998" t="s">
        <v>1185</v>
      </c>
      <c r="AE79" s="998" t="s">
        <v>1186</v>
      </c>
      <c r="AF79" s="998" t="s">
        <v>1187</v>
      </c>
      <c r="AG79" s="998" t="s">
        <v>1188</v>
      </c>
      <c r="AH79" s="998" t="s">
        <v>1189</v>
      </c>
      <c r="AI79" s="998" t="s">
        <v>1190</v>
      </c>
      <c r="AJ79" s="998" t="s">
        <v>1191</v>
      </c>
      <c r="AK79" s="998" t="s">
        <v>1192</v>
      </c>
    </row>
    <row r="80" spans="1:99" ht="22.5" hidden="1">
      <c r="A80" s="1057" t="s">
        <v>583</v>
      </c>
      <c r="Z80" s="1008">
        <v>14.2</v>
      </c>
      <c r="AA80" s="1008">
        <v>14.4</v>
      </c>
      <c r="AB80" s="1009">
        <v>14.3</v>
      </c>
      <c r="AC80" s="1009">
        <v>14</v>
      </c>
      <c r="AD80" s="1009">
        <v>13.6</v>
      </c>
      <c r="AE80" s="1009">
        <v>13.2</v>
      </c>
      <c r="AF80" s="1009">
        <v>13.1</v>
      </c>
      <c r="AG80" s="1009">
        <v>13</v>
      </c>
      <c r="AH80" s="1009">
        <v>13</v>
      </c>
      <c r="AI80" s="1009">
        <v>13</v>
      </c>
      <c r="AJ80" s="1009">
        <v>13.2</v>
      </c>
      <c r="AK80" s="1008">
        <v>13.4</v>
      </c>
      <c r="CL80" s="127" t="s">
        <v>1101</v>
      </c>
      <c r="CO80" s="144" t="s">
        <v>1279</v>
      </c>
      <c r="CP80" s="144" t="s">
        <v>1105</v>
      </c>
    </row>
    <row r="81" spans="1:94" ht="9.75" hidden="1" customHeight="1">
      <c r="A81" s="1059"/>
      <c r="Z81" s="1015"/>
      <c r="AA81" s="1015"/>
      <c r="AB81" s="1016"/>
      <c r="AC81" s="1016"/>
      <c r="AD81" s="1016"/>
      <c r="AE81" s="1016"/>
      <c r="AF81" s="1016"/>
      <c r="AG81" s="1016"/>
      <c r="AH81" s="1016"/>
      <c r="AI81" s="1016"/>
      <c r="AJ81" s="1016"/>
      <c r="AK81" s="1015"/>
      <c r="CL81" s="93"/>
      <c r="CO81" s="122"/>
      <c r="CP81" s="122"/>
    </row>
    <row r="82" spans="1:94" ht="23.25" hidden="1">
      <c r="A82" s="974" t="s">
        <v>1062</v>
      </c>
      <c r="Z82" s="1022">
        <v>14.3</v>
      </c>
      <c r="AA82" s="1022">
        <v>14.6</v>
      </c>
      <c r="AB82" s="1023">
        <v>14.5</v>
      </c>
      <c r="AC82" s="1023">
        <v>14.2</v>
      </c>
      <c r="AD82" s="1023">
        <v>13.6</v>
      </c>
      <c r="AE82" s="1023">
        <v>13.2</v>
      </c>
      <c r="AF82" s="1023">
        <v>13</v>
      </c>
      <c r="AG82" s="1023">
        <v>12.9</v>
      </c>
      <c r="AH82" s="1023">
        <v>12.8</v>
      </c>
      <c r="AI82" s="1023">
        <v>12.8</v>
      </c>
      <c r="AJ82" s="1023">
        <v>13</v>
      </c>
      <c r="AK82" s="1022">
        <v>13.1</v>
      </c>
      <c r="CL82" s="160" t="s">
        <v>1096</v>
      </c>
      <c r="CO82" s="123" t="s">
        <v>1105</v>
      </c>
      <c r="CP82" s="123" t="s">
        <v>1105</v>
      </c>
    </row>
    <row r="83" spans="1:94" ht="23.25" hidden="1">
      <c r="A83" s="1059" t="s">
        <v>1063</v>
      </c>
      <c r="Z83" s="1029">
        <v>19</v>
      </c>
      <c r="AA83" s="1029">
        <v>19.3</v>
      </c>
      <c r="AB83" s="1030">
        <v>19</v>
      </c>
      <c r="AC83" s="1030">
        <v>18.600000000000001</v>
      </c>
      <c r="AD83" s="1030">
        <v>18.2</v>
      </c>
      <c r="AE83" s="1030">
        <v>17.7</v>
      </c>
      <c r="AF83" s="1030">
        <v>17.5</v>
      </c>
      <c r="AG83" s="1030">
        <v>17.399999999999999</v>
      </c>
      <c r="AH83" s="1030">
        <v>17.5</v>
      </c>
      <c r="AI83" s="1030">
        <v>17.399999999999999</v>
      </c>
      <c r="AJ83" s="1030">
        <v>17.8</v>
      </c>
      <c r="AK83" s="1029">
        <v>18.2</v>
      </c>
      <c r="CL83" s="161" t="s">
        <v>1097</v>
      </c>
      <c r="CO83" s="124" t="s">
        <v>1105</v>
      </c>
      <c r="CP83" s="124" t="s">
        <v>1105</v>
      </c>
    </row>
    <row r="84" spans="1:94" ht="23.25" hidden="1">
      <c r="A84" s="1059" t="s">
        <v>1064</v>
      </c>
      <c r="Z84" s="1029">
        <v>15</v>
      </c>
      <c r="AA84" s="1029">
        <v>15.2</v>
      </c>
      <c r="AB84" s="1030">
        <v>15.1</v>
      </c>
      <c r="AC84" s="1030">
        <v>14.8</v>
      </c>
      <c r="AD84" s="1030">
        <v>14.3</v>
      </c>
      <c r="AE84" s="1030">
        <v>13.9</v>
      </c>
      <c r="AF84" s="1030">
        <v>13.9</v>
      </c>
      <c r="AG84" s="1030">
        <v>13.8</v>
      </c>
      <c r="AH84" s="1030">
        <v>13.8</v>
      </c>
      <c r="AI84" s="1030">
        <v>13.7</v>
      </c>
      <c r="AJ84" s="1030">
        <v>14</v>
      </c>
      <c r="AK84" s="1029">
        <v>14.4</v>
      </c>
      <c r="CL84" s="162" t="s">
        <v>1098</v>
      </c>
      <c r="CO84" s="124" t="s">
        <v>1105</v>
      </c>
      <c r="CP84" s="124" t="s">
        <v>1105</v>
      </c>
    </row>
    <row r="85" spans="1:94" ht="23.25" hidden="1">
      <c r="A85" s="1059" t="s">
        <v>1065</v>
      </c>
      <c r="Z85" s="1029">
        <v>17.100000000000001</v>
      </c>
      <c r="AA85" s="1029">
        <v>17.2</v>
      </c>
      <c r="AB85" s="1030">
        <v>16.899999999999999</v>
      </c>
      <c r="AC85" s="1030">
        <v>16.399999999999999</v>
      </c>
      <c r="AD85" s="1030">
        <v>15.8</v>
      </c>
      <c r="AE85" s="1030">
        <v>15.4</v>
      </c>
      <c r="AF85" s="1030">
        <v>15.3</v>
      </c>
      <c r="AG85" s="1030">
        <v>15.4</v>
      </c>
      <c r="AH85" s="1030">
        <v>15.3</v>
      </c>
      <c r="AI85" s="1030">
        <v>15.1</v>
      </c>
      <c r="AJ85" s="1030">
        <v>15.3</v>
      </c>
      <c r="AK85" s="1029">
        <v>15.7</v>
      </c>
      <c r="CL85" s="163" t="s">
        <v>1149</v>
      </c>
      <c r="CO85" s="124" t="s">
        <v>1105</v>
      </c>
      <c r="CP85" s="124" t="s">
        <v>1105</v>
      </c>
    </row>
    <row r="86" spans="1:94" ht="23.25" hidden="1">
      <c r="A86" s="1061" t="s">
        <v>1066</v>
      </c>
      <c r="Z86" s="1033">
        <v>14.9</v>
      </c>
      <c r="AA86" s="1033">
        <v>15.1</v>
      </c>
      <c r="AB86" s="1034">
        <v>15</v>
      </c>
      <c r="AC86" s="1030">
        <v>14.8</v>
      </c>
      <c r="AD86" s="1030">
        <v>14.4</v>
      </c>
      <c r="AE86" s="1030">
        <v>14.1</v>
      </c>
      <c r="AF86" s="1030">
        <v>14</v>
      </c>
      <c r="AG86" s="1030">
        <v>13.8</v>
      </c>
      <c r="AH86" s="1030">
        <v>13.7</v>
      </c>
      <c r="AI86" s="1030">
        <v>13.7</v>
      </c>
      <c r="AJ86" s="1030">
        <v>13.9</v>
      </c>
      <c r="AK86" s="1029">
        <v>14.1</v>
      </c>
      <c r="CL86" s="168" t="s">
        <v>1099</v>
      </c>
      <c r="CO86" s="125" t="s">
        <v>1105</v>
      </c>
      <c r="CP86" s="125" t="s">
        <v>1105</v>
      </c>
    </row>
    <row r="87" spans="1:94" ht="24" hidden="1" thickBot="1">
      <c r="A87" s="1062" t="s">
        <v>1067</v>
      </c>
      <c r="Z87" s="1036">
        <v>12.2</v>
      </c>
      <c r="AA87" s="1036">
        <v>12.5</v>
      </c>
      <c r="AB87" s="1036">
        <v>12.4</v>
      </c>
      <c r="AC87" s="1036">
        <v>12.1</v>
      </c>
      <c r="AD87" s="1036">
        <v>11.7</v>
      </c>
      <c r="AE87" s="1036">
        <v>11.4</v>
      </c>
      <c r="AF87" s="1036">
        <v>11.3</v>
      </c>
      <c r="AG87" s="1036">
        <v>11.2</v>
      </c>
      <c r="AH87" s="1036">
        <v>11.3</v>
      </c>
      <c r="AI87" s="1036">
        <v>11.2</v>
      </c>
      <c r="AJ87" s="1036">
        <v>11.4</v>
      </c>
      <c r="AK87" s="1072">
        <v>11.5</v>
      </c>
      <c r="CO87" s="147" t="s">
        <v>1280</v>
      </c>
      <c r="CP87" s="165" t="s">
        <v>1105</v>
      </c>
    </row>
    <row r="88" spans="1:94" ht="23.25" hidden="1">
      <c r="A88" s="974" t="s">
        <v>1068</v>
      </c>
      <c r="Z88" s="1044">
        <v>11.3</v>
      </c>
      <c r="AA88" s="1044">
        <v>11.5</v>
      </c>
      <c r="AB88" s="1044">
        <v>11.5</v>
      </c>
      <c r="AC88" s="1044">
        <v>11.4</v>
      </c>
      <c r="AD88" s="1044">
        <v>11.2</v>
      </c>
      <c r="AE88" s="1044">
        <v>11</v>
      </c>
      <c r="AF88" s="1044">
        <v>11</v>
      </c>
      <c r="AG88" s="1044">
        <v>11</v>
      </c>
      <c r="AH88" s="1044">
        <v>11</v>
      </c>
      <c r="AI88" s="1044">
        <v>10.9</v>
      </c>
      <c r="AJ88" s="1044">
        <v>11</v>
      </c>
      <c r="AK88" s="1042">
        <v>11.1</v>
      </c>
      <c r="CO88" s="148" t="s">
        <v>1105</v>
      </c>
      <c r="CP88" s="123" t="s">
        <v>1105</v>
      </c>
    </row>
    <row r="89" spans="1:94" ht="23.25" hidden="1">
      <c r="A89" s="1059" t="s">
        <v>1069</v>
      </c>
      <c r="Z89" s="1029">
        <v>15.4</v>
      </c>
      <c r="AA89" s="1029">
        <v>15.7</v>
      </c>
      <c r="AB89" s="1030">
        <v>15.7</v>
      </c>
      <c r="AC89" s="1030">
        <v>15.3</v>
      </c>
      <c r="AD89" s="1030">
        <v>14.6</v>
      </c>
      <c r="AE89" s="1030">
        <v>14</v>
      </c>
      <c r="AF89" s="1030">
        <v>13.8</v>
      </c>
      <c r="AG89" s="1030">
        <v>13.7</v>
      </c>
      <c r="AH89" s="1030">
        <v>13.8</v>
      </c>
      <c r="AI89" s="1030">
        <v>13.8</v>
      </c>
      <c r="AJ89" s="1030">
        <v>14</v>
      </c>
      <c r="AK89" s="1029">
        <v>14.2</v>
      </c>
      <c r="CO89" s="124" t="s">
        <v>1105</v>
      </c>
      <c r="CP89" s="124" t="s">
        <v>1105</v>
      </c>
    </row>
    <row r="90" spans="1:94" ht="23.25" hidden="1">
      <c r="A90" s="1059" t="s">
        <v>1070</v>
      </c>
      <c r="Z90" s="1029">
        <v>17.2</v>
      </c>
      <c r="AA90" s="1029">
        <v>17.3</v>
      </c>
      <c r="AB90" s="1030">
        <v>17.100000000000001</v>
      </c>
      <c r="AC90" s="1030">
        <v>16.600000000000001</v>
      </c>
      <c r="AD90" s="1030">
        <v>16.100000000000001</v>
      </c>
      <c r="AE90" s="1030">
        <v>15.6</v>
      </c>
      <c r="AF90" s="1030">
        <v>15.7</v>
      </c>
      <c r="AG90" s="1030">
        <v>15.7</v>
      </c>
      <c r="AH90" s="1030">
        <v>15.6</v>
      </c>
      <c r="AI90" s="1030">
        <v>15.6</v>
      </c>
      <c r="AJ90" s="1030">
        <v>16</v>
      </c>
      <c r="AK90" s="1029">
        <v>16.3</v>
      </c>
      <c r="CO90" s="124" t="s">
        <v>1105</v>
      </c>
      <c r="CP90" s="124" t="s">
        <v>1105</v>
      </c>
    </row>
    <row r="91" spans="1:94" ht="23.25" hidden="1">
      <c r="A91" s="1059" t="s">
        <v>1071</v>
      </c>
      <c r="Z91" s="1029">
        <v>15.6</v>
      </c>
      <c r="AA91" s="1029">
        <v>15.8</v>
      </c>
      <c r="AB91" s="1030">
        <v>15.7</v>
      </c>
      <c r="AC91" s="1030">
        <v>15.3</v>
      </c>
      <c r="AD91" s="1030">
        <v>14.9</v>
      </c>
      <c r="AE91" s="1030">
        <v>14.6</v>
      </c>
      <c r="AF91" s="1030">
        <v>14.6</v>
      </c>
      <c r="AG91" s="1030">
        <v>14.6</v>
      </c>
      <c r="AH91" s="1030">
        <v>14.6</v>
      </c>
      <c r="AI91" s="1030">
        <v>14.5</v>
      </c>
      <c r="AJ91" s="1030">
        <v>14.9</v>
      </c>
      <c r="AK91" s="1029">
        <v>15.1</v>
      </c>
      <c r="CO91" s="124" t="s">
        <v>1105</v>
      </c>
      <c r="CP91" s="124" t="s">
        <v>1105</v>
      </c>
    </row>
    <row r="92" spans="1:94" ht="23.25" hidden="1">
      <c r="A92" s="1059" t="s">
        <v>1072</v>
      </c>
      <c r="Z92" s="1029">
        <v>14.3</v>
      </c>
      <c r="AA92" s="1029">
        <v>14.6</v>
      </c>
      <c r="AB92" s="1030">
        <v>14.6</v>
      </c>
      <c r="AC92" s="1030">
        <v>14.2</v>
      </c>
      <c r="AD92" s="1030">
        <v>13.7</v>
      </c>
      <c r="AE92" s="1030">
        <v>13.2</v>
      </c>
      <c r="AF92" s="1030">
        <v>13</v>
      </c>
      <c r="AG92" s="1030">
        <v>12.8</v>
      </c>
      <c r="AH92" s="1030">
        <v>13</v>
      </c>
      <c r="AI92" s="1030">
        <v>12.9</v>
      </c>
      <c r="AJ92" s="1030">
        <v>13.1</v>
      </c>
      <c r="AK92" s="1029">
        <v>13.2</v>
      </c>
      <c r="CO92" s="124" t="s">
        <v>1105</v>
      </c>
      <c r="CP92" s="124" t="s">
        <v>1105</v>
      </c>
    </row>
    <row r="93" spans="1:94" ht="23.25" hidden="1">
      <c r="A93" s="1059" t="s">
        <v>1073</v>
      </c>
      <c r="Z93" s="1025">
        <v>11.9</v>
      </c>
      <c r="AA93" s="1025">
        <v>12.1</v>
      </c>
      <c r="AB93" s="1025">
        <v>12</v>
      </c>
      <c r="AC93" s="1025">
        <v>11.9</v>
      </c>
      <c r="AD93" s="1025">
        <v>11.5</v>
      </c>
      <c r="AE93" s="1025">
        <v>11.2</v>
      </c>
      <c r="AF93" s="1025">
        <v>11.1</v>
      </c>
      <c r="AG93" s="1025">
        <v>11.1</v>
      </c>
      <c r="AH93" s="1025">
        <v>11.1</v>
      </c>
      <c r="AI93" s="1025">
        <v>11</v>
      </c>
      <c r="AJ93" s="1025">
        <v>11.1</v>
      </c>
      <c r="AK93" s="1073">
        <v>11.3</v>
      </c>
      <c r="CO93" s="149" t="s">
        <v>1105</v>
      </c>
      <c r="CP93" s="124" t="s">
        <v>1105</v>
      </c>
    </row>
    <row r="94" spans="1:94" ht="23.25" hidden="1">
      <c r="A94" s="1059" t="s">
        <v>1074</v>
      </c>
      <c r="Z94" s="1029">
        <v>16.899999999999999</v>
      </c>
      <c r="AA94" s="1029">
        <v>17</v>
      </c>
      <c r="AB94" s="1030">
        <v>16.8</v>
      </c>
      <c r="AC94" s="1030">
        <v>16.3</v>
      </c>
      <c r="AD94" s="1030">
        <v>15.9</v>
      </c>
      <c r="AE94" s="1030">
        <v>15.6</v>
      </c>
      <c r="AF94" s="1030">
        <v>15.7</v>
      </c>
      <c r="AG94" s="1030">
        <v>15.8</v>
      </c>
      <c r="AH94" s="1030">
        <v>15.9</v>
      </c>
      <c r="AI94" s="1030">
        <v>15.8</v>
      </c>
      <c r="AJ94" s="1030">
        <v>16.100000000000001</v>
      </c>
      <c r="AK94" s="1029">
        <v>16.600000000000001</v>
      </c>
      <c r="CO94" s="124" t="s">
        <v>1105</v>
      </c>
      <c r="CP94" s="124" t="s">
        <v>1105</v>
      </c>
    </row>
    <row r="95" spans="1:94" ht="23.25" hidden="1">
      <c r="A95" s="1059" t="s">
        <v>1075</v>
      </c>
      <c r="Z95" s="1047">
        <v>22.4</v>
      </c>
      <c r="AA95" s="1047">
        <v>22.6</v>
      </c>
      <c r="AB95" s="1047">
        <v>22.4</v>
      </c>
      <c r="AC95" s="1047">
        <v>21.8</v>
      </c>
      <c r="AD95" s="1047">
        <v>21</v>
      </c>
      <c r="AE95" s="1047">
        <v>20.399999999999999</v>
      </c>
      <c r="AF95" s="1047">
        <v>20.399999999999999</v>
      </c>
      <c r="AG95" s="1047">
        <v>20.3</v>
      </c>
      <c r="AH95" s="1047">
        <v>20.399999999999999</v>
      </c>
      <c r="AI95" s="1047">
        <v>20.6</v>
      </c>
      <c r="AJ95" s="1047">
        <v>21.1</v>
      </c>
      <c r="AK95" s="1048">
        <v>21.6</v>
      </c>
      <c r="CO95" s="167" t="s">
        <v>1105</v>
      </c>
      <c r="CP95" s="124" t="s">
        <v>1105</v>
      </c>
    </row>
    <row r="96" spans="1:94" ht="23.25" hidden="1">
      <c r="A96" s="1059" t="s">
        <v>1076</v>
      </c>
      <c r="Z96" s="1049">
        <v>10.5</v>
      </c>
      <c r="AA96" s="1049">
        <v>10.8</v>
      </c>
      <c r="AB96" s="1049">
        <v>10.7</v>
      </c>
      <c r="AC96" s="1049">
        <v>10.4</v>
      </c>
      <c r="AD96" s="1049">
        <v>10</v>
      </c>
      <c r="AE96" s="1049">
        <v>9.6</v>
      </c>
      <c r="AF96" s="1049">
        <v>9.5</v>
      </c>
      <c r="AG96" s="1049">
        <v>9.5</v>
      </c>
      <c r="AH96" s="1049">
        <v>9.4</v>
      </c>
      <c r="AI96" s="1049">
        <v>9.3000000000000007</v>
      </c>
      <c r="AJ96" s="1049">
        <v>9.5</v>
      </c>
      <c r="AK96" s="1050">
        <v>9.6</v>
      </c>
      <c r="CO96" s="143" t="s">
        <v>1105</v>
      </c>
      <c r="CP96" s="124" t="s">
        <v>1105</v>
      </c>
    </row>
    <row r="97" spans="1:94" ht="24" hidden="1" thickBot="1">
      <c r="A97" s="1063" t="s">
        <v>1077</v>
      </c>
      <c r="Z97" s="1064">
        <v>19.3</v>
      </c>
      <c r="AA97" s="1064">
        <v>19.399999999999999</v>
      </c>
      <c r="AB97" s="1065">
        <v>19</v>
      </c>
      <c r="AC97" s="1065">
        <v>18.5</v>
      </c>
      <c r="AD97" s="1065">
        <v>17.8</v>
      </c>
      <c r="AE97" s="1065">
        <v>17.2</v>
      </c>
      <c r="AF97" s="1065">
        <v>16.899999999999999</v>
      </c>
      <c r="AG97" s="1065">
        <v>16.7</v>
      </c>
      <c r="AH97" s="1065">
        <v>16.899999999999999</v>
      </c>
      <c r="AI97" s="1065">
        <v>17</v>
      </c>
      <c r="AJ97" s="1065">
        <v>17.399999999999999</v>
      </c>
      <c r="AK97" s="1064">
        <v>18</v>
      </c>
      <c r="CO97" s="126" t="s">
        <v>1105</v>
      </c>
      <c r="CP97" s="126" t="s">
        <v>1105</v>
      </c>
    </row>
    <row r="98" spans="1:94" s="93" customFormat="1" ht="22.5" hidden="1" customHeight="1">
      <c r="A98" s="1055" t="s">
        <v>1244</v>
      </c>
      <c r="B98" s="544"/>
      <c r="C98" s="544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544"/>
      <c r="W98" s="544"/>
      <c r="X98" s="544"/>
      <c r="Y98" s="544"/>
      <c r="Z98" s="1056">
        <f>MIN(Z82:Z97)</f>
        <v>10.5</v>
      </c>
      <c r="AA98" s="1056">
        <f t="shared" ref="AA98:AK98" si="25">MIN(AA82:AA97)</f>
        <v>10.8</v>
      </c>
      <c r="AB98" s="1056">
        <f t="shared" si="25"/>
        <v>10.7</v>
      </c>
      <c r="AC98" s="1056">
        <f t="shared" si="25"/>
        <v>10.4</v>
      </c>
      <c r="AD98" s="1056">
        <f t="shared" si="25"/>
        <v>10</v>
      </c>
      <c r="AE98" s="1056">
        <f t="shared" si="25"/>
        <v>9.6</v>
      </c>
      <c r="AF98" s="1056">
        <f t="shared" si="25"/>
        <v>9.5</v>
      </c>
      <c r="AG98" s="1056">
        <f t="shared" si="25"/>
        <v>9.5</v>
      </c>
      <c r="AH98" s="1056">
        <f t="shared" si="25"/>
        <v>9.4</v>
      </c>
      <c r="AI98" s="1056">
        <f t="shared" si="25"/>
        <v>9.3000000000000007</v>
      </c>
      <c r="AJ98" s="1056">
        <f t="shared" si="25"/>
        <v>9.5</v>
      </c>
      <c r="AK98" s="1056">
        <f t="shared" si="25"/>
        <v>9.6</v>
      </c>
      <c r="AL98" s="544"/>
      <c r="AM98" s="544"/>
      <c r="AN98" s="544"/>
      <c r="AO98" s="544"/>
      <c r="AP98" s="544"/>
      <c r="AQ98" s="544"/>
      <c r="AR98" s="544"/>
      <c r="AS98" s="544"/>
      <c r="AT98" s="544"/>
      <c r="AU98" s="544"/>
      <c r="AV98" s="544"/>
      <c r="AW98" s="544"/>
      <c r="AX98" s="544"/>
      <c r="AY98" s="544"/>
      <c r="AZ98" s="544"/>
      <c r="BA98" s="544"/>
      <c r="BB98" s="544"/>
      <c r="BC98" s="544"/>
      <c r="BD98" s="544"/>
      <c r="BE98" s="544"/>
      <c r="BF98" s="544"/>
      <c r="BG98" s="544"/>
      <c r="BH98" s="544"/>
      <c r="BI98" s="544"/>
      <c r="BJ98" s="544"/>
      <c r="BK98" s="544"/>
      <c r="BL98" s="544"/>
      <c r="BM98" s="544"/>
      <c r="BN98" s="544"/>
      <c r="BO98" s="544"/>
      <c r="BP98" s="544"/>
      <c r="BQ98" s="544"/>
      <c r="BR98" s="544"/>
      <c r="BS98" s="544"/>
      <c r="BT98" s="544"/>
      <c r="BU98" s="544"/>
      <c r="BV98" s="544"/>
      <c r="BW98" s="544"/>
      <c r="BX98" s="544"/>
      <c r="BY98" s="544"/>
      <c r="BZ98" s="544"/>
      <c r="CA98" s="544"/>
      <c r="CB98" s="544"/>
      <c r="CC98" s="544"/>
      <c r="CD98" s="544"/>
      <c r="CE98" s="544"/>
      <c r="CF98" s="544"/>
      <c r="CG98" s="544"/>
      <c r="CH98" s="544"/>
      <c r="CI98" s="544"/>
      <c r="CJ98" s="544"/>
      <c r="CK98"/>
      <c r="CM98"/>
    </row>
    <row r="99" spans="1:94" s="93" customFormat="1" hidden="1">
      <c r="A99" s="1055" t="s">
        <v>1245</v>
      </c>
      <c r="B99" s="544"/>
      <c r="C99" s="544"/>
      <c r="D99" s="544"/>
      <c r="E99" s="544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544"/>
      <c r="S99" s="544"/>
      <c r="T99" s="544"/>
      <c r="U99" s="544"/>
      <c r="V99" s="544"/>
      <c r="W99" s="544"/>
      <c r="X99" s="544"/>
      <c r="Y99" s="544"/>
      <c r="Z99" s="1056">
        <f>MAX(Z82:Z97)</f>
        <v>22.4</v>
      </c>
      <c r="AA99" s="1056">
        <f t="shared" ref="AA99:AK99" si="26">MAX(AA82:AA97)</f>
        <v>22.6</v>
      </c>
      <c r="AB99" s="1056">
        <f t="shared" si="26"/>
        <v>22.4</v>
      </c>
      <c r="AC99" s="1056">
        <f t="shared" si="26"/>
        <v>21.8</v>
      </c>
      <c r="AD99" s="1056">
        <f t="shared" si="26"/>
        <v>21</v>
      </c>
      <c r="AE99" s="1056">
        <f t="shared" si="26"/>
        <v>20.399999999999999</v>
      </c>
      <c r="AF99" s="1056">
        <f t="shared" si="26"/>
        <v>20.399999999999999</v>
      </c>
      <c r="AG99" s="1056">
        <f t="shared" si="26"/>
        <v>20.3</v>
      </c>
      <c r="AH99" s="1056">
        <f t="shared" si="26"/>
        <v>20.399999999999999</v>
      </c>
      <c r="AI99" s="1056">
        <f t="shared" si="26"/>
        <v>20.6</v>
      </c>
      <c r="AJ99" s="1056">
        <f t="shared" si="26"/>
        <v>21.1</v>
      </c>
      <c r="AK99" s="1056">
        <f t="shared" si="26"/>
        <v>21.6</v>
      </c>
      <c r="AL99" s="544"/>
      <c r="AM99" s="544"/>
      <c r="AN99" s="544"/>
      <c r="AO99" s="544"/>
      <c r="AP99" s="544"/>
      <c r="AQ99" s="544"/>
      <c r="AR99" s="544"/>
      <c r="AS99" s="544"/>
      <c r="AT99" s="544"/>
      <c r="AU99" s="544"/>
      <c r="AV99" s="544"/>
      <c r="AW99" s="544"/>
      <c r="AX99" s="544"/>
      <c r="AY99" s="544"/>
      <c r="AZ99" s="544"/>
      <c r="BA99" s="544"/>
      <c r="BB99" s="544"/>
      <c r="BC99" s="544"/>
      <c r="BD99" s="544"/>
      <c r="BE99" s="544"/>
      <c r="BF99" s="544"/>
      <c r="BG99" s="544"/>
      <c r="BH99" s="544"/>
      <c r="BI99" s="544"/>
      <c r="BJ99" s="544"/>
      <c r="BK99" s="544"/>
      <c r="BL99" s="544"/>
      <c r="BM99" s="544"/>
      <c r="BN99" s="544"/>
      <c r="BO99" s="544"/>
      <c r="BP99" s="544"/>
      <c r="BQ99" s="544"/>
      <c r="BR99" s="544"/>
      <c r="BS99" s="544"/>
      <c r="BT99" s="544"/>
      <c r="BU99" s="544"/>
      <c r="BV99" s="544"/>
      <c r="BW99" s="544"/>
      <c r="BX99" s="544"/>
      <c r="BY99" s="544"/>
      <c r="BZ99" s="544"/>
      <c r="CA99" s="544"/>
      <c r="CB99" s="544"/>
      <c r="CC99" s="544"/>
      <c r="CD99" s="544"/>
      <c r="CE99" s="544"/>
      <c r="CF99" s="544"/>
      <c r="CG99" s="544"/>
      <c r="CH99" s="544"/>
      <c r="CI99" s="544"/>
      <c r="CJ99" s="544"/>
    </row>
    <row r="100" spans="1:94" hidden="1">
      <c r="Z100" s="1070" t="s">
        <v>1220</v>
      </c>
      <c r="AA100" s="1070" t="s">
        <v>1220</v>
      </c>
      <c r="AB100" s="1070" t="s">
        <v>1220</v>
      </c>
      <c r="AC100" s="1070" t="s">
        <v>1220</v>
      </c>
      <c r="AD100" s="1070" t="s">
        <v>1220</v>
      </c>
      <c r="AE100" s="1070" t="s">
        <v>1220</v>
      </c>
      <c r="AF100" s="1070" t="s">
        <v>1220</v>
      </c>
      <c r="AG100" s="1070" t="s">
        <v>1220</v>
      </c>
      <c r="AK100" s="1071" t="s">
        <v>1309</v>
      </c>
    </row>
    <row r="101" spans="1:94" ht="24" hidden="1" customHeight="1" thickBot="1">
      <c r="CN101" s="164" t="s">
        <v>1178</v>
      </c>
      <c r="CO101" s="126" t="s">
        <v>1105</v>
      </c>
      <c r="CP101" s="169" t="s">
        <v>1179</v>
      </c>
    </row>
    <row r="102" spans="1:94" ht="21.75" hidden="1" customHeight="1"/>
    <row r="103" spans="1:94" ht="24" hidden="1" customHeight="1">
      <c r="AA103" s="1069" t="s">
        <v>1298</v>
      </c>
    </row>
    <row r="104" spans="1:94" ht="21.75" hidden="1" customHeight="1" thickBot="1"/>
    <row r="105" spans="1:94" ht="53.25" hidden="1" customHeight="1" thickBot="1">
      <c r="A105" s="1772" t="s">
        <v>524</v>
      </c>
      <c r="Z105" s="1773" t="s">
        <v>1821</v>
      </c>
      <c r="AA105" s="1774"/>
      <c r="AB105" s="1774"/>
      <c r="AC105" s="1774"/>
      <c r="AD105" s="1774"/>
      <c r="AE105" s="1774"/>
      <c r="AF105" s="1774"/>
      <c r="AG105" s="1774"/>
      <c r="AH105" s="1774"/>
      <c r="AI105" s="1774"/>
      <c r="AJ105" s="1774"/>
      <c r="AK105" s="1775"/>
    </row>
    <row r="106" spans="1:94" ht="30" hidden="1" customHeight="1" thickBot="1">
      <c r="A106" s="1768"/>
      <c r="Z106" s="998" t="s">
        <v>1181</v>
      </c>
      <c r="AA106" s="998" t="s">
        <v>1182</v>
      </c>
      <c r="AB106" s="998" t="s">
        <v>1183</v>
      </c>
      <c r="AC106" s="998" t="s">
        <v>1184</v>
      </c>
      <c r="AD106" s="998" t="s">
        <v>1185</v>
      </c>
      <c r="AE106" s="998" t="s">
        <v>1186</v>
      </c>
      <c r="AF106" s="998" t="s">
        <v>1187</v>
      </c>
      <c r="AG106" s="998" t="s">
        <v>1188</v>
      </c>
      <c r="AH106" s="998" t="s">
        <v>1189</v>
      </c>
      <c r="AI106" s="998" t="s">
        <v>1190</v>
      </c>
      <c r="AJ106" s="998" t="s">
        <v>1191</v>
      </c>
      <c r="AK106" s="998" t="s">
        <v>1192</v>
      </c>
    </row>
    <row r="107" spans="1:94" ht="22.5" hidden="1">
      <c r="A107" s="1057" t="s">
        <v>583</v>
      </c>
      <c r="Z107" s="1008">
        <v>13.2</v>
      </c>
      <c r="AA107" s="1008">
        <v>13.4</v>
      </c>
      <c r="AB107" s="1009">
        <v>13.3</v>
      </c>
      <c r="AC107" s="1009">
        <v>12.9</v>
      </c>
      <c r="AD107" s="1008">
        <v>12.6</v>
      </c>
      <c r="AE107" s="1008">
        <v>12.3</v>
      </c>
      <c r="AF107" s="1008">
        <v>12.3</v>
      </c>
      <c r="AG107" s="1008">
        <v>12.4</v>
      </c>
      <c r="AH107" s="1008">
        <v>12.4</v>
      </c>
      <c r="AI107" s="1008">
        <v>12.5</v>
      </c>
      <c r="AJ107" s="1008">
        <v>12.9</v>
      </c>
      <c r="AK107" s="1008">
        <v>13.4</v>
      </c>
      <c r="CL107" s="127" t="s">
        <v>1101</v>
      </c>
      <c r="CO107" s="144" t="s">
        <v>1232</v>
      </c>
      <c r="CP107" s="144" t="s">
        <v>1105</v>
      </c>
    </row>
    <row r="108" spans="1:94" ht="9.75" hidden="1" customHeight="1">
      <c r="A108" s="1059"/>
      <c r="Z108" s="1015"/>
      <c r="AA108" s="1015"/>
      <c r="AB108" s="1074"/>
      <c r="AC108" s="1074"/>
      <c r="AD108" s="1015"/>
      <c r="AE108" s="1015"/>
      <c r="AF108" s="1015"/>
      <c r="AG108" s="1015"/>
      <c r="AH108" s="1015"/>
      <c r="AI108" s="1015"/>
      <c r="AJ108" s="1015"/>
      <c r="AK108" s="1015"/>
      <c r="CL108" s="93"/>
      <c r="CO108" s="122"/>
      <c r="CP108" s="122"/>
    </row>
    <row r="109" spans="1:94" ht="23.25" hidden="1">
      <c r="A109" s="974" t="s">
        <v>1062</v>
      </c>
      <c r="Z109" s="1022">
        <v>13.2</v>
      </c>
      <c r="AA109" s="1022">
        <v>13.5</v>
      </c>
      <c r="AB109" s="1075">
        <v>13.4</v>
      </c>
      <c r="AC109" s="1075">
        <v>13</v>
      </c>
      <c r="AD109" s="1022">
        <v>12.7</v>
      </c>
      <c r="AE109" s="1022">
        <v>12.4</v>
      </c>
      <c r="AF109" s="1022">
        <v>12.3</v>
      </c>
      <c r="AG109" s="1022">
        <v>12.4</v>
      </c>
      <c r="AH109" s="1022">
        <v>12.5</v>
      </c>
      <c r="AI109" s="1022">
        <v>12.6</v>
      </c>
      <c r="AJ109" s="1022">
        <v>13</v>
      </c>
      <c r="AK109" s="1022">
        <v>13.5</v>
      </c>
      <c r="CL109" s="160" t="s">
        <v>1096</v>
      </c>
      <c r="CO109" s="123" t="s">
        <v>1105</v>
      </c>
      <c r="CP109" s="123" t="s">
        <v>1105</v>
      </c>
    </row>
    <row r="110" spans="1:94" ht="23.25" hidden="1">
      <c r="A110" s="1059" t="s">
        <v>1063</v>
      </c>
      <c r="Z110" s="1029">
        <v>17.8</v>
      </c>
      <c r="AA110" s="1029">
        <v>18.100000000000001</v>
      </c>
      <c r="AB110" s="1076">
        <v>17.899999999999999</v>
      </c>
      <c r="AC110" s="1076">
        <v>17.399999999999999</v>
      </c>
      <c r="AD110" s="1029">
        <v>17.100000000000001</v>
      </c>
      <c r="AE110" s="1029">
        <v>16.7</v>
      </c>
      <c r="AF110" s="1029">
        <v>16.600000000000001</v>
      </c>
      <c r="AG110" s="1029">
        <v>16.600000000000001</v>
      </c>
      <c r="AH110" s="1029">
        <v>16.7</v>
      </c>
      <c r="AI110" s="1029">
        <v>16.8</v>
      </c>
      <c r="AJ110" s="1029">
        <v>17.3</v>
      </c>
      <c r="AK110" s="1029">
        <v>18.100000000000001</v>
      </c>
      <c r="CL110" s="161" t="s">
        <v>1097</v>
      </c>
      <c r="CO110" s="124" t="s">
        <v>1105</v>
      </c>
      <c r="CP110" s="124" t="s">
        <v>1105</v>
      </c>
    </row>
    <row r="111" spans="1:94" ht="23.25" hidden="1">
      <c r="A111" s="1059" t="s">
        <v>1064</v>
      </c>
      <c r="Z111" s="1029">
        <v>14</v>
      </c>
      <c r="AA111" s="1029">
        <v>14.3</v>
      </c>
      <c r="AB111" s="1076">
        <v>14.1</v>
      </c>
      <c r="AC111" s="1076">
        <v>13.7</v>
      </c>
      <c r="AD111" s="1029">
        <v>13.3</v>
      </c>
      <c r="AE111" s="1029">
        <v>12.9</v>
      </c>
      <c r="AF111" s="1029">
        <v>12.9</v>
      </c>
      <c r="AG111" s="1029">
        <v>12.9</v>
      </c>
      <c r="AH111" s="1029">
        <v>13</v>
      </c>
      <c r="AI111" s="1029">
        <v>13</v>
      </c>
      <c r="AJ111" s="1029">
        <v>13.5</v>
      </c>
      <c r="AK111" s="1029">
        <v>14.2</v>
      </c>
      <c r="CL111" s="162" t="s">
        <v>1098</v>
      </c>
      <c r="CO111" s="124" t="s">
        <v>1105</v>
      </c>
      <c r="CP111" s="124" t="s">
        <v>1105</v>
      </c>
    </row>
    <row r="112" spans="1:94" ht="23.25" hidden="1">
      <c r="A112" s="1059" t="s">
        <v>1065</v>
      </c>
      <c r="Z112" s="1029">
        <v>16.5</v>
      </c>
      <c r="AA112" s="1029">
        <v>16.7</v>
      </c>
      <c r="AB112" s="1076">
        <v>16.399999999999999</v>
      </c>
      <c r="AC112" s="1076">
        <v>15.8</v>
      </c>
      <c r="AD112" s="1029">
        <v>15.3</v>
      </c>
      <c r="AE112" s="1029">
        <v>15.1</v>
      </c>
      <c r="AF112" s="1029">
        <v>15</v>
      </c>
      <c r="AG112" s="1029">
        <v>15</v>
      </c>
      <c r="AH112" s="1029">
        <v>15.1</v>
      </c>
      <c r="AI112" s="1029">
        <v>14.9</v>
      </c>
      <c r="AJ112" s="1029">
        <v>15.1</v>
      </c>
      <c r="AK112" s="1029">
        <v>15.9</v>
      </c>
      <c r="CL112" s="163" t="s">
        <v>1149</v>
      </c>
      <c r="CO112" s="124" t="s">
        <v>1105</v>
      </c>
      <c r="CP112" s="124" t="s">
        <v>1105</v>
      </c>
    </row>
    <row r="113" spans="1:94" ht="23.25" hidden="1">
      <c r="A113" s="1061" t="s">
        <v>1066</v>
      </c>
      <c r="Z113" s="1033">
        <v>13.7</v>
      </c>
      <c r="AA113" s="1033">
        <v>14</v>
      </c>
      <c r="AB113" s="1034">
        <v>14</v>
      </c>
      <c r="AC113" s="1076">
        <v>13.7</v>
      </c>
      <c r="AD113" s="1033">
        <v>13.5</v>
      </c>
      <c r="AE113" s="1033">
        <v>13.3</v>
      </c>
      <c r="AF113" s="1033">
        <v>13.2</v>
      </c>
      <c r="AG113" s="1033">
        <v>13.2</v>
      </c>
      <c r="AH113" s="1033">
        <v>13.2</v>
      </c>
      <c r="AI113" s="1033">
        <v>13.2</v>
      </c>
      <c r="AJ113" s="1033">
        <v>13.5</v>
      </c>
      <c r="AK113" s="1033">
        <v>14</v>
      </c>
      <c r="CL113" s="168" t="s">
        <v>1099</v>
      </c>
      <c r="CO113" s="125" t="s">
        <v>1105</v>
      </c>
      <c r="CP113" s="125" t="s">
        <v>1105</v>
      </c>
    </row>
    <row r="114" spans="1:94" ht="24" hidden="1" thickBot="1">
      <c r="A114" s="1062" t="s">
        <v>1067</v>
      </c>
      <c r="Z114" s="1036">
        <v>11.1</v>
      </c>
      <c r="AA114" s="1036">
        <v>11.3</v>
      </c>
      <c r="AB114" s="1036">
        <v>11.3</v>
      </c>
      <c r="AC114" s="1036">
        <v>11</v>
      </c>
      <c r="AD114" s="1036">
        <v>10.7</v>
      </c>
      <c r="AE114" s="1036">
        <v>10.5</v>
      </c>
      <c r="AF114" s="1036">
        <v>10.5</v>
      </c>
      <c r="AG114" s="1036">
        <v>10.5</v>
      </c>
      <c r="AH114" s="1036">
        <v>10.6</v>
      </c>
      <c r="AI114" s="1036">
        <v>10.7</v>
      </c>
      <c r="AJ114" s="1036">
        <v>11.1</v>
      </c>
      <c r="AK114" s="1072">
        <v>11.4</v>
      </c>
      <c r="CO114" s="165" t="s">
        <v>1231</v>
      </c>
      <c r="CP114" s="165" t="s">
        <v>1105</v>
      </c>
    </row>
    <row r="115" spans="1:94" ht="23.25" hidden="1">
      <c r="A115" s="974" t="s">
        <v>1068</v>
      </c>
      <c r="Z115" s="1044">
        <v>10.3</v>
      </c>
      <c r="AA115" s="1044">
        <v>10.5</v>
      </c>
      <c r="AB115" s="1044">
        <v>10.5</v>
      </c>
      <c r="AC115" s="1044">
        <v>10.3</v>
      </c>
      <c r="AD115" s="1044">
        <v>10.199999999999999</v>
      </c>
      <c r="AE115" s="1044">
        <v>10</v>
      </c>
      <c r="AF115" s="1044">
        <v>10</v>
      </c>
      <c r="AG115" s="1044">
        <v>10.1</v>
      </c>
      <c r="AH115" s="1044">
        <v>10.199999999999999</v>
      </c>
      <c r="AI115" s="1044">
        <v>10.3</v>
      </c>
      <c r="AJ115" s="1044">
        <v>10.5</v>
      </c>
      <c r="AK115" s="1042">
        <v>10.7</v>
      </c>
      <c r="CO115" s="123" t="s">
        <v>1105</v>
      </c>
      <c r="CP115" s="123" t="s">
        <v>1105</v>
      </c>
    </row>
    <row r="116" spans="1:94" ht="23.25" hidden="1">
      <c r="A116" s="1059" t="s">
        <v>1069</v>
      </c>
      <c r="Z116" s="1029">
        <v>14.1</v>
      </c>
      <c r="AA116" s="1029">
        <v>14.5</v>
      </c>
      <c r="AB116" s="1030">
        <v>14.2</v>
      </c>
      <c r="AC116" s="1076">
        <v>13.8</v>
      </c>
      <c r="AD116" s="1029">
        <v>13.5</v>
      </c>
      <c r="AE116" s="1029">
        <v>13.2</v>
      </c>
      <c r="AF116" s="1029">
        <v>13.1</v>
      </c>
      <c r="AG116" s="1029">
        <v>13.1</v>
      </c>
      <c r="AH116" s="1029">
        <v>13.2</v>
      </c>
      <c r="AI116" s="1029">
        <v>13.3</v>
      </c>
      <c r="AJ116" s="1029">
        <v>13.7</v>
      </c>
      <c r="AK116" s="1029">
        <v>14.4</v>
      </c>
      <c r="CO116" s="124" t="s">
        <v>1105</v>
      </c>
      <c r="CP116" s="124" t="s">
        <v>1105</v>
      </c>
    </row>
    <row r="117" spans="1:94" ht="23.25" hidden="1">
      <c r="A117" s="1059" t="s">
        <v>1070</v>
      </c>
      <c r="Z117" s="1029">
        <v>16.2</v>
      </c>
      <c r="AA117" s="1029">
        <v>16.399999999999999</v>
      </c>
      <c r="AB117" s="1030">
        <v>16.100000000000001</v>
      </c>
      <c r="AC117" s="1076">
        <v>15.6</v>
      </c>
      <c r="AD117" s="1029">
        <v>15.1</v>
      </c>
      <c r="AE117" s="1029">
        <v>14.9</v>
      </c>
      <c r="AF117" s="1029">
        <v>15</v>
      </c>
      <c r="AG117" s="1029">
        <v>15.1</v>
      </c>
      <c r="AH117" s="1029">
        <v>15.1</v>
      </c>
      <c r="AI117" s="1029">
        <v>15.2</v>
      </c>
      <c r="AJ117" s="1029">
        <v>15.6</v>
      </c>
      <c r="AK117" s="1029">
        <v>16.399999999999999</v>
      </c>
      <c r="CO117" s="124" t="s">
        <v>1105</v>
      </c>
      <c r="CP117" s="124" t="s">
        <v>1105</v>
      </c>
    </row>
    <row r="118" spans="1:94" ht="23.25" hidden="1">
      <c r="A118" s="1059" t="s">
        <v>1071</v>
      </c>
      <c r="Z118" s="1029">
        <v>14.8</v>
      </c>
      <c r="AA118" s="1029">
        <v>14.9</v>
      </c>
      <c r="AB118" s="1030">
        <v>14.6</v>
      </c>
      <c r="AC118" s="1076">
        <v>14.2</v>
      </c>
      <c r="AD118" s="1029">
        <v>13.9</v>
      </c>
      <c r="AE118" s="1029">
        <v>13.7</v>
      </c>
      <c r="AF118" s="1029">
        <v>13.8</v>
      </c>
      <c r="AG118" s="1029">
        <v>13.9</v>
      </c>
      <c r="AH118" s="1029">
        <v>13.8</v>
      </c>
      <c r="AI118" s="1029">
        <v>13.9</v>
      </c>
      <c r="AJ118" s="1029">
        <v>14.2</v>
      </c>
      <c r="AK118" s="1029">
        <v>14.7</v>
      </c>
      <c r="CO118" s="124" t="s">
        <v>1105</v>
      </c>
      <c r="CP118" s="124" t="s">
        <v>1105</v>
      </c>
    </row>
    <row r="119" spans="1:94" ht="23.25" hidden="1">
      <c r="A119" s="1059" t="s">
        <v>1072</v>
      </c>
      <c r="Z119" s="1029">
        <v>13.3</v>
      </c>
      <c r="AA119" s="1029">
        <v>13.5</v>
      </c>
      <c r="AB119" s="1030">
        <v>13.4</v>
      </c>
      <c r="AC119" s="1076">
        <v>12.9</v>
      </c>
      <c r="AD119" s="1029">
        <v>12.6</v>
      </c>
      <c r="AE119" s="1029">
        <v>12.3</v>
      </c>
      <c r="AF119" s="1029">
        <v>12.1</v>
      </c>
      <c r="AG119" s="1029">
        <v>12.2</v>
      </c>
      <c r="AH119" s="1029">
        <v>12.4</v>
      </c>
      <c r="AI119" s="1029">
        <v>12.6</v>
      </c>
      <c r="AJ119" s="1029">
        <v>12.9</v>
      </c>
      <c r="AK119" s="1029">
        <v>13.4</v>
      </c>
      <c r="CO119" s="124" t="s">
        <v>1105</v>
      </c>
      <c r="CP119" s="124" t="s">
        <v>1105</v>
      </c>
    </row>
    <row r="120" spans="1:94" ht="23.25" hidden="1">
      <c r="A120" s="1059" t="s">
        <v>1073</v>
      </c>
      <c r="Z120" s="1025">
        <v>10.8</v>
      </c>
      <c r="AA120" s="1025">
        <v>11.1</v>
      </c>
      <c r="AB120" s="1025">
        <v>11</v>
      </c>
      <c r="AC120" s="1025">
        <v>10.8</v>
      </c>
      <c r="AD120" s="1025">
        <v>10.5</v>
      </c>
      <c r="AE120" s="1025">
        <v>10.199999999999999</v>
      </c>
      <c r="AF120" s="1025">
        <v>10.199999999999999</v>
      </c>
      <c r="AG120" s="1025">
        <v>10.199999999999999</v>
      </c>
      <c r="AH120" s="1025">
        <v>10.4</v>
      </c>
      <c r="AI120" s="1025">
        <v>10.5</v>
      </c>
      <c r="AJ120" s="1025">
        <v>10.8</v>
      </c>
      <c r="AK120" s="1073">
        <v>11.1</v>
      </c>
      <c r="CO120" s="124" t="s">
        <v>1105</v>
      </c>
      <c r="CP120" s="124" t="s">
        <v>1105</v>
      </c>
    </row>
    <row r="121" spans="1:94" ht="23.25" hidden="1">
      <c r="A121" s="1059" t="s">
        <v>1074</v>
      </c>
      <c r="Z121" s="1029">
        <v>16</v>
      </c>
      <c r="AA121" s="1029">
        <v>16.2</v>
      </c>
      <c r="AB121" s="1030">
        <v>16</v>
      </c>
      <c r="AC121" s="1076">
        <v>15.4</v>
      </c>
      <c r="AD121" s="1029">
        <v>15.1</v>
      </c>
      <c r="AE121" s="1029">
        <v>14.8</v>
      </c>
      <c r="AF121" s="1029">
        <v>14.8</v>
      </c>
      <c r="AG121" s="1029">
        <v>14.9</v>
      </c>
      <c r="AH121" s="1029">
        <v>14.8</v>
      </c>
      <c r="AI121" s="1029">
        <v>14.7</v>
      </c>
      <c r="AJ121" s="1029">
        <v>15.2</v>
      </c>
      <c r="AK121" s="1029">
        <v>16</v>
      </c>
      <c r="CO121" s="124" t="s">
        <v>1105</v>
      </c>
      <c r="CP121" s="124" t="s">
        <v>1105</v>
      </c>
    </row>
    <row r="122" spans="1:94" ht="23.25" hidden="1">
      <c r="A122" s="1059" t="s">
        <v>1075</v>
      </c>
      <c r="Z122" s="1047">
        <v>21.2</v>
      </c>
      <c r="AA122" s="1047">
        <v>21.5</v>
      </c>
      <c r="AB122" s="1047">
        <v>21.2</v>
      </c>
      <c r="AC122" s="1047">
        <v>20.6</v>
      </c>
      <c r="AD122" s="1047">
        <v>19.899999999999999</v>
      </c>
      <c r="AE122" s="1047">
        <v>19.399999999999999</v>
      </c>
      <c r="AF122" s="1047">
        <v>19.3</v>
      </c>
      <c r="AG122" s="1047">
        <v>19.399999999999999</v>
      </c>
      <c r="AH122" s="1047">
        <v>19.5</v>
      </c>
      <c r="AI122" s="1047">
        <v>19.8</v>
      </c>
      <c r="AJ122" s="1047">
        <v>20.399999999999999</v>
      </c>
      <c r="AK122" s="1048">
        <v>21.3</v>
      </c>
      <c r="CO122" s="124" t="s">
        <v>1105</v>
      </c>
      <c r="CP122" s="124" t="s">
        <v>1105</v>
      </c>
    </row>
    <row r="123" spans="1:94" ht="23.25" hidden="1">
      <c r="A123" s="1059" t="s">
        <v>1076</v>
      </c>
      <c r="Z123" s="1049">
        <v>9.6999999999999993</v>
      </c>
      <c r="AA123" s="1049">
        <v>10</v>
      </c>
      <c r="AB123" s="1049">
        <v>9.9</v>
      </c>
      <c r="AC123" s="1049">
        <v>9.5</v>
      </c>
      <c r="AD123" s="1049">
        <v>9.3000000000000007</v>
      </c>
      <c r="AE123" s="1049">
        <v>9</v>
      </c>
      <c r="AF123" s="1049">
        <v>9</v>
      </c>
      <c r="AG123" s="1049">
        <v>9</v>
      </c>
      <c r="AH123" s="1049">
        <v>9.1</v>
      </c>
      <c r="AI123" s="1049">
        <v>9.1999999999999993</v>
      </c>
      <c r="AJ123" s="1049">
        <v>9.5</v>
      </c>
      <c r="AK123" s="1050">
        <v>9.8000000000000007</v>
      </c>
      <c r="CO123" s="124" t="s">
        <v>1105</v>
      </c>
      <c r="CP123" s="124" t="s">
        <v>1105</v>
      </c>
    </row>
    <row r="124" spans="1:94" ht="24" hidden="1" thickBot="1">
      <c r="A124" s="1063" t="s">
        <v>1077</v>
      </c>
      <c r="Z124" s="1064">
        <v>18.5</v>
      </c>
      <c r="AA124" s="1064">
        <v>18.8</v>
      </c>
      <c r="AB124" s="1077">
        <v>18.5</v>
      </c>
      <c r="AC124" s="1077">
        <v>18</v>
      </c>
      <c r="AD124" s="1064">
        <v>17.399999999999999</v>
      </c>
      <c r="AE124" s="1064">
        <v>16.7</v>
      </c>
      <c r="AF124" s="1064">
        <v>16.5</v>
      </c>
      <c r="AG124" s="1064">
        <v>16.5</v>
      </c>
      <c r="AH124" s="1064">
        <v>16.7</v>
      </c>
      <c r="AI124" s="1064">
        <v>16.899999999999999</v>
      </c>
      <c r="AJ124" s="1064">
        <v>17.399999999999999</v>
      </c>
      <c r="AK124" s="1064">
        <v>18.2</v>
      </c>
      <c r="CO124" s="126" t="s">
        <v>1105</v>
      </c>
      <c r="CP124" s="126" t="s">
        <v>1105</v>
      </c>
    </row>
    <row r="125" spans="1:94" s="93" customFormat="1" ht="22.5" hidden="1" customHeight="1">
      <c r="A125" s="1055" t="s">
        <v>1244</v>
      </c>
      <c r="B125" s="544"/>
      <c r="C125" s="544"/>
      <c r="D125" s="544"/>
      <c r="E125" s="544"/>
      <c r="F125" s="544"/>
      <c r="G125" s="544"/>
      <c r="H125" s="544"/>
      <c r="I125" s="544"/>
      <c r="J125" s="544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4"/>
      <c r="W125" s="544"/>
      <c r="X125" s="544"/>
      <c r="Y125" s="544"/>
      <c r="Z125" s="1056">
        <f>MIN(Z109:Z124)</f>
        <v>9.6999999999999993</v>
      </c>
      <c r="AA125" s="1056">
        <f t="shared" ref="AA125:AK125" si="27">MIN(AA109:AA124)</f>
        <v>10</v>
      </c>
      <c r="AB125" s="1056">
        <f t="shared" si="27"/>
        <v>9.9</v>
      </c>
      <c r="AC125" s="1056">
        <f t="shared" si="27"/>
        <v>9.5</v>
      </c>
      <c r="AD125" s="1056">
        <f t="shared" si="27"/>
        <v>9.3000000000000007</v>
      </c>
      <c r="AE125" s="1056">
        <f t="shared" si="27"/>
        <v>9</v>
      </c>
      <c r="AF125" s="1056">
        <f t="shared" si="27"/>
        <v>9</v>
      </c>
      <c r="AG125" s="1056">
        <f t="shared" si="27"/>
        <v>9</v>
      </c>
      <c r="AH125" s="1056">
        <f t="shared" si="27"/>
        <v>9.1</v>
      </c>
      <c r="AI125" s="1056">
        <f t="shared" si="27"/>
        <v>9.1999999999999993</v>
      </c>
      <c r="AJ125" s="1056">
        <f t="shared" si="27"/>
        <v>9.5</v>
      </c>
      <c r="AK125" s="1056">
        <f t="shared" si="27"/>
        <v>9.8000000000000007</v>
      </c>
      <c r="AL125" s="544"/>
      <c r="AM125" s="544"/>
      <c r="AN125" s="544"/>
      <c r="AO125" s="544"/>
      <c r="AP125" s="544"/>
      <c r="AQ125" s="544"/>
      <c r="AR125" s="544"/>
      <c r="AS125" s="544"/>
      <c r="AT125" s="544"/>
      <c r="AU125" s="544"/>
      <c r="AV125" s="544"/>
      <c r="AW125" s="544"/>
      <c r="AX125" s="544"/>
      <c r="AY125" s="544"/>
      <c r="AZ125" s="544"/>
      <c r="BA125" s="544"/>
      <c r="BB125" s="544"/>
      <c r="BC125" s="544"/>
      <c r="BD125" s="544"/>
      <c r="BE125" s="544"/>
      <c r="BF125" s="544"/>
      <c r="BG125" s="544"/>
      <c r="BH125" s="544"/>
      <c r="BI125" s="544"/>
      <c r="BJ125" s="544"/>
      <c r="BK125" s="544"/>
      <c r="BL125" s="544"/>
      <c r="BM125" s="544"/>
      <c r="BN125" s="544"/>
      <c r="BO125" s="544"/>
      <c r="BP125" s="544"/>
      <c r="BQ125" s="544"/>
      <c r="BR125" s="544"/>
      <c r="BS125" s="544"/>
      <c r="BT125" s="544"/>
      <c r="BU125" s="544"/>
      <c r="BV125" s="544"/>
      <c r="BW125" s="544"/>
      <c r="BX125" s="544"/>
      <c r="BY125" s="544"/>
      <c r="BZ125" s="544"/>
      <c r="CA125" s="544"/>
      <c r="CB125" s="544"/>
      <c r="CC125" s="544"/>
      <c r="CD125" s="544"/>
      <c r="CE125" s="544"/>
      <c r="CF125" s="544"/>
      <c r="CG125" s="544"/>
      <c r="CH125" s="544"/>
      <c r="CI125" s="544"/>
      <c r="CJ125" s="544"/>
    </row>
    <row r="126" spans="1:94" s="93" customFormat="1" hidden="1">
      <c r="A126" s="1055" t="s">
        <v>1245</v>
      </c>
      <c r="B126" s="544"/>
      <c r="C126" s="544"/>
      <c r="D126" s="544"/>
      <c r="E126" s="544"/>
      <c r="F126" s="544"/>
      <c r="G126" s="544"/>
      <c r="H126" s="544"/>
      <c r="I126" s="544"/>
      <c r="J126" s="544"/>
      <c r="K126" s="544"/>
      <c r="L126" s="544"/>
      <c r="M126" s="544"/>
      <c r="N126" s="544"/>
      <c r="O126" s="544"/>
      <c r="P126" s="544"/>
      <c r="Q126" s="544"/>
      <c r="R126" s="544"/>
      <c r="S126" s="544"/>
      <c r="T126" s="544"/>
      <c r="U126" s="544"/>
      <c r="V126" s="544"/>
      <c r="W126" s="544"/>
      <c r="X126" s="544"/>
      <c r="Y126" s="544"/>
      <c r="Z126" s="1056">
        <f>MAX(Z109:Z124)</f>
        <v>21.2</v>
      </c>
      <c r="AA126" s="1056">
        <f t="shared" ref="AA126:AK126" si="28">MAX(AA109:AA124)</f>
        <v>21.5</v>
      </c>
      <c r="AB126" s="1056">
        <f t="shared" si="28"/>
        <v>21.2</v>
      </c>
      <c r="AC126" s="1056">
        <f t="shared" si="28"/>
        <v>20.6</v>
      </c>
      <c r="AD126" s="1056">
        <f t="shared" si="28"/>
        <v>19.899999999999999</v>
      </c>
      <c r="AE126" s="1056">
        <f t="shared" si="28"/>
        <v>19.399999999999999</v>
      </c>
      <c r="AF126" s="1056">
        <f t="shared" si="28"/>
        <v>19.3</v>
      </c>
      <c r="AG126" s="1056">
        <f t="shared" si="28"/>
        <v>19.399999999999999</v>
      </c>
      <c r="AH126" s="1056">
        <f t="shared" si="28"/>
        <v>19.5</v>
      </c>
      <c r="AI126" s="1056">
        <f t="shared" si="28"/>
        <v>19.8</v>
      </c>
      <c r="AJ126" s="1056">
        <f t="shared" si="28"/>
        <v>20.399999999999999</v>
      </c>
      <c r="AK126" s="1056">
        <f t="shared" si="28"/>
        <v>21.3</v>
      </c>
      <c r="AL126" s="544"/>
      <c r="AM126" s="544"/>
      <c r="AN126" s="544"/>
      <c r="AO126" s="544"/>
      <c r="AP126" s="544"/>
      <c r="AQ126" s="544"/>
      <c r="AR126" s="544"/>
      <c r="AS126" s="544"/>
      <c r="AT126" s="544"/>
      <c r="AU126" s="544"/>
      <c r="AV126" s="544"/>
      <c r="AW126" s="544"/>
      <c r="AX126" s="544"/>
      <c r="AY126" s="544"/>
      <c r="AZ126" s="544"/>
      <c r="BA126" s="544"/>
      <c r="BB126" s="544"/>
      <c r="BC126" s="544"/>
      <c r="BD126" s="544"/>
      <c r="BE126" s="544"/>
      <c r="BF126" s="544"/>
      <c r="BG126" s="544"/>
      <c r="BH126" s="544"/>
      <c r="BI126" s="544"/>
      <c r="BJ126" s="544"/>
      <c r="BK126" s="544"/>
      <c r="BL126" s="544"/>
      <c r="BM126" s="544"/>
      <c r="BN126" s="544"/>
      <c r="BO126" s="544"/>
      <c r="BP126" s="544"/>
      <c r="BQ126" s="544"/>
      <c r="BR126" s="544"/>
      <c r="BS126" s="544"/>
      <c r="BT126" s="544"/>
      <c r="BU126" s="544"/>
      <c r="BV126" s="544"/>
      <c r="BW126" s="544"/>
      <c r="BX126" s="544"/>
      <c r="BY126" s="544"/>
      <c r="BZ126" s="544"/>
      <c r="CA126" s="544"/>
      <c r="CB126" s="544"/>
      <c r="CC126" s="544"/>
      <c r="CD126" s="544"/>
      <c r="CE126" s="544"/>
      <c r="CF126" s="544"/>
      <c r="CG126" s="544"/>
      <c r="CH126" s="544"/>
      <c r="CI126" s="544"/>
      <c r="CJ126" s="544"/>
    </row>
    <row r="127" spans="1:94" hidden="1">
      <c r="Z127" s="1070" t="s">
        <v>1220</v>
      </c>
      <c r="AA127" s="1070" t="s">
        <v>1220</v>
      </c>
      <c r="AB127" s="1070" t="s">
        <v>1220</v>
      </c>
      <c r="AC127" s="1070" t="s">
        <v>1220</v>
      </c>
      <c r="AD127" s="1070" t="s">
        <v>1220</v>
      </c>
      <c r="AE127" s="1070" t="s">
        <v>1220</v>
      </c>
      <c r="AF127" s="1070" t="s">
        <v>1220</v>
      </c>
      <c r="AG127" s="1070" t="s">
        <v>1220</v>
      </c>
      <c r="AK127" s="1070" t="s">
        <v>1220</v>
      </c>
    </row>
    <row r="128" spans="1:94" ht="24" hidden="1" customHeight="1" thickBot="1">
      <c r="AA128" s="1069"/>
      <c r="AC128" s="1067" t="s">
        <v>1246</v>
      </c>
      <c r="CN128" s="164" t="s">
        <v>1178</v>
      </c>
      <c r="CO128" s="126" t="s">
        <v>1105</v>
      </c>
      <c r="CP128" s="169" t="s">
        <v>1179</v>
      </c>
    </row>
    <row r="129" spans="1:94" ht="21.75" hidden="1" customHeight="1" thickBot="1"/>
    <row r="130" spans="1:94" ht="53.25" hidden="1" customHeight="1" thickBot="1">
      <c r="A130" s="1772" t="s">
        <v>524</v>
      </c>
      <c r="Z130" s="1773" t="s">
        <v>1822</v>
      </c>
      <c r="AA130" s="1774"/>
      <c r="AB130" s="1774"/>
      <c r="AC130" s="1774"/>
      <c r="AD130" s="1774"/>
      <c r="AE130" s="1774"/>
      <c r="AF130" s="1774"/>
      <c r="AG130" s="1774"/>
      <c r="AH130" s="1774"/>
      <c r="AI130" s="1774"/>
      <c r="AJ130" s="1774"/>
      <c r="AK130" s="1775"/>
    </row>
    <row r="131" spans="1:94" ht="30" hidden="1" customHeight="1" thickBot="1">
      <c r="A131" s="1768"/>
      <c r="Z131" s="998" t="s">
        <v>1181</v>
      </c>
      <c r="AA131" s="998" t="s">
        <v>1182</v>
      </c>
      <c r="AB131" s="998" t="s">
        <v>1183</v>
      </c>
      <c r="AC131" s="998" t="s">
        <v>1184</v>
      </c>
      <c r="AD131" s="998" t="s">
        <v>1185</v>
      </c>
      <c r="AE131" s="998" t="s">
        <v>1186</v>
      </c>
      <c r="AF131" s="998" t="s">
        <v>1187</v>
      </c>
      <c r="AG131" s="998" t="s">
        <v>1188</v>
      </c>
      <c r="AH131" s="998" t="s">
        <v>1189</v>
      </c>
      <c r="AI131" s="998" t="s">
        <v>1190</v>
      </c>
      <c r="AJ131" s="998" t="s">
        <v>1191</v>
      </c>
      <c r="AK131" s="998" t="s">
        <v>1192</v>
      </c>
    </row>
    <row r="132" spans="1:94" ht="22.5" hidden="1">
      <c r="A132" s="1057" t="s">
        <v>583</v>
      </c>
      <c r="Z132" s="1009">
        <v>13.1</v>
      </c>
      <c r="AA132" s="1009">
        <v>13.4</v>
      </c>
      <c r="AB132" s="1009">
        <v>13.3</v>
      </c>
      <c r="AC132" s="1009">
        <v>12.8</v>
      </c>
      <c r="AD132" s="1008">
        <v>12.4</v>
      </c>
      <c r="AE132" s="1008">
        <v>11.9</v>
      </c>
      <c r="AF132" s="1008">
        <v>11.8</v>
      </c>
      <c r="AG132" s="1008">
        <v>11.8</v>
      </c>
      <c r="AH132" s="1008">
        <v>11.8</v>
      </c>
      <c r="AI132" s="1008">
        <v>11.8</v>
      </c>
      <c r="AJ132" s="1008">
        <v>12.1</v>
      </c>
      <c r="AK132" s="1008">
        <v>12.5</v>
      </c>
      <c r="CL132" s="127" t="s">
        <v>1101</v>
      </c>
      <c r="CO132" s="144" t="s">
        <v>1211</v>
      </c>
      <c r="CP132" s="144" t="s">
        <v>1105</v>
      </c>
    </row>
    <row r="133" spans="1:94" ht="9.75" hidden="1" customHeight="1">
      <c r="A133" s="1059"/>
      <c r="Z133" s="1016"/>
      <c r="AA133" s="1016"/>
      <c r="AB133" s="1074"/>
      <c r="AC133" s="1074"/>
      <c r="AD133" s="1015"/>
      <c r="AE133" s="1015"/>
      <c r="AF133" s="1015"/>
      <c r="AG133" s="1015"/>
      <c r="AH133" s="1015"/>
      <c r="AI133" s="1015"/>
      <c r="AJ133" s="1015"/>
      <c r="AK133" s="1015"/>
      <c r="CL133" s="93"/>
      <c r="CO133" s="122"/>
      <c r="CP133" s="122"/>
    </row>
    <row r="134" spans="1:94" ht="23.25" hidden="1">
      <c r="A134" s="974" t="s">
        <v>1062</v>
      </c>
      <c r="Z134" s="1078">
        <v>13.8</v>
      </c>
      <c r="AA134" s="1078">
        <v>14.1</v>
      </c>
      <c r="AB134" s="1075">
        <v>13.9</v>
      </c>
      <c r="AC134" s="1075">
        <v>13.3</v>
      </c>
      <c r="AD134" s="1022">
        <v>12.7</v>
      </c>
      <c r="AE134" s="1022">
        <v>12.1</v>
      </c>
      <c r="AF134" s="1022">
        <v>12</v>
      </c>
      <c r="AG134" s="1022">
        <v>12</v>
      </c>
      <c r="AH134" s="1022">
        <v>11.9</v>
      </c>
      <c r="AI134" s="1022">
        <v>12</v>
      </c>
      <c r="AJ134" s="1022">
        <v>12.2</v>
      </c>
      <c r="AK134" s="1022">
        <v>12.4</v>
      </c>
      <c r="CL134" s="160" t="s">
        <v>1096</v>
      </c>
      <c r="CO134" s="123" t="s">
        <v>1105</v>
      </c>
      <c r="CP134" s="123" t="s">
        <v>1105</v>
      </c>
    </row>
    <row r="135" spans="1:94" ht="23.25" hidden="1">
      <c r="A135" s="1059" t="s">
        <v>1063</v>
      </c>
      <c r="Z135" s="1079">
        <v>17.8</v>
      </c>
      <c r="AA135" s="1079">
        <v>18.100000000000001</v>
      </c>
      <c r="AB135" s="1076">
        <v>18</v>
      </c>
      <c r="AC135" s="1076">
        <v>17.399999999999999</v>
      </c>
      <c r="AD135" s="1029">
        <v>16.899999999999999</v>
      </c>
      <c r="AE135" s="1029">
        <v>16.3</v>
      </c>
      <c r="AF135" s="1029">
        <v>16</v>
      </c>
      <c r="AG135" s="1029">
        <v>15.9</v>
      </c>
      <c r="AH135" s="1029">
        <v>15.9</v>
      </c>
      <c r="AI135" s="1029">
        <v>16</v>
      </c>
      <c r="AJ135" s="1029">
        <v>16.399999999999999</v>
      </c>
      <c r="AK135" s="1029">
        <v>17</v>
      </c>
      <c r="CL135" s="161" t="s">
        <v>1097</v>
      </c>
      <c r="CO135" s="124" t="s">
        <v>1105</v>
      </c>
      <c r="CP135" s="124" t="s">
        <v>1105</v>
      </c>
    </row>
    <row r="136" spans="1:94" ht="23.25" hidden="1">
      <c r="A136" s="1059" t="s">
        <v>1064</v>
      </c>
      <c r="Z136" s="1079">
        <v>13.9</v>
      </c>
      <c r="AA136" s="1079">
        <v>14.2</v>
      </c>
      <c r="AB136" s="1076">
        <v>14.2</v>
      </c>
      <c r="AC136" s="1076">
        <v>13.7</v>
      </c>
      <c r="AD136" s="1029">
        <v>13.2</v>
      </c>
      <c r="AE136" s="1029">
        <v>12.7</v>
      </c>
      <c r="AF136" s="1029">
        <v>12.5</v>
      </c>
      <c r="AG136" s="1029">
        <v>12.4</v>
      </c>
      <c r="AH136" s="1029">
        <v>12.4</v>
      </c>
      <c r="AI136" s="1029">
        <v>12.4</v>
      </c>
      <c r="AJ136" s="1029">
        <v>12.8</v>
      </c>
      <c r="AK136" s="1029">
        <v>13.2</v>
      </c>
      <c r="CL136" s="162" t="s">
        <v>1098</v>
      </c>
      <c r="CO136" s="124" t="s">
        <v>1105</v>
      </c>
      <c r="CP136" s="124" t="s">
        <v>1105</v>
      </c>
    </row>
    <row r="137" spans="1:94" ht="23.25" hidden="1">
      <c r="A137" s="1059" t="s">
        <v>1065</v>
      </c>
      <c r="Z137" s="1079">
        <v>16.600000000000001</v>
      </c>
      <c r="AA137" s="1079">
        <v>16.600000000000001</v>
      </c>
      <c r="AB137" s="1076">
        <v>16.3</v>
      </c>
      <c r="AC137" s="1076">
        <v>15.7</v>
      </c>
      <c r="AD137" s="1029">
        <v>15.2</v>
      </c>
      <c r="AE137" s="1029">
        <v>14.6</v>
      </c>
      <c r="AF137" s="1029">
        <v>14.5</v>
      </c>
      <c r="AG137" s="1029">
        <v>14.4</v>
      </c>
      <c r="AH137" s="1029">
        <v>14.3</v>
      </c>
      <c r="AI137" s="1029">
        <v>14.4</v>
      </c>
      <c r="AJ137" s="1029">
        <v>14.7</v>
      </c>
      <c r="AK137" s="1029">
        <v>15.4</v>
      </c>
      <c r="CL137" s="163" t="s">
        <v>1149</v>
      </c>
      <c r="CO137" s="124" t="s">
        <v>1105</v>
      </c>
      <c r="CP137" s="124" t="s">
        <v>1105</v>
      </c>
    </row>
    <row r="138" spans="1:94" ht="23.25" hidden="1">
      <c r="A138" s="1061" t="s">
        <v>1066</v>
      </c>
      <c r="Z138" s="1080">
        <v>13</v>
      </c>
      <c r="AA138" s="1080">
        <v>13.2</v>
      </c>
      <c r="AB138" s="1034">
        <v>13.3</v>
      </c>
      <c r="AC138" s="1076">
        <v>12.9</v>
      </c>
      <c r="AD138" s="1033">
        <v>12.6</v>
      </c>
      <c r="AE138" s="1033">
        <v>12.2</v>
      </c>
      <c r="AF138" s="1033">
        <v>12.1</v>
      </c>
      <c r="AG138" s="1033">
        <v>12.1</v>
      </c>
      <c r="AH138" s="1033">
        <v>12.1</v>
      </c>
      <c r="AI138" s="1033">
        <v>12.1</v>
      </c>
      <c r="AJ138" s="1033">
        <v>12.4</v>
      </c>
      <c r="AK138" s="1033">
        <v>12.9</v>
      </c>
      <c r="CL138" s="168" t="s">
        <v>1099</v>
      </c>
      <c r="CO138" s="125" t="s">
        <v>1105</v>
      </c>
      <c r="CP138" s="125" t="s">
        <v>1105</v>
      </c>
    </row>
    <row r="139" spans="1:94" ht="24" hidden="1" thickBot="1">
      <c r="A139" s="1062" t="s">
        <v>1067</v>
      </c>
      <c r="Z139" s="1037">
        <v>11</v>
      </c>
      <c r="AA139" s="1081">
        <v>11.2</v>
      </c>
      <c r="AB139" s="1036">
        <v>11.1</v>
      </c>
      <c r="AC139" s="1036">
        <v>10.7</v>
      </c>
      <c r="AD139" s="1036">
        <v>10.3</v>
      </c>
      <c r="AE139" s="1036">
        <v>9.9</v>
      </c>
      <c r="AF139" s="1036">
        <v>9.8000000000000007</v>
      </c>
      <c r="AG139" s="1036">
        <v>9.8000000000000007</v>
      </c>
      <c r="AH139" s="1036">
        <v>9.9</v>
      </c>
      <c r="AI139" s="1036">
        <v>9.9</v>
      </c>
      <c r="AJ139" s="1036">
        <v>10.1</v>
      </c>
      <c r="AK139" s="1072">
        <v>10.5</v>
      </c>
      <c r="CO139" s="165" t="s">
        <v>1212</v>
      </c>
      <c r="CP139" s="165" t="s">
        <v>1105</v>
      </c>
    </row>
    <row r="140" spans="1:94" ht="23.25" hidden="1">
      <c r="A140" s="974" t="s">
        <v>1068</v>
      </c>
      <c r="Z140" s="1082">
        <v>10.1</v>
      </c>
      <c r="AA140" s="1082">
        <v>10.3</v>
      </c>
      <c r="AB140" s="1044">
        <v>10.4</v>
      </c>
      <c r="AC140" s="1044">
        <v>10.1</v>
      </c>
      <c r="AD140" s="1044">
        <v>9.9</v>
      </c>
      <c r="AE140" s="1044">
        <v>9.6</v>
      </c>
      <c r="AF140" s="1044">
        <v>9.5</v>
      </c>
      <c r="AG140" s="1044">
        <v>9.5</v>
      </c>
      <c r="AH140" s="1044">
        <v>9.5</v>
      </c>
      <c r="AI140" s="1044">
        <v>9.5</v>
      </c>
      <c r="AJ140" s="1044">
        <v>9.6</v>
      </c>
      <c r="AK140" s="1042">
        <v>9.8000000000000007</v>
      </c>
      <c r="CO140" s="123" t="s">
        <v>1105</v>
      </c>
      <c r="CP140" s="123" t="s">
        <v>1105</v>
      </c>
    </row>
    <row r="141" spans="1:94" ht="23.25" hidden="1">
      <c r="A141" s="1059" t="s">
        <v>1069</v>
      </c>
      <c r="Z141" s="1079">
        <v>14.6</v>
      </c>
      <c r="AA141" s="1079">
        <v>14.7</v>
      </c>
      <c r="AB141" s="1030">
        <v>14.3</v>
      </c>
      <c r="AC141" s="1076">
        <v>13.6</v>
      </c>
      <c r="AD141" s="1029">
        <v>13</v>
      </c>
      <c r="AE141" s="1029">
        <v>12.5</v>
      </c>
      <c r="AF141" s="1029">
        <v>12.5</v>
      </c>
      <c r="AG141" s="1029">
        <v>12.5</v>
      </c>
      <c r="AH141" s="1029">
        <v>12.6</v>
      </c>
      <c r="AI141" s="1029">
        <v>12.6</v>
      </c>
      <c r="AJ141" s="1029">
        <v>12.8</v>
      </c>
      <c r="AK141" s="1029">
        <v>13.3</v>
      </c>
      <c r="CO141" s="124" t="s">
        <v>1105</v>
      </c>
      <c r="CP141" s="124" t="s">
        <v>1105</v>
      </c>
    </row>
    <row r="142" spans="1:94" ht="23.25" hidden="1">
      <c r="A142" s="1059" t="s">
        <v>1070</v>
      </c>
      <c r="Z142" s="1079">
        <v>16</v>
      </c>
      <c r="AA142" s="1079">
        <v>16.3</v>
      </c>
      <c r="AB142" s="1030">
        <v>16.100000000000001</v>
      </c>
      <c r="AC142" s="1076">
        <v>15.5</v>
      </c>
      <c r="AD142" s="1029">
        <v>15</v>
      </c>
      <c r="AE142" s="1029">
        <v>14.7</v>
      </c>
      <c r="AF142" s="1029">
        <v>14.7</v>
      </c>
      <c r="AG142" s="1029">
        <v>14.7</v>
      </c>
      <c r="AH142" s="1029">
        <v>14.8</v>
      </c>
      <c r="AI142" s="1029">
        <v>14.9</v>
      </c>
      <c r="AJ142" s="1029">
        <v>15.2</v>
      </c>
      <c r="AK142" s="1029">
        <v>15.5</v>
      </c>
      <c r="CO142" s="124" t="s">
        <v>1105</v>
      </c>
      <c r="CP142" s="124" t="s">
        <v>1105</v>
      </c>
    </row>
    <row r="143" spans="1:94" ht="23.25" hidden="1">
      <c r="A143" s="1059" t="s">
        <v>1071</v>
      </c>
      <c r="Z143" s="1079">
        <v>14.8</v>
      </c>
      <c r="AA143" s="1079">
        <v>14.9</v>
      </c>
      <c r="AB143" s="1030">
        <v>14.6</v>
      </c>
      <c r="AC143" s="1076">
        <v>14</v>
      </c>
      <c r="AD143" s="1029">
        <v>13.6</v>
      </c>
      <c r="AE143" s="1029">
        <v>13.2</v>
      </c>
      <c r="AF143" s="1029">
        <v>13.3</v>
      </c>
      <c r="AG143" s="1029">
        <v>13.3</v>
      </c>
      <c r="AH143" s="1029">
        <v>13.4</v>
      </c>
      <c r="AI143" s="1029">
        <v>13.4</v>
      </c>
      <c r="AJ143" s="1029">
        <v>13.7</v>
      </c>
      <c r="AK143" s="1029">
        <v>14.1</v>
      </c>
      <c r="CO143" s="124" t="s">
        <v>1105</v>
      </c>
      <c r="CP143" s="124" t="s">
        <v>1105</v>
      </c>
    </row>
    <row r="144" spans="1:94" ht="23.25" hidden="1">
      <c r="A144" s="1059" t="s">
        <v>1072</v>
      </c>
      <c r="Z144" s="1079">
        <v>13.2</v>
      </c>
      <c r="AA144" s="1079">
        <v>13.5</v>
      </c>
      <c r="AB144" s="1030">
        <v>13.4</v>
      </c>
      <c r="AC144" s="1076">
        <v>12.8</v>
      </c>
      <c r="AD144" s="1029">
        <v>12.3</v>
      </c>
      <c r="AE144" s="1029">
        <v>11.7</v>
      </c>
      <c r="AF144" s="1029">
        <v>11.5</v>
      </c>
      <c r="AG144" s="1029">
        <v>11.5</v>
      </c>
      <c r="AH144" s="1029">
        <v>11.7</v>
      </c>
      <c r="AI144" s="1029">
        <v>11.8</v>
      </c>
      <c r="AJ144" s="1029">
        <v>12.1</v>
      </c>
      <c r="AK144" s="1029">
        <v>12.5</v>
      </c>
      <c r="CO144" s="124" t="s">
        <v>1105</v>
      </c>
      <c r="CP144" s="124" t="s">
        <v>1105</v>
      </c>
    </row>
    <row r="145" spans="1:94" ht="23.25" hidden="1">
      <c r="A145" s="1059" t="s">
        <v>1073</v>
      </c>
      <c r="Z145" s="1083">
        <v>10.6</v>
      </c>
      <c r="AA145" s="1083">
        <v>10.8</v>
      </c>
      <c r="AB145" s="1025">
        <v>10.8</v>
      </c>
      <c r="AC145" s="1025">
        <v>10.5</v>
      </c>
      <c r="AD145" s="1025">
        <v>10.1</v>
      </c>
      <c r="AE145" s="1025">
        <v>9.6999999999999993</v>
      </c>
      <c r="AF145" s="1025">
        <v>9.6</v>
      </c>
      <c r="AG145" s="1025">
        <v>9.6</v>
      </c>
      <c r="AH145" s="1025">
        <v>9.6</v>
      </c>
      <c r="AI145" s="1025">
        <v>9.6999999999999993</v>
      </c>
      <c r="AJ145" s="1025">
        <v>9.9</v>
      </c>
      <c r="AK145" s="1073">
        <v>10.199999999999999</v>
      </c>
      <c r="CO145" s="124" t="s">
        <v>1105</v>
      </c>
      <c r="CP145" s="124" t="s">
        <v>1105</v>
      </c>
    </row>
    <row r="146" spans="1:94" ht="23.25" hidden="1">
      <c r="A146" s="1059" t="s">
        <v>1074</v>
      </c>
      <c r="Z146" s="1079">
        <v>16.100000000000001</v>
      </c>
      <c r="AA146" s="1079">
        <v>16.399999999999999</v>
      </c>
      <c r="AB146" s="1030">
        <v>16.2</v>
      </c>
      <c r="AC146" s="1076">
        <v>15.5</v>
      </c>
      <c r="AD146" s="1029">
        <v>15</v>
      </c>
      <c r="AE146" s="1029">
        <v>14.7</v>
      </c>
      <c r="AF146" s="1029">
        <v>14.6</v>
      </c>
      <c r="AG146" s="1029">
        <v>14.6</v>
      </c>
      <c r="AH146" s="1029">
        <v>14.5</v>
      </c>
      <c r="AI146" s="1029">
        <v>14.4</v>
      </c>
      <c r="AJ146" s="1029">
        <v>14.7</v>
      </c>
      <c r="AK146" s="1029">
        <v>15.2</v>
      </c>
      <c r="CO146" s="124" t="s">
        <v>1105</v>
      </c>
      <c r="CP146" s="124" t="s">
        <v>1105</v>
      </c>
    </row>
    <row r="147" spans="1:94" ht="23.25" hidden="1">
      <c r="A147" s="1059" t="s">
        <v>1075</v>
      </c>
      <c r="Z147" s="1084">
        <v>21.1</v>
      </c>
      <c r="AA147" s="1084">
        <v>21.6</v>
      </c>
      <c r="AB147" s="1047">
        <v>21.4</v>
      </c>
      <c r="AC147" s="1047">
        <v>20.5</v>
      </c>
      <c r="AD147" s="1047">
        <v>19.5</v>
      </c>
      <c r="AE147" s="1047">
        <v>18.600000000000001</v>
      </c>
      <c r="AF147" s="1047">
        <v>18.5</v>
      </c>
      <c r="AG147" s="1047">
        <v>18.5</v>
      </c>
      <c r="AH147" s="1047">
        <v>18.7</v>
      </c>
      <c r="AI147" s="1047">
        <v>18.899999999999999</v>
      </c>
      <c r="AJ147" s="1047">
        <v>19.399999999999999</v>
      </c>
      <c r="AK147" s="1048">
        <v>20.2</v>
      </c>
      <c r="CO147" s="124" t="s">
        <v>1105</v>
      </c>
      <c r="CP147" s="124" t="s">
        <v>1105</v>
      </c>
    </row>
    <row r="148" spans="1:94" ht="23.25" hidden="1">
      <c r="A148" s="1059" t="s">
        <v>1076</v>
      </c>
      <c r="Z148" s="1082">
        <v>9.9</v>
      </c>
      <c r="AA148" s="1082">
        <v>10.1</v>
      </c>
      <c r="AB148" s="1049">
        <v>9.9</v>
      </c>
      <c r="AC148" s="1049">
        <v>9.4</v>
      </c>
      <c r="AD148" s="1049">
        <v>9.1</v>
      </c>
      <c r="AE148" s="1049">
        <v>8.6999999999999993</v>
      </c>
      <c r="AF148" s="1049">
        <v>8.6</v>
      </c>
      <c r="AG148" s="1049">
        <v>8.6</v>
      </c>
      <c r="AH148" s="1049">
        <v>8.6</v>
      </c>
      <c r="AI148" s="1049">
        <v>8.6</v>
      </c>
      <c r="AJ148" s="1049">
        <v>8.8000000000000007</v>
      </c>
      <c r="AK148" s="1050">
        <v>9.1</v>
      </c>
      <c r="CO148" s="124" t="s">
        <v>1105</v>
      </c>
      <c r="CP148" s="124" t="s">
        <v>1105</v>
      </c>
    </row>
    <row r="149" spans="1:94" ht="24" hidden="1" thickBot="1">
      <c r="A149" s="1063" t="s">
        <v>1077</v>
      </c>
      <c r="Z149" s="1085">
        <v>18.8</v>
      </c>
      <c r="AA149" s="1085">
        <v>19</v>
      </c>
      <c r="AB149" s="1077">
        <v>18.899999999999999</v>
      </c>
      <c r="AC149" s="1077">
        <v>18.2</v>
      </c>
      <c r="AD149" s="1064">
        <v>17.5</v>
      </c>
      <c r="AE149" s="1064">
        <v>16.7</v>
      </c>
      <c r="AF149" s="1064">
        <v>16.5</v>
      </c>
      <c r="AG149" s="1064">
        <v>16.3</v>
      </c>
      <c r="AH149" s="1064">
        <v>16.399999999999999</v>
      </c>
      <c r="AI149" s="1064">
        <v>16.600000000000001</v>
      </c>
      <c r="AJ149" s="1064">
        <v>17</v>
      </c>
      <c r="AK149" s="1064">
        <v>17.600000000000001</v>
      </c>
      <c r="CO149" s="126" t="s">
        <v>1105</v>
      </c>
      <c r="CP149" s="126" t="s">
        <v>1105</v>
      </c>
    </row>
    <row r="150" spans="1:94" s="93" customFormat="1" ht="22.5" hidden="1" customHeight="1">
      <c r="A150" s="1055" t="s">
        <v>1090</v>
      </c>
      <c r="B150" s="544"/>
      <c r="C150" s="544"/>
      <c r="D150" s="544"/>
      <c r="E150" s="544"/>
      <c r="F150" s="544"/>
      <c r="G150" s="544"/>
      <c r="H150" s="544"/>
      <c r="I150" s="544"/>
      <c r="J150" s="544"/>
      <c r="K150" s="544"/>
      <c r="L150" s="544"/>
      <c r="M150" s="544"/>
      <c r="N150" s="544"/>
      <c r="O150" s="544"/>
      <c r="P150" s="544"/>
      <c r="Q150" s="544"/>
      <c r="R150" s="544"/>
      <c r="S150" s="544"/>
      <c r="T150" s="544"/>
      <c r="U150" s="544"/>
      <c r="V150" s="544"/>
      <c r="W150" s="544"/>
      <c r="X150" s="544"/>
      <c r="Y150" s="544"/>
      <c r="Z150" s="1056">
        <f t="shared" ref="Z150:AJ150" si="29">MIN(Z134:Z149)</f>
        <v>9.9</v>
      </c>
      <c r="AA150" s="1056">
        <f t="shared" si="29"/>
        <v>10.1</v>
      </c>
      <c r="AB150" s="1056">
        <f t="shared" si="29"/>
        <v>9.9</v>
      </c>
      <c r="AC150" s="1056">
        <f t="shared" si="29"/>
        <v>9.4</v>
      </c>
      <c r="AD150" s="1056">
        <f t="shared" si="29"/>
        <v>9.1</v>
      </c>
      <c r="AE150" s="1056">
        <f t="shared" si="29"/>
        <v>8.6999999999999993</v>
      </c>
      <c r="AF150" s="1056">
        <f t="shared" si="29"/>
        <v>8.6</v>
      </c>
      <c r="AG150" s="1056">
        <f t="shared" si="29"/>
        <v>8.6</v>
      </c>
      <c r="AH150" s="1056">
        <f t="shared" si="29"/>
        <v>8.6</v>
      </c>
      <c r="AI150" s="1056">
        <f t="shared" si="29"/>
        <v>8.6</v>
      </c>
      <c r="AJ150" s="1056">
        <f t="shared" si="29"/>
        <v>8.8000000000000007</v>
      </c>
      <c r="AK150" s="1056">
        <v>9.1</v>
      </c>
      <c r="AL150" s="544"/>
      <c r="AM150" s="544"/>
      <c r="AN150" s="544"/>
      <c r="AO150" s="544"/>
      <c r="AP150" s="544"/>
      <c r="AQ150" s="544"/>
      <c r="AR150" s="544"/>
      <c r="AS150" s="544"/>
      <c r="AT150" s="544"/>
      <c r="AU150" s="544"/>
      <c r="AV150" s="544"/>
      <c r="AW150" s="544"/>
      <c r="AX150" s="544"/>
      <c r="AY150" s="544"/>
      <c r="AZ150" s="544"/>
      <c r="BA150" s="544"/>
      <c r="BB150" s="544"/>
      <c r="BC150" s="544"/>
      <c r="BD150" s="544"/>
      <c r="BE150" s="544"/>
      <c r="BF150" s="544"/>
      <c r="BG150" s="544"/>
      <c r="BH150" s="544"/>
      <c r="BI150" s="544"/>
      <c r="BJ150" s="544"/>
      <c r="BK150" s="544"/>
      <c r="BL150" s="544"/>
      <c r="BM150" s="544"/>
      <c r="BN150" s="544"/>
      <c r="BO150" s="544"/>
      <c r="BP150" s="544"/>
      <c r="BQ150" s="544"/>
      <c r="BR150" s="544"/>
      <c r="BS150" s="544"/>
      <c r="BT150" s="544"/>
      <c r="BU150" s="544"/>
      <c r="BV150" s="544"/>
      <c r="BW150" s="544"/>
      <c r="BX150" s="544"/>
      <c r="BY150" s="544"/>
      <c r="BZ150" s="544"/>
      <c r="CA150" s="544"/>
      <c r="CB150" s="544"/>
      <c r="CC150" s="544"/>
      <c r="CD150" s="544"/>
      <c r="CE150" s="544"/>
      <c r="CF150" s="544"/>
      <c r="CG150" s="544"/>
      <c r="CH150" s="544"/>
      <c r="CI150" s="544"/>
      <c r="CJ150" s="544"/>
    </row>
    <row r="151" spans="1:94" s="93" customFormat="1" hidden="1">
      <c r="A151" s="1055" t="s">
        <v>1089</v>
      </c>
      <c r="B151" s="544"/>
      <c r="C151" s="544"/>
      <c r="D151" s="544"/>
      <c r="E151" s="544"/>
      <c r="F151" s="544"/>
      <c r="G151" s="544"/>
      <c r="H151" s="544"/>
      <c r="I151" s="544"/>
      <c r="J151" s="544"/>
      <c r="K151" s="544"/>
      <c r="L151" s="544"/>
      <c r="M151" s="544"/>
      <c r="N151" s="544"/>
      <c r="O151" s="544"/>
      <c r="P151" s="544"/>
      <c r="Q151" s="544"/>
      <c r="R151" s="544"/>
      <c r="S151" s="544"/>
      <c r="T151" s="544"/>
      <c r="U151" s="544"/>
      <c r="V151" s="544"/>
      <c r="W151" s="544"/>
      <c r="X151" s="544"/>
      <c r="Y151" s="544"/>
      <c r="Z151" s="1056">
        <f>MAX(Z134:Z149)</f>
        <v>21.1</v>
      </c>
      <c r="AA151" s="1056">
        <f t="shared" ref="AA151:AI151" si="30">MAX(AA134:AA149)</f>
        <v>21.6</v>
      </c>
      <c r="AB151" s="1056">
        <f t="shared" si="30"/>
        <v>21.4</v>
      </c>
      <c r="AC151" s="1056">
        <f t="shared" si="30"/>
        <v>20.5</v>
      </c>
      <c r="AD151" s="1056">
        <f t="shared" si="30"/>
        <v>19.5</v>
      </c>
      <c r="AE151" s="1056">
        <f t="shared" si="30"/>
        <v>18.600000000000001</v>
      </c>
      <c r="AF151" s="1056">
        <f t="shared" si="30"/>
        <v>18.5</v>
      </c>
      <c r="AG151" s="1056">
        <f t="shared" si="30"/>
        <v>18.5</v>
      </c>
      <c r="AH151" s="1056">
        <f t="shared" si="30"/>
        <v>18.7</v>
      </c>
      <c r="AI151" s="1056">
        <f t="shared" si="30"/>
        <v>18.899999999999999</v>
      </c>
      <c r="AJ151" s="1056">
        <f>MAX(AJ134:AJ149)</f>
        <v>19.399999999999999</v>
      </c>
      <c r="AK151" s="1056">
        <v>20.2</v>
      </c>
      <c r="AL151" s="544"/>
      <c r="AM151" s="544"/>
      <c r="AN151" s="544"/>
      <c r="AO151" s="544"/>
      <c r="AP151" s="544"/>
      <c r="AQ151" s="544"/>
      <c r="AR151" s="544"/>
      <c r="AS151" s="544"/>
      <c r="AT151" s="544"/>
      <c r="AU151" s="544"/>
      <c r="AV151" s="544"/>
      <c r="AW151" s="544"/>
      <c r="AX151" s="544"/>
      <c r="AY151" s="544"/>
      <c r="AZ151" s="544"/>
      <c r="BA151" s="544"/>
      <c r="BB151" s="544"/>
      <c r="BC151" s="544"/>
      <c r="BD151" s="544"/>
      <c r="BE151" s="544"/>
      <c r="BF151" s="544"/>
      <c r="BG151" s="544"/>
      <c r="BH151" s="544"/>
      <c r="BI151" s="544"/>
      <c r="BJ151" s="544"/>
      <c r="BK151" s="544"/>
      <c r="BL151" s="544"/>
      <c r="BM151" s="544"/>
      <c r="BN151" s="544"/>
      <c r="BO151" s="544"/>
      <c r="BP151" s="544"/>
      <c r="BQ151" s="544"/>
      <c r="BR151" s="544"/>
      <c r="BS151" s="544"/>
      <c r="BT151" s="544"/>
      <c r="BU151" s="544"/>
      <c r="BV151" s="544"/>
      <c r="BW151" s="544"/>
      <c r="BX151" s="544"/>
      <c r="BY151" s="544"/>
      <c r="BZ151" s="544"/>
      <c r="CA151" s="544"/>
      <c r="CB151" s="544"/>
      <c r="CC151" s="544"/>
      <c r="CD151" s="544"/>
      <c r="CE151" s="544"/>
      <c r="CF151" s="544"/>
      <c r="CG151" s="544"/>
      <c r="CH151" s="544"/>
      <c r="CI151" s="544"/>
      <c r="CJ151" s="544"/>
    </row>
    <row r="152" spans="1:94" hidden="1">
      <c r="Z152" s="1070" t="s">
        <v>1220</v>
      </c>
      <c r="AA152" s="1070" t="s">
        <v>1220</v>
      </c>
      <c r="AB152" s="1070" t="s">
        <v>1220</v>
      </c>
      <c r="AC152" s="1070" t="s">
        <v>1220</v>
      </c>
      <c r="AD152" s="1070" t="s">
        <v>1220</v>
      </c>
      <c r="AE152" s="1070" t="s">
        <v>1220</v>
      </c>
      <c r="AF152" s="1070" t="s">
        <v>1220</v>
      </c>
      <c r="AG152" s="1070" t="s">
        <v>1220</v>
      </c>
      <c r="AK152" s="1070" t="s">
        <v>1220</v>
      </c>
    </row>
    <row r="153" spans="1:94" ht="24" hidden="1" customHeight="1" thickBot="1">
      <c r="AA153" s="1069"/>
      <c r="AC153" s="1067"/>
      <c r="AG153" s="1067" t="s">
        <v>1178</v>
      </c>
      <c r="AH153" s="1064" t="s">
        <v>1105</v>
      </c>
      <c r="AI153" s="1068" t="s">
        <v>1179</v>
      </c>
    </row>
    <row r="154" spans="1:94" ht="21.75" hidden="1" customHeight="1" thickBot="1"/>
    <row r="155" spans="1:94" ht="53.25" hidden="1" customHeight="1" thickBot="1">
      <c r="A155" s="1772" t="s">
        <v>524</v>
      </c>
      <c r="Z155" s="1773" t="s">
        <v>1823</v>
      </c>
      <c r="AA155" s="1774"/>
      <c r="AB155" s="1774"/>
      <c r="AC155" s="1774"/>
      <c r="AD155" s="1774"/>
      <c r="AE155" s="1774"/>
      <c r="AF155" s="1774"/>
      <c r="AG155" s="1774"/>
      <c r="AH155" s="1774"/>
      <c r="AI155" s="1774"/>
      <c r="AJ155" s="1774"/>
      <c r="AK155" s="1775"/>
    </row>
    <row r="156" spans="1:94" ht="30" hidden="1" customHeight="1" thickBot="1">
      <c r="A156" s="1768"/>
      <c r="Z156" s="998" t="s">
        <v>1181</v>
      </c>
      <c r="AA156" s="998" t="s">
        <v>1182</v>
      </c>
      <c r="AB156" s="998" t="s">
        <v>1183</v>
      </c>
      <c r="AC156" s="998" t="s">
        <v>1184</v>
      </c>
      <c r="AD156" s="998" t="s">
        <v>1185</v>
      </c>
      <c r="AE156" s="998" t="s">
        <v>1186</v>
      </c>
      <c r="AF156" s="998" t="s">
        <v>1187</v>
      </c>
      <c r="AG156" s="998" t="s">
        <v>1188</v>
      </c>
      <c r="AH156" s="998" t="s">
        <v>1189</v>
      </c>
      <c r="AI156" s="998" t="s">
        <v>1190</v>
      </c>
      <c r="AJ156" s="998" t="s">
        <v>1191</v>
      </c>
      <c r="AK156" s="998" t="s">
        <v>1192</v>
      </c>
    </row>
    <row r="157" spans="1:94" hidden="1">
      <c r="A157" s="1057" t="s">
        <v>583</v>
      </c>
      <c r="Z157" s="1009">
        <v>12.9</v>
      </c>
      <c r="AA157" s="1009">
        <v>13.2</v>
      </c>
      <c r="AB157" s="1009">
        <v>13</v>
      </c>
      <c r="AC157" s="1009">
        <v>12.4</v>
      </c>
      <c r="AD157" s="1009">
        <v>12.1</v>
      </c>
      <c r="AE157" s="1009">
        <v>11.7</v>
      </c>
      <c r="AF157" s="1009">
        <v>11.5</v>
      </c>
      <c r="AG157" s="1009">
        <v>11.4</v>
      </c>
      <c r="AH157" s="1009">
        <v>11.5</v>
      </c>
      <c r="AI157" s="1009">
        <v>11.5</v>
      </c>
      <c r="AJ157" s="1009">
        <v>11.7</v>
      </c>
      <c r="AK157" s="1008">
        <v>12.4</v>
      </c>
      <c r="CL157" s="127" t="s">
        <v>1101</v>
      </c>
      <c r="CO157" s="119" t="s">
        <v>1177</v>
      </c>
    </row>
    <row r="158" spans="1:94" ht="9.75" hidden="1" customHeight="1">
      <c r="A158" s="1059"/>
      <c r="Z158" s="1016"/>
      <c r="AA158" s="1078"/>
      <c r="AB158" s="1016"/>
      <c r="AC158" s="1016"/>
      <c r="AD158" s="1016"/>
      <c r="AE158" s="1016"/>
      <c r="AF158" s="1016"/>
      <c r="AG158" s="1016"/>
      <c r="AH158" s="1016"/>
      <c r="AI158" s="1016"/>
      <c r="AJ158" s="1016"/>
      <c r="AK158" s="1015"/>
      <c r="CL158" s="93"/>
      <c r="CO158" s="113"/>
    </row>
    <row r="159" spans="1:94" hidden="1">
      <c r="A159" s="974" t="s">
        <v>1062</v>
      </c>
      <c r="Z159" s="1078">
        <v>13.7</v>
      </c>
      <c r="AA159" s="1078">
        <v>14.1</v>
      </c>
      <c r="AB159" s="1078">
        <v>14.1</v>
      </c>
      <c r="AC159" s="1078">
        <v>13.6</v>
      </c>
      <c r="AD159" s="1078">
        <v>13.1</v>
      </c>
      <c r="AE159" s="1078">
        <v>12.7</v>
      </c>
      <c r="AF159" s="1078">
        <v>12.5</v>
      </c>
      <c r="AG159" s="1078">
        <v>12.4</v>
      </c>
      <c r="AH159" s="1078">
        <v>12.4</v>
      </c>
      <c r="AI159" s="1078">
        <v>12.4</v>
      </c>
      <c r="AJ159" s="1078">
        <v>12.5</v>
      </c>
      <c r="AK159" s="1022">
        <v>13.1</v>
      </c>
      <c r="CL159" s="145" t="s">
        <v>1096</v>
      </c>
      <c r="CO159" s="114" t="s">
        <v>1105</v>
      </c>
    </row>
    <row r="160" spans="1:94" hidden="1">
      <c r="A160" s="1059" t="s">
        <v>1063</v>
      </c>
      <c r="Z160" s="1079">
        <v>17.100000000000001</v>
      </c>
      <c r="AA160" s="1079">
        <v>17.5</v>
      </c>
      <c r="AB160" s="1079">
        <v>17.3</v>
      </c>
      <c r="AC160" s="1079">
        <v>16.399999999999999</v>
      </c>
      <c r="AD160" s="1079">
        <v>15.9</v>
      </c>
      <c r="AE160" s="1079">
        <v>15.5</v>
      </c>
      <c r="AF160" s="1079">
        <v>15.2</v>
      </c>
      <c r="AG160" s="1079">
        <v>15</v>
      </c>
      <c r="AH160" s="1079">
        <v>15.1</v>
      </c>
      <c r="AI160" s="1079">
        <v>15.3</v>
      </c>
      <c r="AJ160" s="1079">
        <v>15.7</v>
      </c>
      <c r="AK160" s="1029">
        <v>17</v>
      </c>
      <c r="CL160" s="151" t="s">
        <v>1097</v>
      </c>
      <c r="CO160" s="115" t="s">
        <v>1105</v>
      </c>
    </row>
    <row r="161" spans="1:93" hidden="1">
      <c r="A161" s="1059" t="s">
        <v>1064</v>
      </c>
      <c r="Z161" s="1079">
        <v>13.7</v>
      </c>
      <c r="AA161" s="1079">
        <v>13.9</v>
      </c>
      <c r="AB161" s="1079">
        <v>13.7</v>
      </c>
      <c r="AC161" s="1079">
        <v>13</v>
      </c>
      <c r="AD161" s="1079">
        <v>12.6</v>
      </c>
      <c r="AE161" s="1079">
        <v>12.1</v>
      </c>
      <c r="AF161" s="1079">
        <v>12</v>
      </c>
      <c r="AG161" s="1079">
        <v>11.9</v>
      </c>
      <c r="AH161" s="1079">
        <v>11.9</v>
      </c>
      <c r="AI161" s="1079">
        <v>12</v>
      </c>
      <c r="AJ161" s="1079">
        <v>12.3</v>
      </c>
      <c r="AK161" s="1029">
        <v>13.1</v>
      </c>
      <c r="CL161" s="150" t="s">
        <v>1098</v>
      </c>
      <c r="CO161" s="115" t="s">
        <v>1105</v>
      </c>
    </row>
    <row r="162" spans="1:93" hidden="1">
      <c r="A162" s="1059" t="s">
        <v>1065</v>
      </c>
      <c r="Z162" s="1079">
        <v>17.5</v>
      </c>
      <c r="AA162" s="1079">
        <v>17.7</v>
      </c>
      <c r="AB162" s="1079">
        <v>17.2</v>
      </c>
      <c r="AC162" s="1079">
        <v>16.3</v>
      </c>
      <c r="AD162" s="1079">
        <v>15.6</v>
      </c>
      <c r="AE162" s="1079">
        <v>15.2</v>
      </c>
      <c r="AF162" s="1079">
        <v>14.9</v>
      </c>
      <c r="AG162" s="1079">
        <v>14.8</v>
      </c>
      <c r="AH162" s="1079">
        <v>14.8</v>
      </c>
      <c r="AI162" s="1079">
        <v>14.7</v>
      </c>
      <c r="AJ162" s="1079">
        <v>14.9</v>
      </c>
      <c r="AK162" s="1029">
        <v>15.5</v>
      </c>
      <c r="CL162" s="146" t="s">
        <v>1149</v>
      </c>
      <c r="CO162" s="115" t="s">
        <v>1105</v>
      </c>
    </row>
    <row r="163" spans="1:93" hidden="1">
      <c r="A163" s="1061" t="s">
        <v>1066</v>
      </c>
      <c r="Z163" s="1086">
        <v>12.8</v>
      </c>
      <c r="AA163" s="1079">
        <v>13.2</v>
      </c>
      <c r="AB163" s="1086">
        <v>13</v>
      </c>
      <c r="AC163" s="1087">
        <v>12.5</v>
      </c>
      <c r="AD163" s="1086">
        <v>12.3</v>
      </c>
      <c r="AE163" s="1086">
        <v>11.9</v>
      </c>
      <c r="AF163" s="1086">
        <v>11.7</v>
      </c>
      <c r="AG163" s="1086">
        <v>11.5</v>
      </c>
      <c r="AH163" s="1080">
        <v>11.4</v>
      </c>
      <c r="AI163" s="1080">
        <v>11.4</v>
      </c>
      <c r="AJ163" s="1086">
        <v>11.6</v>
      </c>
      <c r="AK163" s="1033">
        <v>12.2</v>
      </c>
      <c r="CL163" s="166" t="s">
        <v>1099</v>
      </c>
      <c r="CO163" s="116" t="s">
        <v>1105</v>
      </c>
    </row>
    <row r="164" spans="1:93" ht="21" hidden="1" thickBot="1">
      <c r="A164" s="1062" t="s">
        <v>1067</v>
      </c>
      <c r="Z164" s="1088">
        <v>10.5</v>
      </c>
      <c r="AA164" s="1088">
        <v>10.8</v>
      </c>
      <c r="AB164" s="1088">
        <v>10.7</v>
      </c>
      <c r="AC164" s="1081">
        <v>10.199999999999999</v>
      </c>
      <c r="AD164" s="1088">
        <v>9.9</v>
      </c>
      <c r="AE164" s="1036">
        <v>9.6</v>
      </c>
      <c r="AF164" s="1036">
        <v>9.4</v>
      </c>
      <c r="AG164" s="1036">
        <v>9.3000000000000007</v>
      </c>
      <c r="AH164" s="1037">
        <v>9.5</v>
      </c>
      <c r="AI164" s="1037">
        <v>9.6</v>
      </c>
      <c r="AJ164" s="1036">
        <v>9.9</v>
      </c>
      <c r="AK164" s="1072">
        <v>10.4</v>
      </c>
      <c r="CO164" s="117" t="s">
        <v>1176</v>
      </c>
    </row>
    <row r="165" spans="1:93" hidden="1">
      <c r="A165" s="974" t="s">
        <v>1068</v>
      </c>
      <c r="Z165" s="1082">
        <v>9.6</v>
      </c>
      <c r="AA165" s="1082">
        <v>9.8000000000000007</v>
      </c>
      <c r="AB165" s="1082">
        <v>9.6999999999999993</v>
      </c>
      <c r="AC165" s="1082">
        <v>9.4</v>
      </c>
      <c r="AD165" s="1089">
        <v>9.1999999999999993</v>
      </c>
      <c r="AE165" s="1089">
        <v>9</v>
      </c>
      <c r="AF165" s="1089">
        <v>8.9</v>
      </c>
      <c r="AG165" s="1089">
        <v>8.9</v>
      </c>
      <c r="AH165" s="1089">
        <v>8.9</v>
      </c>
      <c r="AI165" s="1089">
        <v>8.9</v>
      </c>
      <c r="AJ165" s="1089">
        <v>9</v>
      </c>
      <c r="AK165" s="1090">
        <v>9.6999999999999993</v>
      </c>
      <c r="CO165" s="114" t="s">
        <v>1105</v>
      </c>
    </row>
    <row r="166" spans="1:93" hidden="1">
      <c r="A166" s="1059" t="s">
        <v>1069</v>
      </c>
      <c r="Z166" s="1079">
        <v>14</v>
      </c>
      <c r="AA166" s="1079">
        <v>14.2</v>
      </c>
      <c r="AB166" s="1079">
        <v>13.9</v>
      </c>
      <c r="AC166" s="1079">
        <v>13.2</v>
      </c>
      <c r="AD166" s="1079">
        <v>12.8</v>
      </c>
      <c r="AE166" s="1079">
        <v>12.4</v>
      </c>
      <c r="AF166" s="1079">
        <v>12.2</v>
      </c>
      <c r="AG166" s="1079">
        <v>12.2</v>
      </c>
      <c r="AH166" s="1079">
        <v>12.4</v>
      </c>
      <c r="AI166" s="1079">
        <v>12.1</v>
      </c>
      <c r="AJ166" s="1079">
        <v>12.4</v>
      </c>
      <c r="AK166" s="1029">
        <v>13.6</v>
      </c>
      <c r="CO166" s="115" t="s">
        <v>1105</v>
      </c>
    </row>
    <row r="167" spans="1:93" hidden="1">
      <c r="A167" s="1059" t="s">
        <v>1070</v>
      </c>
      <c r="Z167" s="1079">
        <v>16.7</v>
      </c>
      <c r="AA167" s="1079">
        <v>16.8</v>
      </c>
      <c r="AB167" s="1079">
        <v>16.5</v>
      </c>
      <c r="AC167" s="1079">
        <v>15.7</v>
      </c>
      <c r="AD167" s="1079">
        <v>15.3</v>
      </c>
      <c r="AE167" s="1079">
        <v>15</v>
      </c>
      <c r="AF167" s="1079">
        <v>14.8</v>
      </c>
      <c r="AG167" s="1079">
        <v>14.8</v>
      </c>
      <c r="AH167" s="1079">
        <v>14.8</v>
      </c>
      <c r="AI167" s="1079">
        <v>14.8</v>
      </c>
      <c r="AJ167" s="1079">
        <v>15.1</v>
      </c>
      <c r="AK167" s="1029">
        <v>15.4</v>
      </c>
      <c r="CO167" s="115" t="s">
        <v>1105</v>
      </c>
    </row>
    <row r="168" spans="1:93" hidden="1">
      <c r="A168" s="1059" t="s">
        <v>1071</v>
      </c>
      <c r="Z168" s="1079">
        <v>13.8</v>
      </c>
      <c r="AA168" s="1079">
        <v>13.9</v>
      </c>
      <c r="AB168" s="1079">
        <v>13.6</v>
      </c>
      <c r="AC168" s="1079">
        <v>13</v>
      </c>
      <c r="AD168" s="1079">
        <v>12.7</v>
      </c>
      <c r="AE168" s="1079">
        <v>12.2</v>
      </c>
      <c r="AF168" s="1079">
        <v>12.2</v>
      </c>
      <c r="AG168" s="1079">
        <v>12.2</v>
      </c>
      <c r="AH168" s="1079">
        <v>12.3</v>
      </c>
      <c r="AI168" s="1079">
        <v>12.3</v>
      </c>
      <c r="AJ168" s="1079">
        <v>12.5</v>
      </c>
      <c r="AK168" s="1029">
        <v>13.8</v>
      </c>
      <c r="CO168" s="115" t="s">
        <v>1105</v>
      </c>
    </row>
    <row r="169" spans="1:93" hidden="1">
      <c r="A169" s="1059" t="s">
        <v>1072</v>
      </c>
      <c r="Z169" s="1079">
        <v>12.9</v>
      </c>
      <c r="AA169" s="1079">
        <v>13.2</v>
      </c>
      <c r="AB169" s="1079">
        <v>13.1</v>
      </c>
      <c r="AC169" s="1079">
        <v>12.5</v>
      </c>
      <c r="AD169" s="1079">
        <v>12.1</v>
      </c>
      <c r="AE169" s="1079">
        <v>11.8</v>
      </c>
      <c r="AF169" s="1079">
        <v>11.5</v>
      </c>
      <c r="AG169" s="1079">
        <v>11.5</v>
      </c>
      <c r="AH169" s="1079">
        <v>11.6</v>
      </c>
      <c r="AI169" s="1079">
        <v>11.7</v>
      </c>
      <c r="AJ169" s="1079">
        <v>11.8</v>
      </c>
      <c r="AK169" s="1029">
        <v>12.3</v>
      </c>
      <c r="CO169" s="115" t="s">
        <v>1105</v>
      </c>
    </row>
    <row r="170" spans="1:93" hidden="1">
      <c r="A170" s="1059" t="s">
        <v>1073</v>
      </c>
      <c r="Z170" s="1091">
        <v>10.1</v>
      </c>
      <c r="AA170" s="1091">
        <v>10.4</v>
      </c>
      <c r="AB170" s="1091">
        <v>10.4</v>
      </c>
      <c r="AC170" s="1083">
        <v>10.1</v>
      </c>
      <c r="AD170" s="1091">
        <v>9.8000000000000007</v>
      </c>
      <c r="AE170" s="1091">
        <v>9.6</v>
      </c>
      <c r="AF170" s="1091">
        <v>9.4</v>
      </c>
      <c r="AG170" s="1091">
        <v>9.3000000000000007</v>
      </c>
      <c r="AH170" s="1091">
        <v>9.5</v>
      </c>
      <c r="AI170" s="1091">
        <v>9.6</v>
      </c>
      <c r="AJ170" s="1091">
        <v>9.6</v>
      </c>
      <c r="AK170" s="1092">
        <v>10</v>
      </c>
      <c r="CO170" s="115" t="s">
        <v>1105</v>
      </c>
    </row>
    <row r="171" spans="1:93" hidden="1">
      <c r="A171" s="1059" t="s">
        <v>1074</v>
      </c>
      <c r="Z171" s="1079">
        <v>15.9</v>
      </c>
      <c r="AA171" s="1079">
        <v>16.2</v>
      </c>
      <c r="AB171" s="1079">
        <v>15.9</v>
      </c>
      <c r="AC171" s="1079">
        <v>15</v>
      </c>
      <c r="AD171" s="1079">
        <v>14.8</v>
      </c>
      <c r="AE171" s="1079">
        <v>14.5</v>
      </c>
      <c r="AF171" s="1079">
        <v>14.4</v>
      </c>
      <c r="AG171" s="1079">
        <v>14.3</v>
      </c>
      <c r="AH171" s="1079">
        <v>14.3</v>
      </c>
      <c r="AI171" s="1079">
        <v>13.9</v>
      </c>
      <c r="AJ171" s="1079">
        <v>14.1</v>
      </c>
      <c r="AK171" s="1029">
        <v>15.2</v>
      </c>
      <c r="CO171" s="115" t="s">
        <v>1105</v>
      </c>
    </row>
    <row r="172" spans="1:93" hidden="1">
      <c r="A172" s="1059" t="s">
        <v>1075</v>
      </c>
      <c r="Z172" s="1084">
        <v>21.9</v>
      </c>
      <c r="AA172" s="1084">
        <v>22.1</v>
      </c>
      <c r="AB172" s="1084">
        <v>21.6</v>
      </c>
      <c r="AC172" s="1084">
        <v>20.5</v>
      </c>
      <c r="AD172" s="1084">
        <v>19.600000000000001</v>
      </c>
      <c r="AE172" s="1084">
        <v>18.8</v>
      </c>
      <c r="AF172" s="1084">
        <v>18.600000000000001</v>
      </c>
      <c r="AG172" s="1084">
        <v>18.399999999999999</v>
      </c>
      <c r="AH172" s="1084">
        <v>18.5</v>
      </c>
      <c r="AI172" s="1084">
        <v>18.7</v>
      </c>
      <c r="AJ172" s="1084">
        <v>19</v>
      </c>
      <c r="AK172" s="1093">
        <v>20</v>
      </c>
      <c r="CO172" s="115" t="s">
        <v>1105</v>
      </c>
    </row>
    <row r="173" spans="1:93" hidden="1">
      <c r="A173" s="1059" t="s">
        <v>1076</v>
      </c>
      <c r="Z173" s="1083">
        <v>9.9</v>
      </c>
      <c r="AA173" s="1083">
        <v>10.199999999999999</v>
      </c>
      <c r="AB173" s="1083">
        <v>10.199999999999999</v>
      </c>
      <c r="AC173" s="1082">
        <v>9.6</v>
      </c>
      <c r="AD173" s="1082">
        <v>9.3000000000000007</v>
      </c>
      <c r="AE173" s="1082">
        <v>8.9</v>
      </c>
      <c r="AF173" s="1082">
        <v>8.6999999999999993</v>
      </c>
      <c r="AG173" s="1082">
        <v>8.5</v>
      </c>
      <c r="AH173" s="1082">
        <v>8.5</v>
      </c>
      <c r="AI173" s="1082">
        <v>8.6</v>
      </c>
      <c r="AJ173" s="1082">
        <v>8.6999999999999993</v>
      </c>
      <c r="AK173" s="1094">
        <v>9.1999999999999993</v>
      </c>
      <c r="CO173" s="115" t="s">
        <v>1105</v>
      </c>
    </row>
    <row r="174" spans="1:93" ht="21" hidden="1" thickBot="1">
      <c r="A174" s="1063" t="s">
        <v>1077</v>
      </c>
      <c r="Z174" s="1085">
        <v>18.3</v>
      </c>
      <c r="AA174" s="1085">
        <v>18.600000000000001</v>
      </c>
      <c r="AB174" s="1085">
        <v>18.3</v>
      </c>
      <c r="AC174" s="1085">
        <v>17.3</v>
      </c>
      <c r="AD174" s="1085">
        <v>16.7</v>
      </c>
      <c r="AE174" s="1085">
        <v>15.9</v>
      </c>
      <c r="AF174" s="1085">
        <v>15.7</v>
      </c>
      <c r="AG174" s="1085">
        <v>15.6</v>
      </c>
      <c r="AH174" s="1085">
        <v>15.9</v>
      </c>
      <c r="AI174" s="1085">
        <v>16.100000000000001</v>
      </c>
      <c r="AJ174" s="1085">
        <v>16.600000000000001</v>
      </c>
      <c r="AK174" s="1064">
        <v>17.8</v>
      </c>
      <c r="CO174" s="118" t="s">
        <v>1105</v>
      </c>
    </row>
    <row r="175" spans="1:93" s="93" customFormat="1" ht="22.5" hidden="1" customHeight="1">
      <c r="A175" s="1055" t="s">
        <v>1090</v>
      </c>
      <c r="B175" s="544"/>
      <c r="C175" s="544"/>
      <c r="D175" s="544"/>
      <c r="E175" s="544"/>
      <c r="F175" s="544"/>
      <c r="G175" s="544"/>
      <c r="H175" s="544"/>
      <c r="I175" s="544"/>
      <c r="J175" s="544"/>
      <c r="K175" s="544"/>
      <c r="L175" s="544"/>
      <c r="M175" s="544"/>
      <c r="N175" s="544"/>
      <c r="O175" s="544"/>
      <c r="P175" s="544"/>
      <c r="Q175" s="544"/>
      <c r="R175" s="544"/>
      <c r="S175" s="544"/>
      <c r="T175" s="544"/>
      <c r="U175" s="544"/>
      <c r="V175" s="544"/>
      <c r="W175" s="544"/>
      <c r="X175" s="544"/>
      <c r="Y175" s="544"/>
      <c r="Z175" s="1056">
        <f t="shared" ref="Z175:AK175" si="31">MIN(Z159:Z174)</f>
        <v>9.6</v>
      </c>
      <c r="AA175" s="1056">
        <f t="shared" si="31"/>
        <v>9.8000000000000007</v>
      </c>
      <c r="AB175" s="1056">
        <f t="shared" si="31"/>
        <v>9.6999999999999993</v>
      </c>
      <c r="AC175" s="1056">
        <f t="shared" si="31"/>
        <v>9.4</v>
      </c>
      <c r="AD175" s="1056">
        <f t="shared" si="31"/>
        <v>9.1999999999999993</v>
      </c>
      <c r="AE175" s="1056">
        <f t="shared" si="31"/>
        <v>8.9</v>
      </c>
      <c r="AF175" s="1056">
        <f t="shared" si="31"/>
        <v>8.6999999999999993</v>
      </c>
      <c r="AG175" s="1056">
        <f t="shared" si="31"/>
        <v>8.5</v>
      </c>
      <c r="AH175" s="1056">
        <f t="shared" si="31"/>
        <v>8.5</v>
      </c>
      <c r="AI175" s="1056">
        <f t="shared" si="31"/>
        <v>8.6</v>
      </c>
      <c r="AJ175" s="1056">
        <f t="shared" si="31"/>
        <v>8.6999999999999993</v>
      </c>
      <c r="AK175" s="1095">
        <f t="shared" si="31"/>
        <v>9.1999999999999993</v>
      </c>
      <c r="AL175" s="544"/>
      <c r="AM175" s="544"/>
      <c r="AN175" s="544"/>
      <c r="AO175" s="544"/>
      <c r="AP175" s="544"/>
      <c r="AQ175" s="544"/>
      <c r="AR175" s="544"/>
      <c r="AS175" s="544"/>
      <c r="AT175" s="544"/>
      <c r="AU175" s="544"/>
      <c r="AV175" s="544"/>
      <c r="AW175" s="544"/>
      <c r="AX175" s="544"/>
      <c r="AY175" s="544"/>
      <c r="AZ175" s="544"/>
      <c r="BA175" s="544"/>
      <c r="BB175" s="544"/>
      <c r="BC175" s="544"/>
      <c r="BD175" s="544"/>
      <c r="BE175" s="544"/>
      <c r="BF175" s="544"/>
      <c r="BG175" s="544"/>
      <c r="BH175" s="544"/>
      <c r="BI175" s="544"/>
      <c r="BJ175" s="544"/>
      <c r="BK175" s="544"/>
      <c r="BL175" s="544"/>
      <c r="BM175" s="544"/>
      <c r="BN175" s="544"/>
      <c r="BO175" s="544"/>
      <c r="BP175" s="544"/>
      <c r="BQ175" s="544"/>
      <c r="BR175" s="544"/>
      <c r="BS175" s="544"/>
      <c r="BT175" s="544"/>
      <c r="BU175" s="544"/>
      <c r="BV175" s="544"/>
      <c r="BW175" s="544"/>
      <c r="BX175" s="544"/>
      <c r="BY175" s="544"/>
      <c r="BZ175" s="544"/>
      <c r="CA175" s="544"/>
      <c r="CB175" s="544"/>
      <c r="CC175" s="544"/>
      <c r="CD175" s="544"/>
      <c r="CE175" s="544"/>
      <c r="CF175" s="544"/>
      <c r="CG175" s="544"/>
      <c r="CH175" s="544"/>
      <c r="CI175" s="544"/>
      <c r="CJ175" s="544"/>
    </row>
    <row r="176" spans="1:93" s="93" customFormat="1" hidden="1">
      <c r="A176" s="1055" t="s">
        <v>1089</v>
      </c>
      <c r="B176" s="544"/>
      <c r="C176" s="544"/>
      <c r="D176" s="544"/>
      <c r="E176" s="544"/>
      <c r="F176" s="544"/>
      <c r="G176" s="544"/>
      <c r="H176" s="544"/>
      <c r="I176" s="544"/>
      <c r="J176" s="544"/>
      <c r="K176" s="544"/>
      <c r="L176" s="544"/>
      <c r="M176" s="544"/>
      <c r="N176" s="544"/>
      <c r="O176" s="544"/>
      <c r="P176" s="544"/>
      <c r="Q176" s="544"/>
      <c r="R176" s="544"/>
      <c r="S176" s="544"/>
      <c r="T176" s="544"/>
      <c r="U176" s="544"/>
      <c r="V176" s="544"/>
      <c r="W176" s="544"/>
      <c r="X176" s="544"/>
      <c r="Y176" s="544"/>
      <c r="Z176" s="1056">
        <f>MAX(Z159:Z174)</f>
        <v>21.9</v>
      </c>
      <c r="AA176" s="1056">
        <f t="shared" ref="AA176:AI176" si="32">MAX(AA159:AA174)</f>
        <v>22.1</v>
      </c>
      <c r="AB176" s="1056">
        <f t="shared" si="32"/>
        <v>21.6</v>
      </c>
      <c r="AC176" s="1056">
        <f t="shared" si="32"/>
        <v>20.5</v>
      </c>
      <c r="AD176" s="1056">
        <f t="shared" si="32"/>
        <v>19.600000000000001</v>
      </c>
      <c r="AE176" s="1056">
        <f t="shared" si="32"/>
        <v>18.8</v>
      </c>
      <c r="AF176" s="1056">
        <f t="shared" si="32"/>
        <v>18.600000000000001</v>
      </c>
      <c r="AG176" s="1056">
        <f t="shared" si="32"/>
        <v>18.399999999999999</v>
      </c>
      <c r="AH176" s="1056">
        <f t="shared" si="32"/>
        <v>18.5</v>
      </c>
      <c r="AI176" s="1056">
        <f t="shared" si="32"/>
        <v>18.7</v>
      </c>
      <c r="AJ176" s="1056">
        <f>MAX(AJ159:AJ174)</f>
        <v>19</v>
      </c>
      <c r="AK176" s="1056">
        <f>MAX(AK159:AK174)</f>
        <v>20</v>
      </c>
      <c r="AL176" s="544"/>
      <c r="AM176" s="544"/>
      <c r="AN176" s="544"/>
      <c r="AO176" s="544"/>
      <c r="AP176" s="544"/>
      <c r="AQ176" s="544"/>
      <c r="AR176" s="544"/>
      <c r="AS176" s="544"/>
      <c r="AT176" s="544"/>
      <c r="AU176" s="544"/>
      <c r="AV176" s="544"/>
      <c r="AW176" s="544"/>
      <c r="AX176" s="544"/>
      <c r="AY176" s="544"/>
      <c r="AZ176" s="544"/>
      <c r="BA176" s="544"/>
      <c r="BB176" s="544"/>
      <c r="BC176" s="544"/>
      <c r="BD176" s="544"/>
      <c r="BE176" s="544"/>
      <c r="BF176" s="544"/>
      <c r="BG176" s="544"/>
      <c r="BH176" s="544"/>
      <c r="BI176" s="544"/>
      <c r="BJ176" s="544"/>
      <c r="BK176" s="544"/>
      <c r="BL176" s="544"/>
      <c r="BM176" s="544"/>
      <c r="BN176" s="544"/>
      <c r="BO176" s="544"/>
      <c r="BP176" s="544"/>
      <c r="BQ176" s="544"/>
      <c r="BR176" s="544"/>
      <c r="BS176" s="544"/>
      <c r="BT176" s="544"/>
      <c r="BU176" s="544"/>
      <c r="BV176" s="544"/>
      <c r="BW176" s="544"/>
      <c r="BX176" s="544"/>
      <c r="BY176" s="544"/>
      <c r="BZ176" s="544"/>
      <c r="CA176" s="544"/>
      <c r="CB176" s="544"/>
      <c r="CC176" s="544"/>
      <c r="CD176" s="544"/>
      <c r="CE176" s="544"/>
      <c r="CF176" s="544"/>
      <c r="CG176" s="544"/>
      <c r="CH176" s="544"/>
      <c r="CI176" s="544"/>
      <c r="CJ176" s="544"/>
    </row>
    <row r="177" spans="1:90" hidden="1">
      <c r="Z177" s="1096" t="s">
        <v>1172</v>
      </c>
      <c r="AA177" s="1096" t="s">
        <v>1172</v>
      </c>
      <c r="AB177" s="1096" t="s">
        <v>1172</v>
      </c>
      <c r="AC177" s="1096" t="s">
        <v>1172</v>
      </c>
      <c r="AD177" s="1096" t="s">
        <v>1172</v>
      </c>
      <c r="AE177" s="1096" t="s">
        <v>1172</v>
      </c>
      <c r="AF177" s="1096" t="s">
        <v>1172</v>
      </c>
      <c r="AG177" s="1096" t="s">
        <v>1172</v>
      </c>
      <c r="AI177" s="1097"/>
      <c r="AJ177" s="1097"/>
      <c r="AK177" s="1096" t="s">
        <v>1172</v>
      </c>
    </row>
    <row r="178" spans="1:90" ht="24" hidden="1" customHeight="1">
      <c r="Z178" s="1096"/>
      <c r="AA178" s="1096"/>
      <c r="AB178" s="1096"/>
      <c r="AC178" s="1096"/>
      <c r="AD178" s="1096"/>
      <c r="AE178" s="1096"/>
      <c r="AF178" s="1096"/>
      <c r="AG178" s="1096"/>
      <c r="AI178" s="1097"/>
      <c r="AJ178" s="1097"/>
      <c r="AK178" s="1097"/>
    </row>
    <row r="179" spans="1:90" ht="9.75" hidden="1" customHeight="1">
      <c r="Z179" s="1096"/>
      <c r="AA179" s="1096"/>
      <c r="AB179" s="1096"/>
      <c r="AC179" s="1096"/>
      <c r="AD179" s="1096"/>
      <c r="AE179" s="1096"/>
      <c r="AF179" s="1096"/>
      <c r="AG179" s="1096"/>
      <c r="AI179" s="1097"/>
      <c r="AJ179" s="1097"/>
      <c r="AK179" s="1097"/>
    </row>
    <row r="180" spans="1:90" ht="10.5" hidden="1" customHeight="1" thickBot="1"/>
    <row r="181" spans="1:90" ht="48" hidden="1" customHeight="1" thickBot="1">
      <c r="A181" s="1776" t="s">
        <v>524</v>
      </c>
      <c r="Z181" s="1773" t="s">
        <v>1824</v>
      </c>
      <c r="AA181" s="1774"/>
      <c r="AB181" s="1774"/>
      <c r="AC181" s="1774"/>
      <c r="AD181" s="1774"/>
      <c r="AE181" s="1774"/>
      <c r="AF181" s="1774"/>
      <c r="AG181" s="1774"/>
      <c r="AH181" s="1774"/>
      <c r="AI181" s="1774"/>
      <c r="AJ181" s="1774"/>
      <c r="AK181" s="1775"/>
    </row>
    <row r="182" spans="1:90" ht="33" hidden="1" customHeight="1" thickBot="1">
      <c r="A182" s="1777"/>
      <c r="Z182" s="1098" t="s">
        <v>1181</v>
      </c>
      <c r="AA182" s="1099" t="s">
        <v>1182</v>
      </c>
      <c r="AB182" s="1100" t="s">
        <v>1183</v>
      </c>
      <c r="AC182" s="1101" t="s">
        <v>1184</v>
      </c>
      <c r="AD182" s="1101" t="s">
        <v>1185</v>
      </c>
      <c r="AE182" s="1102" t="s">
        <v>1186</v>
      </c>
      <c r="AF182" s="1101" t="s">
        <v>1187</v>
      </c>
      <c r="AG182" s="1102" t="s">
        <v>1188</v>
      </c>
      <c r="AH182" s="1101" t="s">
        <v>1189</v>
      </c>
      <c r="AI182" s="1101" t="s">
        <v>1190</v>
      </c>
      <c r="AJ182" s="1101" t="s">
        <v>1191</v>
      </c>
      <c r="AK182" s="1103" t="s">
        <v>1192</v>
      </c>
    </row>
    <row r="183" spans="1:90" hidden="1">
      <c r="A183" s="1057" t="s">
        <v>583</v>
      </c>
      <c r="Z183" s="1009">
        <v>10.4</v>
      </c>
      <c r="AA183" s="1009">
        <v>10.9</v>
      </c>
      <c r="AB183" s="1009">
        <v>11.1</v>
      </c>
      <c r="AC183" s="1009">
        <v>10.9</v>
      </c>
      <c r="AD183" s="1009">
        <v>10.7</v>
      </c>
      <c r="AE183" s="1009">
        <v>10.6</v>
      </c>
      <c r="AF183" s="1009">
        <v>10.7</v>
      </c>
      <c r="AG183" s="1009">
        <v>10.8</v>
      </c>
      <c r="AH183" s="1009">
        <v>10.9</v>
      </c>
      <c r="AI183" s="1009">
        <v>11.1</v>
      </c>
      <c r="AJ183" s="1009">
        <v>11.4</v>
      </c>
      <c r="AK183" s="1008">
        <v>12.1</v>
      </c>
      <c r="CL183" s="127" t="s">
        <v>1101</v>
      </c>
    </row>
    <row r="184" spans="1:90" ht="8.25" hidden="1" customHeight="1">
      <c r="A184" s="1059"/>
      <c r="Z184" s="1016"/>
      <c r="AA184" s="1016"/>
      <c r="AB184" s="1016"/>
      <c r="AC184" s="1016"/>
      <c r="AD184" s="1016"/>
      <c r="AE184" s="1016"/>
      <c r="AF184" s="1016"/>
      <c r="AG184" s="1016"/>
      <c r="AH184" s="1016"/>
      <c r="AI184" s="1016"/>
      <c r="AJ184" s="1016"/>
      <c r="AK184" s="1015"/>
      <c r="CL184" s="93"/>
    </row>
    <row r="185" spans="1:90" hidden="1">
      <c r="A185" s="974" t="s">
        <v>1062</v>
      </c>
      <c r="Z185" s="1078">
        <v>11</v>
      </c>
      <c r="AA185" s="1078">
        <v>11.7</v>
      </c>
      <c r="AB185" s="1078">
        <v>12</v>
      </c>
      <c r="AC185" s="1078">
        <v>11.8</v>
      </c>
      <c r="AD185" s="1078">
        <v>11.6</v>
      </c>
      <c r="AE185" s="1078">
        <v>11.3</v>
      </c>
      <c r="AF185" s="1078">
        <v>11.4</v>
      </c>
      <c r="AG185" s="1078">
        <v>11.4</v>
      </c>
      <c r="AH185" s="1078">
        <v>11.6</v>
      </c>
      <c r="AI185" s="1078">
        <v>11.8</v>
      </c>
      <c r="AJ185" s="1078">
        <v>12.1</v>
      </c>
      <c r="AK185" s="1022">
        <v>12.8</v>
      </c>
      <c r="CL185" s="145" t="s">
        <v>1096</v>
      </c>
    </row>
    <row r="186" spans="1:90" hidden="1">
      <c r="A186" s="1059" t="s">
        <v>1063</v>
      </c>
      <c r="Z186" s="1079">
        <v>14.4</v>
      </c>
      <c r="AA186" s="1079">
        <v>14.9</v>
      </c>
      <c r="AB186" s="1079">
        <v>15.1</v>
      </c>
      <c r="AC186" s="1079">
        <v>14.8</v>
      </c>
      <c r="AD186" s="1079">
        <v>14.5</v>
      </c>
      <c r="AE186" s="1079">
        <v>14.3</v>
      </c>
      <c r="AF186" s="1079">
        <v>14.4</v>
      </c>
      <c r="AG186" s="1079">
        <v>14.4</v>
      </c>
      <c r="AH186" s="1079">
        <v>14.5</v>
      </c>
      <c r="AI186" s="1079">
        <v>14.6</v>
      </c>
      <c r="AJ186" s="1079">
        <v>15.1</v>
      </c>
      <c r="AK186" s="1029">
        <v>16.2</v>
      </c>
      <c r="CL186" s="151" t="s">
        <v>1097</v>
      </c>
    </row>
    <row r="187" spans="1:90" hidden="1">
      <c r="A187" s="1059" t="s">
        <v>1064</v>
      </c>
      <c r="Z187" s="1079">
        <v>12.1</v>
      </c>
      <c r="AA187" s="1079">
        <v>12.6</v>
      </c>
      <c r="AB187" s="1079">
        <v>12.7</v>
      </c>
      <c r="AC187" s="1079">
        <v>12.3</v>
      </c>
      <c r="AD187" s="1079">
        <v>11.9</v>
      </c>
      <c r="AE187" s="1079">
        <v>11.5</v>
      </c>
      <c r="AF187" s="1079">
        <v>11.7</v>
      </c>
      <c r="AG187" s="1079">
        <v>11.6</v>
      </c>
      <c r="AH187" s="1079">
        <v>11.6</v>
      </c>
      <c r="AI187" s="1079">
        <v>11.7</v>
      </c>
      <c r="AJ187" s="1079">
        <v>12.1</v>
      </c>
      <c r="AK187" s="1029">
        <v>12.9</v>
      </c>
      <c r="CL187" s="150" t="s">
        <v>1098</v>
      </c>
    </row>
    <row r="188" spans="1:90" hidden="1">
      <c r="A188" s="1059" t="s">
        <v>1065</v>
      </c>
      <c r="Z188" s="1079">
        <v>14.2</v>
      </c>
      <c r="AA188" s="1079">
        <v>14.8</v>
      </c>
      <c r="AB188" s="1079">
        <v>15</v>
      </c>
      <c r="AC188" s="1079">
        <v>14.8</v>
      </c>
      <c r="AD188" s="1079">
        <v>14.5</v>
      </c>
      <c r="AE188" s="1079">
        <v>14.4</v>
      </c>
      <c r="AF188" s="1079">
        <v>14.6</v>
      </c>
      <c r="AG188" s="1079">
        <v>14.7</v>
      </c>
      <c r="AH188" s="1079">
        <v>14.7</v>
      </c>
      <c r="AI188" s="1079">
        <v>14.8</v>
      </c>
      <c r="AJ188" s="1079">
        <v>15.2</v>
      </c>
      <c r="AK188" s="1029">
        <v>16.2</v>
      </c>
      <c r="CL188" s="146" t="s">
        <v>1149</v>
      </c>
    </row>
    <row r="189" spans="1:90" hidden="1">
      <c r="A189" s="1061" t="s">
        <v>1066</v>
      </c>
      <c r="Z189" s="1086">
        <v>10</v>
      </c>
      <c r="AA189" s="1086">
        <v>10.6</v>
      </c>
      <c r="AB189" s="1086">
        <v>10.9</v>
      </c>
      <c r="AC189" s="1086">
        <v>10.7</v>
      </c>
      <c r="AD189" s="1086">
        <v>10.6</v>
      </c>
      <c r="AE189" s="1086">
        <v>10.4</v>
      </c>
      <c r="AF189" s="1086">
        <v>10.6</v>
      </c>
      <c r="AG189" s="1086">
        <v>10.6</v>
      </c>
      <c r="AH189" s="1086">
        <v>10.7</v>
      </c>
      <c r="AI189" s="1086">
        <v>10.8</v>
      </c>
      <c r="AJ189" s="1086">
        <v>11.1</v>
      </c>
      <c r="AK189" s="1033">
        <v>11.9</v>
      </c>
      <c r="CL189" s="94" t="s">
        <v>1099</v>
      </c>
    </row>
    <row r="190" spans="1:90" ht="21" hidden="1" thickBot="1">
      <c r="A190" s="1062" t="s">
        <v>1067</v>
      </c>
      <c r="Z190" s="1088">
        <v>8.1999999999999993</v>
      </c>
      <c r="AA190" s="1088">
        <v>8.6999999999999993</v>
      </c>
      <c r="AB190" s="1088">
        <v>9</v>
      </c>
      <c r="AC190" s="1088">
        <v>8.8000000000000007</v>
      </c>
      <c r="AD190" s="1088">
        <v>8.6</v>
      </c>
      <c r="AE190" s="1088">
        <v>8.6</v>
      </c>
      <c r="AF190" s="1081">
        <v>8.6999999999999993</v>
      </c>
      <c r="AG190" s="1081">
        <v>8.6999999999999993</v>
      </c>
      <c r="AH190" s="1081">
        <v>8.9</v>
      </c>
      <c r="AI190" s="1088">
        <v>9</v>
      </c>
      <c r="AJ190" s="1088">
        <v>9.4</v>
      </c>
      <c r="AK190" s="1072">
        <v>9.6999999999999993</v>
      </c>
    </row>
    <row r="191" spans="1:90" hidden="1">
      <c r="A191" s="974" t="s">
        <v>1068</v>
      </c>
      <c r="Z191" s="1104">
        <v>7.8</v>
      </c>
      <c r="AA191" s="1089">
        <v>8.1</v>
      </c>
      <c r="AB191" s="1089">
        <v>8.3000000000000007</v>
      </c>
      <c r="AC191" s="1089">
        <v>8.1999999999999993</v>
      </c>
      <c r="AD191" s="1089">
        <v>8.1999999999999993</v>
      </c>
      <c r="AE191" s="1089">
        <v>8.1</v>
      </c>
      <c r="AF191" s="1089">
        <v>8.3000000000000007</v>
      </c>
      <c r="AG191" s="1089">
        <v>8.4</v>
      </c>
      <c r="AH191" s="1089">
        <v>8.5</v>
      </c>
      <c r="AI191" s="1089">
        <v>8.6</v>
      </c>
      <c r="AJ191" s="1089">
        <v>8.8000000000000007</v>
      </c>
      <c r="AK191" s="1105">
        <v>9</v>
      </c>
    </row>
    <row r="192" spans="1:90" hidden="1">
      <c r="A192" s="1059" t="s">
        <v>1069</v>
      </c>
      <c r="Z192" s="1079">
        <v>11</v>
      </c>
      <c r="AA192" s="1079">
        <v>11.5</v>
      </c>
      <c r="AB192" s="1079">
        <v>11.7</v>
      </c>
      <c r="AC192" s="1079">
        <v>11.5</v>
      </c>
      <c r="AD192" s="1079">
        <v>11.3</v>
      </c>
      <c r="AE192" s="1079">
        <v>11</v>
      </c>
      <c r="AF192" s="1079">
        <v>11.1</v>
      </c>
      <c r="AG192" s="1079">
        <v>11.2</v>
      </c>
      <c r="AH192" s="1079">
        <v>11.3</v>
      </c>
      <c r="AI192" s="1079">
        <v>11.4</v>
      </c>
      <c r="AJ192" s="1079">
        <v>12</v>
      </c>
      <c r="AK192" s="1029">
        <v>12.9</v>
      </c>
    </row>
    <row r="193" spans="1:90" hidden="1">
      <c r="A193" s="1059" t="s">
        <v>1070</v>
      </c>
      <c r="Z193" s="1079">
        <v>14</v>
      </c>
      <c r="AA193" s="1079">
        <v>14.4</v>
      </c>
      <c r="AB193" s="1079">
        <v>14.6</v>
      </c>
      <c r="AC193" s="1079">
        <v>14.3</v>
      </c>
      <c r="AD193" s="1079">
        <v>14.1</v>
      </c>
      <c r="AE193" s="1079">
        <v>14</v>
      </c>
      <c r="AF193" s="1079">
        <v>14.2</v>
      </c>
      <c r="AG193" s="1079">
        <v>14.3</v>
      </c>
      <c r="AH193" s="1079">
        <v>14.5</v>
      </c>
      <c r="AI193" s="1079">
        <v>14.6</v>
      </c>
      <c r="AJ193" s="1079">
        <v>15.1</v>
      </c>
      <c r="AK193" s="1029">
        <v>15.9</v>
      </c>
    </row>
    <row r="194" spans="1:90" hidden="1">
      <c r="A194" s="1059" t="s">
        <v>1071</v>
      </c>
      <c r="Z194" s="1079">
        <v>10.8</v>
      </c>
      <c r="AA194" s="1079">
        <v>11.2</v>
      </c>
      <c r="AB194" s="1079">
        <v>11.3</v>
      </c>
      <c r="AC194" s="1079">
        <v>11.1</v>
      </c>
      <c r="AD194" s="1079">
        <v>11</v>
      </c>
      <c r="AE194" s="1079">
        <v>10.9</v>
      </c>
      <c r="AF194" s="1079">
        <v>11.1</v>
      </c>
      <c r="AG194" s="1079">
        <v>11.3</v>
      </c>
      <c r="AH194" s="1079">
        <v>11.4</v>
      </c>
      <c r="AI194" s="1079">
        <v>11.6</v>
      </c>
      <c r="AJ194" s="1079">
        <v>12</v>
      </c>
      <c r="AK194" s="1029">
        <v>12.8</v>
      </c>
    </row>
    <row r="195" spans="1:90" hidden="1">
      <c r="A195" s="1059" t="s">
        <v>1072</v>
      </c>
      <c r="Z195" s="1079">
        <v>9.4</v>
      </c>
      <c r="AA195" s="1079">
        <v>10</v>
      </c>
      <c r="AB195" s="1079">
        <v>10.4</v>
      </c>
      <c r="AC195" s="1079">
        <v>10.199999999999999</v>
      </c>
      <c r="AD195" s="1079">
        <v>10.1</v>
      </c>
      <c r="AE195" s="1079">
        <v>10</v>
      </c>
      <c r="AF195" s="1087">
        <v>10</v>
      </c>
      <c r="AG195" s="1087">
        <v>10.1</v>
      </c>
      <c r="AH195" s="1087">
        <v>10.5</v>
      </c>
      <c r="AI195" s="1079">
        <v>10.8</v>
      </c>
      <c r="AJ195" s="1079">
        <v>11.3</v>
      </c>
      <c r="AK195" s="1029">
        <v>11.9</v>
      </c>
    </row>
    <row r="196" spans="1:90" hidden="1">
      <c r="A196" s="1059" t="s">
        <v>1073</v>
      </c>
      <c r="Z196" s="1083">
        <v>7.7</v>
      </c>
      <c r="AA196" s="1091">
        <v>8.1999999999999993</v>
      </c>
      <c r="AB196" s="1091">
        <v>8.5</v>
      </c>
      <c r="AC196" s="1091">
        <v>8.5</v>
      </c>
      <c r="AD196" s="1091">
        <v>8.3000000000000007</v>
      </c>
      <c r="AE196" s="1091">
        <v>8.1999999999999993</v>
      </c>
      <c r="AF196" s="1083">
        <v>8.3000000000000007</v>
      </c>
      <c r="AG196" s="1083">
        <v>8.4</v>
      </c>
      <c r="AH196" s="1083">
        <v>8.5</v>
      </c>
      <c r="AI196" s="1091">
        <v>8.6999999999999993</v>
      </c>
      <c r="AJ196" s="1091">
        <v>8.9</v>
      </c>
      <c r="AK196" s="1073">
        <v>9.4</v>
      </c>
    </row>
    <row r="197" spans="1:90" hidden="1">
      <c r="A197" s="1059" t="s">
        <v>1074</v>
      </c>
      <c r="Z197" s="1079">
        <v>14.6</v>
      </c>
      <c r="AA197" s="1079">
        <v>14.9</v>
      </c>
      <c r="AB197" s="1079">
        <v>14.8</v>
      </c>
      <c r="AC197" s="1079">
        <v>14.2</v>
      </c>
      <c r="AD197" s="1079">
        <v>13.9</v>
      </c>
      <c r="AE197" s="1079">
        <v>13.8</v>
      </c>
      <c r="AF197" s="1079">
        <v>13.9</v>
      </c>
      <c r="AG197" s="1079">
        <v>13.9</v>
      </c>
      <c r="AH197" s="1079">
        <v>14</v>
      </c>
      <c r="AI197" s="1079">
        <v>13.9</v>
      </c>
      <c r="AJ197" s="1079">
        <v>14.1</v>
      </c>
      <c r="AK197" s="1029">
        <v>15.1</v>
      </c>
    </row>
    <row r="198" spans="1:90" hidden="1">
      <c r="A198" s="1059" t="s">
        <v>1075</v>
      </c>
      <c r="Z198" s="1106">
        <v>18.2</v>
      </c>
      <c r="AA198" s="1106">
        <v>18.899999999999999</v>
      </c>
      <c r="AB198" s="1106">
        <v>19.100000000000001</v>
      </c>
      <c r="AC198" s="1106">
        <v>18.600000000000001</v>
      </c>
      <c r="AD198" s="1106">
        <v>18.100000000000001</v>
      </c>
      <c r="AE198" s="1106">
        <v>17.8</v>
      </c>
      <c r="AF198" s="1106">
        <v>18</v>
      </c>
      <c r="AG198" s="1106">
        <v>18.100000000000001</v>
      </c>
      <c r="AH198" s="1106">
        <v>18.399999999999999</v>
      </c>
      <c r="AI198" s="1106">
        <v>18.8</v>
      </c>
      <c r="AJ198" s="1106">
        <v>19.399999999999999</v>
      </c>
      <c r="AK198" s="1107">
        <v>20.7</v>
      </c>
    </row>
    <row r="199" spans="1:90" hidden="1">
      <c r="A199" s="1059" t="s">
        <v>1076</v>
      </c>
      <c r="Z199" s="1082">
        <v>7.2</v>
      </c>
      <c r="AA199" s="1082">
        <v>7.7</v>
      </c>
      <c r="AB199" s="1082">
        <v>8.1</v>
      </c>
      <c r="AC199" s="1082">
        <v>8.1</v>
      </c>
      <c r="AD199" s="1082">
        <v>7.9</v>
      </c>
      <c r="AE199" s="1082">
        <v>7.8</v>
      </c>
      <c r="AF199" s="1082">
        <v>7.9</v>
      </c>
      <c r="AG199" s="1082">
        <v>8</v>
      </c>
      <c r="AH199" s="1082">
        <v>8.1999999999999993</v>
      </c>
      <c r="AI199" s="1082">
        <v>8.4</v>
      </c>
      <c r="AJ199" s="1082">
        <v>8.6999999999999993</v>
      </c>
      <c r="AK199" s="1042">
        <v>9.1999999999999993</v>
      </c>
    </row>
    <row r="200" spans="1:90" ht="21" hidden="1" thickBot="1">
      <c r="A200" s="1063" t="s">
        <v>1077</v>
      </c>
      <c r="Z200" s="1085">
        <v>14.6</v>
      </c>
      <c r="AA200" s="1085">
        <v>15.2</v>
      </c>
      <c r="AB200" s="1085">
        <v>15.3</v>
      </c>
      <c r="AC200" s="1085">
        <v>14.8</v>
      </c>
      <c r="AD200" s="1085">
        <v>14.4</v>
      </c>
      <c r="AE200" s="1085">
        <v>14.1</v>
      </c>
      <c r="AF200" s="1085">
        <v>14</v>
      </c>
      <c r="AG200" s="1085">
        <v>14.1</v>
      </c>
      <c r="AH200" s="1085">
        <v>14.5</v>
      </c>
      <c r="AI200" s="1085">
        <v>15</v>
      </c>
      <c r="AJ200" s="1085">
        <v>15.7</v>
      </c>
      <c r="AK200" s="1064">
        <v>17.100000000000001</v>
      </c>
    </row>
    <row r="201" spans="1:90" s="93" customFormat="1" ht="22.5" hidden="1" customHeight="1">
      <c r="A201" s="1055" t="s">
        <v>1090</v>
      </c>
      <c r="B201" s="544"/>
      <c r="C201" s="544"/>
      <c r="D201" s="544"/>
      <c r="E201" s="544"/>
      <c r="F201" s="544"/>
      <c r="G201" s="544"/>
      <c r="H201" s="544"/>
      <c r="I201" s="544"/>
      <c r="J201" s="544"/>
      <c r="K201" s="544"/>
      <c r="L201" s="544"/>
      <c r="M201" s="544"/>
      <c r="N201" s="544"/>
      <c r="O201" s="544"/>
      <c r="P201" s="544"/>
      <c r="Q201" s="544"/>
      <c r="R201" s="544"/>
      <c r="S201" s="544"/>
      <c r="T201" s="544"/>
      <c r="U201" s="544"/>
      <c r="V201" s="544"/>
      <c r="W201" s="544"/>
      <c r="X201" s="544"/>
      <c r="Y201" s="544"/>
      <c r="Z201" s="1056">
        <f t="shared" ref="Z201:AK201" si="33">MIN(Z185:Z200)</f>
        <v>7.2</v>
      </c>
      <c r="AA201" s="1056">
        <f t="shared" si="33"/>
        <v>7.7</v>
      </c>
      <c r="AB201" s="1056">
        <f t="shared" si="33"/>
        <v>8.1</v>
      </c>
      <c r="AC201" s="1056">
        <f t="shared" si="33"/>
        <v>8.1</v>
      </c>
      <c r="AD201" s="1056">
        <f t="shared" si="33"/>
        <v>7.9</v>
      </c>
      <c r="AE201" s="1056">
        <f t="shared" si="33"/>
        <v>7.8</v>
      </c>
      <c r="AF201" s="1056">
        <f t="shared" si="33"/>
        <v>7.9</v>
      </c>
      <c r="AG201" s="1056">
        <f t="shared" si="33"/>
        <v>8</v>
      </c>
      <c r="AH201" s="1056">
        <f t="shared" si="33"/>
        <v>8.1999999999999993</v>
      </c>
      <c r="AI201" s="1056">
        <f t="shared" si="33"/>
        <v>8.4</v>
      </c>
      <c r="AJ201" s="1056">
        <f t="shared" si="33"/>
        <v>8.6999999999999993</v>
      </c>
      <c r="AK201" s="1095">
        <f t="shared" si="33"/>
        <v>9</v>
      </c>
      <c r="AL201" s="544"/>
      <c r="AM201" s="544"/>
      <c r="AN201" s="544"/>
      <c r="AO201" s="544"/>
      <c r="AP201" s="544"/>
      <c r="AQ201" s="544"/>
      <c r="AR201" s="544"/>
      <c r="AS201" s="544"/>
      <c r="AT201" s="544"/>
      <c r="AU201" s="544"/>
      <c r="AV201" s="544"/>
      <c r="AW201" s="544"/>
      <c r="AX201" s="544"/>
      <c r="AY201" s="544"/>
      <c r="AZ201" s="544"/>
      <c r="BA201" s="544"/>
      <c r="BB201" s="544"/>
      <c r="BC201" s="544"/>
      <c r="BD201" s="544"/>
      <c r="BE201" s="544"/>
      <c r="BF201" s="544"/>
      <c r="BG201" s="544"/>
      <c r="BH201" s="544"/>
      <c r="BI201" s="544"/>
      <c r="BJ201" s="544"/>
      <c r="BK201" s="544"/>
      <c r="BL201" s="544"/>
      <c r="BM201" s="544"/>
      <c r="BN201" s="544"/>
      <c r="BO201" s="544"/>
      <c r="BP201" s="544"/>
      <c r="BQ201" s="544"/>
      <c r="BR201" s="544"/>
      <c r="BS201" s="544"/>
      <c r="BT201" s="544"/>
      <c r="BU201" s="544"/>
      <c r="BV201" s="544"/>
      <c r="BW201" s="544"/>
      <c r="BX201" s="544"/>
      <c r="BY201" s="544"/>
      <c r="BZ201" s="544"/>
      <c r="CA201" s="544"/>
      <c r="CB201" s="544"/>
      <c r="CC201" s="544"/>
      <c r="CD201" s="544"/>
      <c r="CE201" s="544"/>
      <c r="CF201" s="544"/>
      <c r="CG201" s="544"/>
      <c r="CH201" s="544"/>
      <c r="CI201" s="544"/>
      <c r="CJ201" s="544"/>
    </row>
    <row r="202" spans="1:90" s="93" customFormat="1" ht="15" hidden="1" customHeight="1">
      <c r="A202" s="1055" t="s">
        <v>1089</v>
      </c>
      <c r="B202" s="544"/>
      <c r="C202" s="544"/>
      <c r="D202" s="544"/>
      <c r="E202" s="544"/>
      <c r="F202" s="544"/>
      <c r="G202" s="544"/>
      <c r="H202" s="544"/>
      <c r="I202" s="544"/>
      <c r="J202" s="544"/>
      <c r="K202" s="544"/>
      <c r="L202" s="544"/>
      <c r="M202" s="544"/>
      <c r="N202" s="544"/>
      <c r="O202" s="544"/>
      <c r="P202" s="544"/>
      <c r="Q202" s="544"/>
      <c r="R202" s="544"/>
      <c r="S202" s="544"/>
      <c r="T202" s="544"/>
      <c r="U202" s="544"/>
      <c r="V202" s="544"/>
      <c r="W202" s="544"/>
      <c r="X202" s="544"/>
      <c r="Y202" s="544"/>
      <c r="Z202" s="1056">
        <f>MAX(Z185:Z200)</f>
        <v>18.2</v>
      </c>
      <c r="AA202" s="1056">
        <f t="shared" ref="AA202:AI202" si="34">MAX(AA185:AA200)</f>
        <v>18.899999999999999</v>
      </c>
      <c r="AB202" s="1056">
        <f t="shared" si="34"/>
        <v>19.100000000000001</v>
      </c>
      <c r="AC202" s="1056">
        <f t="shared" si="34"/>
        <v>18.600000000000001</v>
      </c>
      <c r="AD202" s="1056">
        <f t="shared" si="34"/>
        <v>18.100000000000001</v>
      </c>
      <c r="AE202" s="1056">
        <f t="shared" si="34"/>
        <v>17.8</v>
      </c>
      <c r="AF202" s="1056">
        <f t="shared" si="34"/>
        <v>18</v>
      </c>
      <c r="AG202" s="1056">
        <f t="shared" si="34"/>
        <v>18.100000000000001</v>
      </c>
      <c r="AH202" s="1056">
        <f t="shared" si="34"/>
        <v>18.399999999999999</v>
      </c>
      <c r="AI202" s="1056">
        <f t="shared" si="34"/>
        <v>18.8</v>
      </c>
      <c r="AJ202" s="1056">
        <f>MAX(AJ185:AJ200)</f>
        <v>19.399999999999999</v>
      </c>
      <c r="AK202" s="1056">
        <f>MAX(AK185:AK200)</f>
        <v>20.7</v>
      </c>
      <c r="AL202" s="544"/>
      <c r="AM202" s="544"/>
      <c r="AN202" s="544"/>
      <c r="AO202" s="544"/>
      <c r="AP202" s="544"/>
      <c r="AQ202" s="544"/>
      <c r="AR202" s="544"/>
      <c r="AS202" s="544"/>
      <c r="AT202" s="544"/>
      <c r="AU202" s="544"/>
      <c r="AV202" s="544"/>
      <c r="AW202" s="544"/>
      <c r="AX202" s="544"/>
      <c r="AY202" s="544"/>
      <c r="AZ202" s="544"/>
      <c r="BA202" s="544"/>
      <c r="BB202" s="544"/>
      <c r="BC202" s="544"/>
      <c r="BD202" s="544"/>
      <c r="BE202" s="544"/>
      <c r="BF202" s="544"/>
      <c r="BG202" s="544"/>
      <c r="BH202" s="544"/>
      <c r="BI202" s="544"/>
      <c r="BJ202" s="544"/>
      <c r="BK202" s="544"/>
      <c r="BL202" s="544"/>
      <c r="BM202" s="544"/>
      <c r="BN202" s="544"/>
      <c r="BO202" s="544"/>
      <c r="BP202" s="544"/>
      <c r="BQ202" s="544"/>
      <c r="BR202" s="544"/>
      <c r="BS202" s="544"/>
      <c r="BT202" s="544"/>
      <c r="BU202" s="544"/>
      <c r="BV202" s="544"/>
      <c r="BW202" s="544"/>
      <c r="BX202" s="544"/>
      <c r="BY202" s="544"/>
      <c r="BZ202" s="544"/>
      <c r="CA202" s="544"/>
      <c r="CB202" s="544"/>
      <c r="CC202" s="544"/>
      <c r="CD202" s="544"/>
      <c r="CE202" s="544"/>
      <c r="CF202" s="544"/>
      <c r="CG202" s="544"/>
      <c r="CH202" s="544"/>
      <c r="CI202" s="544"/>
      <c r="CJ202" s="544"/>
    </row>
    <row r="203" spans="1:90" ht="21" hidden="1" thickBot="1">
      <c r="A203" s="1108"/>
      <c r="Z203" s="1109" t="s">
        <v>1156</v>
      </c>
      <c r="AA203" s="1110" t="s">
        <v>1156</v>
      </c>
      <c r="AB203" s="1111" t="s">
        <v>1156</v>
      </c>
      <c r="AC203" s="1111" t="s">
        <v>1156</v>
      </c>
      <c r="AD203" s="1111" t="s">
        <v>1156</v>
      </c>
      <c r="AE203" s="1111" t="s">
        <v>1156</v>
      </c>
      <c r="AF203" s="1111" t="s">
        <v>1156</v>
      </c>
      <c r="AG203" s="1111" t="s">
        <v>1156</v>
      </c>
      <c r="AH203" s="1112"/>
      <c r="AI203" s="1112"/>
      <c r="AJ203" s="1112"/>
      <c r="AK203" s="1112" t="s">
        <v>1172</v>
      </c>
    </row>
    <row r="204" spans="1:90" ht="21" hidden="1" thickBot="1">
      <c r="A204" s="1776" t="s">
        <v>524</v>
      </c>
      <c r="Z204" s="1778" t="s">
        <v>1825</v>
      </c>
      <c r="AA204" s="1779"/>
      <c r="AB204" s="1779"/>
      <c r="AC204" s="1779"/>
      <c r="AD204" s="1779"/>
      <c r="AE204" s="1779"/>
      <c r="AF204" s="1779"/>
      <c r="AG204" s="1779"/>
      <c r="AH204" s="1779"/>
      <c r="AI204" s="1779"/>
      <c r="AJ204" s="1779"/>
      <c r="AK204" s="1780"/>
    </row>
    <row r="205" spans="1:90" ht="21" hidden="1" thickBot="1">
      <c r="A205" s="1777"/>
      <c r="Z205" s="1098" t="s">
        <v>526</v>
      </c>
      <c r="AA205" s="1099" t="s">
        <v>527</v>
      </c>
      <c r="AB205" s="1100" t="s">
        <v>528</v>
      </c>
      <c r="AC205" s="1101" t="s">
        <v>529</v>
      </c>
      <c r="AD205" s="1101" t="s">
        <v>530</v>
      </c>
      <c r="AE205" s="1102" t="s">
        <v>531</v>
      </c>
      <c r="AF205" s="1101" t="s">
        <v>532</v>
      </c>
      <c r="AG205" s="1102" t="s">
        <v>533</v>
      </c>
      <c r="AH205" s="1101" t="s">
        <v>534</v>
      </c>
      <c r="AI205" s="1101" t="s">
        <v>535</v>
      </c>
      <c r="AJ205" s="1101" t="s">
        <v>536</v>
      </c>
      <c r="AK205" s="1103" t="s">
        <v>537</v>
      </c>
      <c r="CL205" s="86" t="s">
        <v>1101</v>
      </c>
    </row>
    <row r="206" spans="1:90" hidden="1">
      <c r="A206" s="1113" t="s">
        <v>583</v>
      </c>
      <c r="Z206" s="1114">
        <v>11.7</v>
      </c>
      <c r="AA206" s="1114">
        <v>11.5</v>
      </c>
      <c r="AB206" s="1114">
        <v>11.1</v>
      </c>
      <c r="AC206" s="1114">
        <v>10.5</v>
      </c>
      <c r="AD206" s="1114">
        <v>10</v>
      </c>
      <c r="AE206" s="1115">
        <v>9.6</v>
      </c>
      <c r="AF206" s="1115">
        <v>9.4</v>
      </c>
      <c r="AG206" s="1116">
        <v>9.3000000000000007</v>
      </c>
      <c r="AH206" s="1115">
        <v>8.9</v>
      </c>
      <c r="AI206" s="1115">
        <v>8.8000000000000007</v>
      </c>
      <c r="AJ206" s="1115">
        <v>9.1</v>
      </c>
      <c r="AK206" s="1115">
        <v>9.5</v>
      </c>
      <c r="CL206" s="81" t="s">
        <v>1096</v>
      </c>
    </row>
    <row r="207" spans="1:90" hidden="1">
      <c r="A207" s="1059"/>
      <c r="Z207" s="1016"/>
      <c r="AA207" s="1016"/>
      <c r="AB207" s="1016"/>
      <c r="AC207" s="1016"/>
      <c r="AD207" s="1016"/>
      <c r="AE207" s="1015"/>
      <c r="AF207" s="1015"/>
      <c r="AG207" s="1117"/>
      <c r="AH207" s="1015"/>
      <c r="AI207" s="1015"/>
      <c r="AJ207" s="1015"/>
      <c r="AK207" s="1015"/>
      <c r="CL207" s="83" t="s">
        <v>1097</v>
      </c>
    </row>
    <row r="208" spans="1:90" hidden="1">
      <c r="A208" s="974" t="s">
        <v>1062</v>
      </c>
      <c r="Z208" s="1078">
        <v>12.1</v>
      </c>
      <c r="AA208" s="1078">
        <v>12</v>
      </c>
      <c r="AB208" s="1078">
        <v>11.6</v>
      </c>
      <c r="AC208" s="1078">
        <v>11.1</v>
      </c>
      <c r="AD208" s="1078">
        <v>10.5</v>
      </c>
      <c r="AE208" s="1118">
        <v>10.1</v>
      </c>
      <c r="AF208" s="1118">
        <v>9.9</v>
      </c>
      <c r="AG208" s="1078">
        <v>9.8000000000000007</v>
      </c>
      <c r="AH208" s="1118">
        <v>9.3000000000000007</v>
      </c>
      <c r="AI208" s="1118">
        <v>9.1999999999999993</v>
      </c>
      <c r="AJ208" s="1118">
        <v>9.6</v>
      </c>
      <c r="AK208" s="1118">
        <v>10</v>
      </c>
      <c r="CL208" s="82" t="s">
        <v>1098</v>
      </c>
    </row>
    <row r="209" spans="1:90" hidden="1">
      <c r="A209" s="1059" t="s">
        <v>1063</v>
      </c>
      <c r="Z209" s="1079">
        <v>15.5</v>
      </c>
      <c r="AA209" s="1079">
        <v>15.4</v>
      </c>
      <c r="AB209" s="1079">
        <v>15</v>
      </c>
      <c r="AC209" s="1079">
        <v>14.4</v>
      </c>
      <c r="AD209" s="1079">
        <v>13.7</v>
      </c>
      <c r="AE209" s="1119">
        <v>13.3</v>
      </c>
      <c r="AF209" s="1118">
        <v>13.1</v>
      </c>
      <c r="AG209" s="1078">
        <v>12.9</v>
      </c>
      <c r="AH209" s="1118">
        <v>12.3</v>
      </c>
      <c r="AI209" s="1118">
        <v>12.2</v>
      </c>
      <c r="AJ209" s="1118">
        <v>12.6</v>
      </c>
      <c r="AK209" s="1118">
        <v>13.3</v>
      </c>
      <c r="CL209" s="95" t="s">
        <v>1149</v>
      </c>
    </row>
    <row r="210" spans="1:90" hidden="1">
      <c r="A210" s="1059" t="s">
        <v>1064</v>
      </c>
      <c r="Z210" s="1079">
        <v>13.4</v>
      </c>
      <c r="AA210" s="1079">
        <v>13.3</v>
      </c>
      <c r="AB210" s="1079">
        <v>12.8</v>
      </c>
      <c r="AC210" s="1079">
        <v>12.2</v>
      </c>
      <c r="AD210" s="1079">
        <v>11.7</v>
      </c>
      <c r="AE210" s="1119">
        <v>11</v>
      </c>
      <c r="AF210" s="1118">
        <v>10.9</v>
      </c>
      <c r="AG210" s="1078">
        <v>10.8</v>
      </c>
      <c r="AH210" s="1118">
        <v>10.5</v>
      </c>
      <c r="AI210" s="1118">
        <v>10.4</v>
      </c>
      <c r="AJ210" s="1118">
        <v>10.8</v>
      </c>
      <c r="AK210" s="1118">
        <v>11.2</v>
      </c>
    </row>
    <row r="211" spans="1:90" hidden="1">
      <c r="A211" s="1059" t="s">
        <v>1065</v>
      </c>
      <c r="Z211" s="1079">
        <v>14.6</v>
      </c>
      <c r="AA211" s="1079">
        <v>14.2</v>
      </c>
      <c r="AB211" s="1079">
        <v>13.6</v>
      </c>
      <c r="AC211" s="1079">
        <v>12.8</v>
      </c>
      <c r="AD211" s="1079">
        <v>12.3</v>
      </c>
      <c r="AE211" s="1119">
        <v>11.7</v>
      </c>
      <c r="AF211" s="1118">
        <v>11.7</v>
      </c>
      <c r="AG211" s="1078">
        <v>11.6</v>
      </c>
      <c r="AH211" s="1118">
        <v>11.4</v>
      </c>
      <c r="AI211" s="1118">
        <v>11.1</v>
      </c>
      <c r="AJ211" s="1118">
        <v>11.6</v>
      </c>
      <c r="AK211" s="1118">
        <v>12.5</v>
      </c>
    </row>
    <row r="212" spans="1:90" hidden="1">
      <c r="A212" s="1061" t="s">
        <v>1066</v>
      </c>
      <c r="Z212" s="1086">
        <v>11.8</v>
      </c>
      <c r="AA212" s="1086">
        <v>11.6</v>
      </c>
      <c r="AB212" s="1086">
        <v>11.2</v>
      </c>
      <c r="AC212" s="1086">
        <v>10.6</v>
      </c>
      <c r="AD212" s="1086">
        <v>10.199999999999999</v>
      </c>
      <c r="AE212" s="1120">
        <v>9.8000000000000007</v>
      </c>
      <c r="AF212" s="1121">
        <v>9.5</v>
      </c>
      <c r="AG212" s="1078">
        <v>9.1999999999999993</v>
      </c>
      <c r="AH212" s="1118">
        <v>8.9</v>
      </c>
      <c r="AI212" s="1118">
        <v>8.6</v>
      </c>
      <c r="AJ212" s="1118">
        <v>8.8000000000000007</v>
      </c>
      <c r="AK212" s="1118">
        <v>9.1999999999999993</v>
      </c>
      <c r="CL212" s="84" t="s">
        <v>1099</v>
      </c>
    </row>
    <row r="213" spans="1:90" ht="21" hidden="1" thickBot="1">
      <c r="A213" s="1062" t="s">
        <v>1067</v>
      </c>
      <c r="Z213" s="1122">
        <v>9.1</v>
      </c>
      <c r="AA213" s="1122">
        <v>8.9</v>
      </c>
      <c r="AB213" s="1122">
        <v>8.6</v>
      </c>
      <c r="AC213" s="1122">
        <v>8.1</v>
      </c>
      <c r="AD213" s="1123">
        <v>7.8</v>
      </c>
      <c r="AE213" s="1124">
        <v>7.4</v>
      </c>
      <c r="AF213" s="1125">
        <v>7.2</v>
      </c>
      <c r="AG213" s="1123">
        <v>7.2</v>
      </c>
      <c r="AH213" s="1125">
        <v>7</v>
      </c>
      <c r="AI213" s="1125">
        <v>7</v>
      </c>
      <c r="AJ213" s="1126">
        <v>7.2</v>
      </c>
      <c r="AK213" s="1126">
        <v>7.5</v>
      </c>
    </row>
    <row r="214" spans="1:90" hidden="1">
      <c r="A214" s="974" t="s">
        <v>1068</v>
      </c>
      <c r="Z214" s="1127">
        <v>9.3000000000000007</v>
      </c>
      <c r="AA214" s="1127">
        <v>9.1</v>
      </c>
      <c r="AB214" s="1078">
        <v>8.9</v>
      </c>
      <c r="AC214" s="1078">
        <v>8.5</v>
      </c>
      <c r="AD214" s="1078">
        <v>8.1999999999999993</v>
      </c>
      <c r="AE214" s="1128">
        <v>7.8</v>
      </c>
      <c r="AF214" s="1118">
        <v>7.6</v>
      </c>
      <c r="AG214" s="1078">
        <v>7.5</v>
      </c>
      <c r="AH214" s="1118">
        <v>7.2</v>
      </c>
      <c r="AI214" s="1129">
        <v>7</v>
      </c>
      <c r="AJ214" s="1129">
        <v>7.1</v>
      </c>
      <c r="AK214" s="1129">
        <v>7.3</v>
      </c>
    </row>
    <row r="215" spans="1:90" hidden="1">
      <c r="A215" s="1059" t="s">
        <v>1069</v>
      </c>
      <c r="Z215" s="1079">
        <v>12.4</v>
      </c>
      <c r="AA215" s="1079">
        <v>12</v>
      </c>
      <c r="AB215" s="1079">
        <v>11.4</v>
      </c>
      <c r="AC215" s="1079">
        <v>10.5</v>
      </c>
      <c r="AD215" s="1079">
        <v>10.1</v>
      </c>
      <c r="AE215" s="1119">
        <v>9.6</v>
      </c>
      <c r="AF215" s="1118">
        <v>9.3000000000000007</v>
      </c>
      <c r="AG215" s="1078">
        <v>9.3000000000000007</v>
      </c>
      <c r="AH215" s="1118">
        <v>8.9</v>
      </c>
      <c r="AI215" s="1118">
        <v>8.6999999999999993</v>
      </c>
      <c r="AJ215" s="1118">
        <v>9.1999999999999993</v>
      </c>
      <c r="AK215" s="1118">
        <v>9.8000000000000007</v>
      </c>
    </row>
    <row r="216" spans="1:90" hidden="1">
      <c r="A216" s="1059" t="s">
        <v>1070</v>
      </c>
      <c r="Z216" s="1079">
        <v>14.8</v>
      </c>
      <c r="AA216" s="1079">
        <v>14.7</v>
      </c>
      <c r="AB216" s="1079">
        <v>14.2</v>
      </c>
      <c r="AC216" s="1079">
        <v>13.6</v>
      </c>
      <c r="AD216" s="1079">
        <v>13.1</v>
      </c>
      <c r="AE216" s="1119">
        <v>12.8</v>
      </c>
      <c r="AF216" s="1118">
        <v>12.7</v>
      </c>
      <c r="AG216" s="1078">
        <v>12.6</v>
      </c>
      <c r="AH216" s="1118">
        <v>12.3</v>
      </c>
      <c r="AI216" s="1118">
        <v>12.2</v>
      </c>
      <c r="AJ216" s="1118">
        <v>12.6</v>
      </c>
      <c r="AK216" s="1118">
        <v>13</v>
      </c>
    </row>
    <row r="217" spans="1:90" hidden="1">
      <c r="A217" s="1059" t="s">
        <v>1071</v>
      </c>
      <c r="Z217" s="1079">
        <v>11.2</v>
      </c>
      <c r="AA217" s="1079">
        <v>11</v>
      </c>
      <c r="AB217" s="1079">
        <v>10.5</v>
      </c>
      <c r="AC217" s="1079">
        <v>10</v>
      </c>
      <c r="AD217" s="1079">
        <v>9.6</v>
      </c>
      <c r="AE217" s="1119">
        <v>9.3000000000000007</v>
      </c>
      <c r="AF217" s="1118">
        <v>9.1</v>
      </c>
      <c r="AG217" s="1078">
        <v>9.1</v>
      </c>
      <c r="AH217" s="1118">
        <v>8.8000000000000007</v>
      </c>
      <c r="AI217" s="1118">
        <v>8.6999999999999993</v>
      </c>
      <c r="AJ217" s="1118">
        <v>9.1</v>
      </c>
      <c r="AK217" s="1118">
        <v>9.6999999999999993</v>
      </c>
    </row>
    <row r="218" spans="1:90" hidden="1">
      <c r="A218" s="1059" t="s">
        <v>1072</v>
      </c>
      <c r="Z218" s="1079">
        <v>11.1</v>
      </c>
      <c r="AA218" s="1079">
        <v>10.8</v>
      </c>
      <c r="AB218" s="1079">
        <v>10.4</v>
      </c>
      <c r="AC218" s="1079">
        <v>9.6999999999999993</v>
      </c>
      <c r="AD218" s="1079">
        <v>9.3000000000000007</v>
      </c>
      <c r="AE218" s="1119">
        <v>8.9</v>
      </c>
      <c r="AF218" s="1118">
        <v>8.6</v>
      </c>
      <c r="AG218" s="1078">
        <v>8.4</v>
      </c>
      <c r="AH218" s="1118">
        <v>8</v>
      </c>
      <c r="AI218" s="1118">
        <v>7.8</v>
      </c>
      <c r="AJ218" s="1118">
        <v>7.9</v>
      </c>
      <c r="AK218" s="1118">
        <v>8.4</v>
      </c>
    </row>
    <row r="219" spans="1:90" hidden="1">
      <c r="A219" s="1059" t="s">
        <v>1073</v>
      </c>
      <c r="Z219" s="1079">
        <v>9.5</v>
      </c>
      <c r="AA219" s="1079">
        <v>9.1999999999999993</v>
      </c>
      <c r="AB219" s="1130">
        <v>8.6999999999999993</v>
      </c>
      <c r="AC219" s="1130">
        <v>8.1999999999999993</v>
      </c>
      <c r="AD219" s="1082">
        <v>7.7</v>
      </c>
      <c r="AE219" s="1094">
        <v>7.4</v>
      </c>
      <c r="AF219" s="1131">
        <v>7.1</v>
      </c>
      <c r="AG219" s="1132">
        <v>7</v>
      </c>
      <c r="AH219" s="1131">
        <v>6.7</v>
      </c>
      <c r="AI219" s="1131">
        <v>6.5</v>
      </c>
      <c r="AJ219" s="1131">
        <v>6.7</v>
      </c>
      <c r="AK219" s="1131">
        <v>6.9</v>
      </c>
    </row>
    <row r="220" spans="1:90" hidden="1">
      <c r="A220" s="1059" t="s">
        <v>1074</v>
      </c>
      <c r="Z220" s="1079">
        <v>15.3</v>
      </c>
      <c r="AA220" s="1079">
        <v>15.1</v>
      </c>
      <c r="AB220" s="1079">
        <v>14.7</v>
      </c>
      <c r="AC220" s="1079">
        <v>14.1</v>
      </c>
      <c r="AD220" s="1079">
        <v>13.9</v>
      </c>
      <c r="AE220" s="1119">
        <v>13.5</v>
      </c>
      <c r="AF220" s="1118">
        <v>13.5</v>
      </c>
      <c r="AG220" s="1078">
        <v>13.5</v>
      </c>
      <c r="AH220" s="1118">
        <v>13.2</v>
      </c>
      <c r="AI220" s="1118">
        <v>12.9</v>
      </c>
      <c r="AJ220" s="1118">
        <v>13.3</v>
      </c>
      <c r="AK220" s="1118">
        <v>13.7</v>
      </c>
    </row>
    <row r="221" spans="1:90" hidden="1">
      <c r="A221" s="1059" t="s">
        <v>1075</v>
      </c>
      <c r="Z221" s="1106">
        <v>19.600000000000001</v>
      </c>
      <c r="AA221" s="1106">
        <v>19.2</v>
      </c>
      <c r="AB221" s="1106">
        <v>18.399999999999999</v>
      </c>
      <c r="AC221" s="1106">
        <v>17.399999999999999</v>
      </c>
      <c r="AD221" s="1106">
        <v>16.600000000000001</v>
      </c>
      <c r="AE221" s="1133">
        <v>15.9</v>
      </c>
      <c r="AF221" s="1118">
        <v>15.7</v>
      </c>
      <c r="AG221" s="1078">
        <v>15.7</v>
      </c>
      <c r="AH221" s="1118">
        <v>15.4</v>
      </c>
      <c r="AI221" s="1118">
        <v>15.4</v>
      </c>
      <c r="AJ221" s="1118">
        <v>15.8</v>
      </c>
      <c r="AK221" s="1118">
        <v>16.8</v>
      </c>
    </row>
    <row r="222" spans="1:90" hidden="1">
      <c r="A222" s="1059" t="s">
        <v>1076</v>
      </c>
      <c r="Z222" s="1134">
        <v>8.1999999999999993</v>
      </c>
      <c r="AA222" s="1134">
        <v>7.9</v>
      </c>
      <c r="AB222" s="1134">
        <v>7.5</v>
      </c>
      <c r="AC222" s="1134">
        <v>7</v>
      </c>
      <c r="AD222" s="1134">
        <v>6.6</v>
      </c>
      <c r="AE222" s="1135">
        <v>6.3</v>
      </c>
      <c r="AF222" s="1118">
        <v>6.2</v>
      </c>
      <c r="AG222" s="1078">
        <v>6</v>
      </c>
      <c r="AH222" s="1118">
        <v>5.8</v>
      </c>
      <c r="AI222" s="1118">
        <v>5.7</v>
      </c>
      <c r="AJ222" s="1118">
        <v>5.9</v>
      </c>
      <c r="AK222" s="1118">
        <v>6.4</v>
      </c>
    </row>
    <row r="223" spans="1:90" ht="21" hidden="1" thickBot="1">
      <c r="A223" s="1063" t="s">
        <v>1077</v>
      </c>
      <c r="Z223" s="1085">
        <v>17</v>
      </c>
      <c r="AA223" s="1085">
        <v>16.7</v>
      </c>
      <c r="AB223" s="1085">
        <v>16</v>
      </c>
      <c r="AC223" s="1085">
        <v>15</v>
      </c>
      <c r="AD223" s="1085">
        <v>14.1</v>
      </c>
      <c r="AE223" s="1136">
        <v>13.4</v>
      </c>
      <c r="AF223" s="1137">
        <v>12.9</v>
      </c>
      <c r="AG223" s="1138">
        <v>12.7</v>
      </c>
      <c r="AH223" s="1137">
        <v>12.3</v>
      </c>
      <c r="AI223" s="1137">
        <v>12.2</v>
      </c>
      <c r="AJ223" s="1137">
        <v>12.7</v>
      </c>
      <c r="AK223" s="1137">
        <v>13.3</v>
      </c>
    </row>
    <row r="224" spans="1:90" hidden="1">
      <c r="A224" s="1055" t="s">
        <v>1090</v>
      </c>
      <c r="Z224" s="1056">
        <f t="shared" ref="Z224:AK224" si="35">MIN(Z208:Z223)</f>
        <v>8.1999999999999993</v>
      </c>
      <c r="AA224" s="1056">
        <f t="shared" si="35"/>
        <v>7.9</v>
      </c>
      <c r="AB224" s="1056">
        <f t="shared" si="35"/>
        <v>7.5</v>
      </c>
      <c r="AC224" s="1056">
        <f t="shared" si="35"/>
        <v>7</v>
      </c>
      <c r="AD224" s="1056">
        <f t="shared" si="35"/>
        <v>6.6</v>
      </c>
      <c r="AE224" s="1056">
        <f t="shared" si="35"/>
        <v>6.3</v>
      </c>
      <c r="AF224" s="1056">
        <f t="shared" si="35"/>
        <v>6.2</v>
      </c>
      <c r="AG224" s="1056">
        <f t="shared" si="35"/>
        <v>6</v>
      </c>
      <c r="AH224" s="1056">
        <f t="shared" si="35"/>
        <v>5.8</v>
      </c>
      <c r="AI224" s="1056">
        <f t="shared" si="35"/>
        <v>5.7</v>
      </c>
      <c r="AJ224" s="1056">
        <f t="shared" si="35"/>
        <v>5.9</v>
      </c>
      <c r="AK224" s="1095">
        <f t="shared" si="35"/>
        <v>6.4</v>
      </c>
    </row>
    <row r="225" spans="1:90" hidden="1">
      <c r="A225" s="1055" t="s">
        <v>1089</v>
      </c>
      <c r="Z225" s="1056">
        <f t="shared" ref="Z225:AK225" si="36">MAX(Z208:Z223)</f>
        <v>19.600000000000001</v>
      </c>
      <c r="AA225" s="1056">
        <f t="shared" si="36"/>
        <v>19.2</v>
      </c>
      <c r="AB225" s="1056">
        <f t="shared" si="36"/>
        <v>18.399999999999999</v>
      </c>
      <c r="AC225" s="1056">
        <f t="shared" si="36"/>
        <v>17.399999999999999</v>
      </c>
      <c r="AD225" s="1056">
        <f t="shared" si="36"/>
        <v>16.600000000000001</v>
      </c>
      <c r="AE225" s="1056">
        <f t="shared" si="36"/>
        <v>15.9</v>
      </c>
      <c r="AF225" s="1056">
        <f t="shared" si="36"/>
        <v>15.7</v>
      </c>
      <c r="AG225" s="1056">
        <f t="shared" si="36"/>
        <v>15.7</v>
      </c>
      <c r="AH225" s="1056">
        <f t="shared" si="36"/>
        <v>15.4</v>
      </c>
      <c r="AI225" s="1056">
        <f t="shared" si="36"/>
        <v>15.4</v>
      </c>
      <c r="AJ225" s="1056">
        <f t="shared" si="36"/>
        <v>15.8</v>
      </c>
      <c r="AK225" s="1056">
        <f t="shared" si="36"/>
        <v>16.8</v>
      </c>
    </row>
    <row r="226" spans="1:90" ht="21" hidden="1" thickBot="1">
      <c r="A226" s="1108"/>
      <c r="Z226" s="1109"/>
      <c r="AA226" s="1110"/>
      <c r="AB226" s="1111"/>
      <c r="AC226" s="1139"/>
      <c r="AD226" s="1140"/>
      <c r="AE226" s="1141"/>
      <c r="AF226" s="1142"/>
      <c r="AG226" s="1143" t="s">
        <v>1139</v>
      </c>
      <c r="AH226" s="1112"/>
      <c r="AI226" s="1112"/>
      <c r="AJ226" s="1112"/>
      <c r="AK226" s="1112" t="s">
        <v>1156</v>
      </c>
    </row>
    <row r="227" spans="1:90" ht="21" hidden="1" thickBot="1">
      <c r="A227" s="1776" t="s">
        <v>524</v>
      </c>
      <c r="Z227" s="1778" t="s">
        <v>1826</v>
      </c>
      <c r="AA227" s="1779"/>
      <c r="AB227" s="1779"/>
      <c r="AC227" s="1779"/>
      <c r="AD227" s="1779"/>
      <c r="AE227" s="1779"/>
      <c r="AF227" s="1779"/>
      <c r="AG227" s="1779"/>
      <c r="AH227" s="1779"/>
      <c r="AI227" s="1779"/>
      <c r="AJ227" s="1779"/>
      <c r="AK227" s="1780"/>
    </row>
    <row r="228" spans="1:90" ht="21" hidden="1" thickBot="1">
      <c r="A228" s="1777"/>
      <c r="Z228" s="1098" t="s">
        <v>526</v>
      </c>
      <c r="AA228" s="1099" t="s">
        <v>527</v>
      </c>
      <c r="AB228" s="1100" t="s">
        <v>528</v>
      </c>
      <c r="AC228" s="1101" t="s">
        <v>529</v>
      </c>
      <c r="AD228" s="1101" t="s">
        <v>530</v>
      </c>
      <c r="AE228" s="1102" t="s">
        <v>531</v>
      </c>
      <c r="AF228" s="1101" t="s">
        <v>532</v>
      </c>
      <c r="AG228" s="1102" t="s">
        <v>533</v>
      </c>
      <c r="AH228" s="1101" t="s">
        <v>534</v>
      </c>
      <c r="AI228" s="1101" t="s">
        <v>535</v>
      </c>
      <c r="AJ228" s="1101" t="s">
        <v>536</v>
      </c>
      <c r="AK228" s="1103" t="s">
        <v>537</v>
      </c>
      <c r="CL228" s="86" t="s">
        <v>1101</v>
      </c>
    </row>
    <row r="229" spans="1:90" hidden="1">
      <c r="A229" s="1144" t="s">
        <v>583</v>
      </c>
      <c r="Z229" s="1145">
        <v>15.1</v>
      </c>
      <c r="AA229" s="1146">
        <v>14.8</v>
      </c>
      <c r="AB229" s="1146">
        <v>14.3</v>
      </c>
      <c r="AC229" s="1146">
        <v>13.6</v>
      </c>
      <c r="AD229" s="1146">
        <v>12.9</v>
      </c>
      <c r="AE229" s="1146">
        <v>12.3</v>
      </c>
      <c r="AF229" s="1146">
        <v>12.1</v>
      </c>
      <c r="AG229" s="1146">
        <v>11.9</v>
      </c>
      <c r="AH229" s="1146">
        <v>11.6</v>
      </c>
      <c r="AI229" s="1146">
        <v>11.3</v>
      </c>
      <c r="AJ229" s="1146">
        <v>11.2</v>
      </c>
      <c r="AK229" s="1147">
        <v>11.4</v>
      </c>
      <c r="CL229" s="81" t="s">
        <v>1096</v>
      </c>
    </row>
    <row r="230" spans="1:90" hidden="1">
      <c r="A230" s="1059"/>
      <c r="Z230" s="1016"/>
      <c r="AA230" s="1148"/>
      <c r="AB230" s="1148"/>
      <c r="AC230" s="1148"/>
      <c r="AD230" s="1148"/>
      <c r="AE230" s="1148"/>
      <c r="AF230" s="1148"/>
      <c r="AG230" s="1148"/>
      <c r="AH230" s="1148"/>
      <c r="AI230" s="1148"/>
      <c r="AJ230" s="1148"/>
      <c r="AK230" s="1149"/>
      <c r="CL230" s="83" t="s">
        <v>1097</v>
      </c>
    </row>
    <row r="231" spans="1:90" hidden="1">
      <c r="A231" s="974" t="s">
        <v>1062</v>
      </c>
      <c r="Z231" s="1078">
        <v>16.600000000000001</v>
      </c>
      <c r="AA231" s="1150">
        <v>16.3</v>
      </c>
      <c r="AB231" s="1150">
        <v>15.6</v>
      </c>
      <c r="AC231" s="1150">
        <v>14.8</v>
      </c>
      <c r="AD231" s="1150">
        <v>14</v>
      </c>
      <c r="AE231" s="1150">
        <v>13.3</v>
      </c>
      <c r="AF231" s="1150">
        <v>12.9</v>
      </c>
      <c r="AG231" s="1150">
        <v>12.6</v>
      </c>
      <c r="AH231" s="1150">
        <v>12.1</v>
      </c>
      <c r="AI231" s="1150">
        <v>11.7</v>
      </c>
      <c r="AJ231" s="1150">
        <v>11.6</v>
      </c>
      <c r="AK231" s="1151">
        <v>11.8</v>
      </c>
      <c r="CL231" s="82" t="s">
        <v>1098</v>
      </c>
    </row>
    <row r="232" spans="1:90" hidden="1">
      <c r="A232" s="1059" t="s">
        <v>1063</v>
      </c>
      <c r="Z232" s="1079">
        <v>19.5</v>
      </c>
      <c r="AA232" s="1152">
        <v>19.2</v>
      </c>
      <c r="AB232" s="1152">
        <v>18.5</v>
      </c>
      <c r="AC232" s="1152">
        <v>17.600000000000001</v>
      </c>
      <c r="AD232" s="1152">
        <v>16.7</v>
      </c>
      <c r="AE232" s="1152">
        <v>16</v>
      </c>
      <c r="AF232" s="1152">
        <v>15.7</v>
      </c>
      <c r="AG232" s="1152">
        <v>15.4</v>
      </c>
      <c r="AH232" s="1152">
        <v>15.2</v>
      </c>
      <c r="AI232" s="1152">
        <v>14.8</v>
      </c>
      <c r="AJ232" s="1152">
        <v>14.9</v>
      </c>
      <c r="AK232" s="1151">
        <v>15.2</v>
      </c>
    </row>
    <row r="233" spans="1:90" hidden="1">
      <c r="A233" s="1059" t="s">
        <v>1064</v>
      </c>
      <c r="Z233" s="1079">
        <v>15.7</v>
      </c>
      <c r="AA233" s="1152">
        <v>15.6</v>
      </c>
      <c r="AB233" s="1152">
        <v>15.1</v>
      </c>
      <c r="AC233" s="1152">
        <v>14.6</v>
      </c>
      <c r="AD233" s="1152">
        <v>13.9</v>
      </c>
      <c r="AE233" s="1152">
        <v>13.4</v>
      </c>
      <c r="AF233" s="1152">
        <v>13.3</v>
      </c>
      <c r="AG233" s="1152">
        <v>13.1</v>
      </c>
      <c r="AH233" s="1152">
        <v>12.8</v>
      </c>
      <c r="AI233" s="1152">
        <v>12.6</v>
      </c>
      <c r="AJ233" s="1152">
        <v>12.7</v>
      </c>
      <c r="AK233" s="1151">
        <v>13</v>
      </c>
      <c r="CL233" s="84" t="s">
        <v>1099</v>
      </c>
    </row>
    <row r="234" spans="1:90" hidden="1">
      <c r="A234" s="1059" t="s">
        <v>1065</v>
      </c>
      <c r="Z234" s="1079">
        <v>19.399999999999999</v>
      </c>
      <c r="AA234" s="1152">
        <v>19.100000000000001</v>
      </c>
      <c r="AB234" s="1152">
        <v>18.3</v>
      </c>
      <c r="AC234" s="1152">
        <v>17.3</v>
      </c>
      <c r="AD234" s="1152">
        <v>16.3</v>
      </c>
      <c r="AE234" s="1152">
        <v>15.6</v>
      </c>
      <c r="AF234" s="1152">
        <v>15.3</v>
      </c>
      <c r="AG234" s="1152">
        <v>14.8</v>
      </c>
      <c r="AH234" s="1152">
        <v>14.5</v>
      </c>
      <c r="AI234" s="1152">
        <v>14</v>
      </c>
      <c r="AJ234" s="1152">
        <v>13.8</v>
      </c>
      <c r="AK234" s="1151">
        <v>14.2</v>
      </c>
    </row>
    <row r="235" spans="1:90" hidden="1">
      <c r="A235" s="1061" t="s">
        <v>1066</v>
      </c>
      <c r="Z235" s="1086">
        <v>15</v>
      </c>
      <c r="AA235" s="1153">
        <v>15</v>
      </c>
      <c r="AB235" s="1153">
        <v>14.4</v>
      </c>
      <c r="AC235" s="1153">
        <v>13.7</v>
      </c>
      <c r="AD235" s="1153">
        <v>13</v>
      </c>
      <c r="AE235" s="1153">
        <v>12.5</v>
      </c>
      <c r="AF235" s="1153">
        <v>12.3</v>
      </c>
      <c r="AG235" s="1153">
        <v>12</v>
      </c>
      <c r="AH235" s="1153">
        <v>11.8</v>
      </c>
      <c r="AI235" s="1153">
        <v>11.4</v>
      </c>
      <c r="AJ235" s="1153">
        <v>11.3</v>
      </c>
      <c r="AK235" s="1151">
        <v>11.5</v>
      </c>
    </row>
    <row r="236" spans="1:90" ht="21" hidden="1" thickBot="1">
      <c r="A236" s="1062" t="s">
        <v>1067</v>
      </c>
      <c r="Z236" s="1154">
        <v>11.6</v>
      </c>
      <c r="AA236" s="1155">
        <v>11.4</v>
      </c>
      <c r="AB236" s="1155">
        <v>10.9</v>
      </c>
      <c r="AC236" s="1155">
        <v>10.4</v>
      </c>
      <c r="AD236" s="1156">
        <v>9.8000000000000007</v>
      </c>
      <c r="AE236" s="1156">
        <v>9.4</v>
      </c>
      <c r="AF236" s="1156">
        <v>9.1999999999999993</v>
      </c>
      <c r="AG236" s="1156">
        <v>9.1</v>
      </c>
      <c r="AH236" s="1156">
        <v>9</v>
      </c>
      <c r="AI236" s="1156">
        <v>8.6999999999999993</v>
      </c>
      <c r="AJ236" s="1156">
        <v>8.8000000000000007</v>
      </c>
      <c r="AK236" s="1156">
        <v>8.8000000000000007</v>
      </c>
    </row>
    <row r="237" spans="1:90" hidden="1">
      <c r="A237" s="974" t="s">
        <v>1068</v>
      </c>
      <c r="Z237" s="1127">
        <v>12</v>
      </c>
      <c r="AA237" s="1157">
        <v>11.8</v>
      </c>
      <c r="AB237" s="1157">
        <v>11.4</v>
      </c>
      <c r="AC237" s="1157">
        <v>11</v>
      </c>
      <c r="AD237" s="1157">
        <v>10.5</v>
      </c>
      <c r="AE237" s="1157">
        <v>10.1</v>
      </c>
      <c r="AF237" s="1157">
        <v>9.9</v>
      </c>
      <c r="AG237" s="1157">
        <v>9.6999999999999993</v>
      </c>
      <c r="AH237" s="1157">
        <v>9.5</v>
      </c>
      <c r="AI237" s="1157">
        <v>9.1999999999999993</v>
      </c>
      <c r="AJ237" s="1157">
        <v>9.1</v>
      </c>
      <c r="AK237" s="1157">
        <v>9.1999999999999993</v>
      </c>
    </row>
    <row r="238" spans="1:90" hidden="1">
      <c r="A238" s="1059" t="s">
        <v>1069</v>
      </c>
      <c r="Z238" s="1079">
        <v>16.399999999999999</v>
      </c>
      <c r="AA238" s="1152">
        <v>16.2</v>
      </c>
      <c r="AB238" s="1152">
        <v>15.4</v>
      </c>
      <c r="AC238" s="1152">
        <v>14.5</v>
      </c>
      <c r="AD238" s="1152">
        <v>13.7</v>
      </c>
      <c r="AE238" s="1152">
        <v>13</v>
      </c>
      <c r="AF238" s="1152">
        <v>12.8</v>
      </c>
      <c r="AG238" s="1152">
        <v>12.7</v>
      </c>
      <c r="AH238" s="1152">
        <v>12.4</v>
      </c>
      <c r="AI238" s="1152">
        <v>11.9</v>
      </c>
      <c r="AJ238" s="1152">
        <v>11.6</v>
      </c>
      <c r="AK238" s="1151">
        <v>12</v>
      </c>
    </row>
    <row r="239" spans="1:90" hidden="1">
      <c r="A239" s="1059" t="s">
        <v>1070</v>
      </c>
      <c r="Z239" s="1079">
        <v>16.7</v>
      </c>
      <c r="AA239" s="1152">
        <v>16.600000000000001</v>
      </c>
      <c r="AB239" s="1152">
        <v>15.9</v>
      </c>
      <c r="AC239" s="1152">
        <v>15.2</v>
      </c>
      <c r="AD239" s="1152">
        <v>14.5</v>
      </c>
      <c r="AE239" s="1152">
        <v>14.1</v>
      </c>
      <c r="AF239" s="1152">
        <v>14.1</v>
      </c>
      <c r="AG239" s="1152">
        <v>14.1</v>
      </c>
      <c r="AH239" s="1152">
        <v>13.9</v>
      </c>
      <c r="AI239" s="1152">
        <v>13.8</v>
      </c>
      <c r="AJ239" s="1152">
        <v>14</v>
      </c>
      <c r="AK239" s="1151">
        <v>14.4</v>
      </c>
    </row>
    <row r="240" spans="1:90" hidden="1">
      <c r="A240" s="1059" t="s">
        <v>1071</v>
      </c>
      <c r="Z240" s="1079">
        <v>13.7</v>
      </c>
      <c r="AA240" s="1152">
        <v>13.6</v>
      </c>
      <c r="AB240" s="1152">
        <v>12.9</v>
      </c>
      <c r="AC240" s="1152">
        <v>12.2</v>
      </c>
      <c r="AD240" s="1152">
        <v>11.5</v>
      </c>
      <c r="AE240" s="1152">
        <v>11.1</v>
      </c>
      <c r="AF240" s="1152">
        <v>11</v>
      </c>
      <c r="AG240" s="1152">
        <v>10.9</v>
      </c>
      <c r="AH240" s="1152">
        <v>10.6</v>
      </c>
      <c r="AI240" s="1152">
        <v>10.3</v>
      </c>
      <c r="AJ240" s="1152">
        <v>10.4</v>
      </c>
      <c r="AK240" s="1151">
        <v>10.7</v>
      </c>
    </row>
    <row r="241" spans="1:37" hidden="1">
      <c r="A241" s="1059" t="s">
        <v>1072</v>
      </c>
      <c r="Z241" s="1079">
        <v>15.5</v>
      </c>
      <c r="AA241" s="1152">
        <v>15.3</v>
      </c>
      <c r="AB241" s="1152">
        <v>14.7</v>
      </c>
      <c r="AC241" s="1152">
        <v>14</v>
      </c>
      <c r="AD241" s="1152">
        <v>13.3</v>
      </c>
      <c r="AE241" s="1152">
        <v>12.7</v>
      </c>
      <c r="AF241" s="1152">
        <v>12.3</v>
      </c>
      <c r="AG241" s="1152">
        <v>11.9</v>
      </c>
      <c r="AH241" s="1152">
        <v>11.6</v>
      </c>
      <c r="AI241" s="1152">
        <v>11</v>
      </c>
      <c r="AJ241" s="1152">
        <v>10.8</v>
      </c>
      <c r="AK241" s="1151">
        <v>10.9</v>
      </c>
    </row>
    <row r="242" spans="1:37" hidden="1">
      <c r="A242" s="1059" t="s">
        <v>1073</v>
      </c>
      <c r="Z242" s="1079">
        <v>12.8</v>
      </c>
      <c r="AA242" s="1152">
        <v>12.7</v>
      </c>
      <c r="AB242" s="1152">
        <v>12.2</v>
      </c>
      <c r="AC242" s="1152">
        <v>11.6</v>
      </c>
      <c r="AD242" s="1152">
        <v>11.1</v>
      </c>
      <c r="AE242" s="1152">
        <v>10.6</v>
      </c>
      <c r="AF242" s="1152">
        <v>10.3</v>
      </c>
      <c r="AG242" s="1152">
        <v>10.1</v>
      </c>
      <c r="AH242" s="1152">
        <v>9.8000000000000007</v>
      </c>
      <c r="AI242" s="1152">
        <v>9.5</v>
      </c>
      <c r="AJ242" s="1152">
        <v>9.3000000000000007</v>
      </c>
      <c r="AK242" s="1151">
        <v>9.3000000000000007</v>
      </c>
    </row>
    <row r="243" spans="1:37" hidden="1">
      <c r="A243" s="1059" t="s">
        <v>1074</v>
      </c>
      <c r="Z243" s="1079">
        <v>17.899999999999999</v>
      </c>
      <c r="AA243" s="1152">
        <v>17.8</v>
      </c>
      <c r="AB243" s="1152">
        <v>17.2</v>
      </c>
      <c r="AC243" s="1152">
        <v>16.5</v>
      </c>
      <c r="AD243" s="1152">
        <v>15.8</v>
      </c>
      <c r="AE243" s="1152">
        <v>15.4</v>
      </c>
      <c r="AF243" s="1152">
        <v>15.2</v>
      </c>
      <c r="AG243" s="1152">
        <v>15.1</v>
      </c>
      <c r="AH243" s="1152">
        <v>14.9</v>
      </c>
      <c r="AI243" s="1152">
        <v>14.6</v>
      </c>
      <c r="AJ243" s="1152">
        <v>14.6</v>
      </c>
      <c r="AK243" s="1151">
        <v>15.1</v>
      </c>
    </row>
    <row r="244" spans="1:37" hidden="1">
      <c r="A244" s="1059" t="s">
        <v>1075</v>
      </c>
      <c r="Z244" s="1084">
        <v>24.1</v>
      </c>
      <c r="AA244" s="1158">
        <v>23.7</v>
      </c>
      <c r="AB244" s="1158">
        <v>22.7</v>
      </c>
      <c r="AC244" s="1158">
        <v>21.5</v>
      </c>
      <c r="AD244" s="1158">
        <v>20.399999999999999</v>
      </c>
      <c r="AE244" s="1158">
        <v>19.5</v>
      </c>
      <c r="AF244" s="1158">
        <v>19.3</v>
      </c>
      <c r="AG244" s="1158">
        <v>19.100000000000001</v>
      </c>
      <c r="AH244" s="1158">
        <v>19</v>
      </c>
      <c r="AI244" s="1158">
        <v>18.8</v>
      </c>
      <c r="AJ244" s="1158">
        <v>18.7</v>
      </c>
      <c r="AK244" s="1159">
        <v>19</v>
      </c>
    </row>
    <row r="245" spans="1:37" hidden="1">
      <c r="A245" s="1059" t="s">
        <v>1076</v>
      </c>
      <c r="Z245" s="1082">
        <v>11.9</v>
      </c>
      <c r="AA245" s="1160">
        <v>11.7</v>
      </c>
      <c r="AB245" s="1160">
        <v>11.2</v>
      </c>
      <c r="AC245" s="1161">
        <v>10.4</v>
      </c>
      <c r="AD245" s="1161">
        <v>9.6999999999999993</v>
      </c>
      <c r="AE245" s="1161">
        <v>9.1999999999999993</v>
      </c>
      <c r="AF245" s="1161">
        <v>9</v>
      </c>
      <c r="AG245" s="1161">
        <v>8.6999999999999993</v>
      </c>
      <c r="AH245" s="1161">
        <v>8.3000000000000007</v>
      </c>
      <c r="AI245" s="1161">
        <v>7.9</v>
      </c>
      <c r="AJ245" s="1161">
        <v>7.9</v>
      </c>
      <c r="AK245" s="1162">
        <v>8</v>
      </c>
    </row>
    <row r="246" spans="1:37" ht="21" hidden="1" thickBot="1">
      <c r="A246" s="1063" t="s">
        <v>1077</v>
      </c>
      <c r="Z246" s="1085">
        <v>21.9</v>
      </c>
      <c r="AA246" s="1163">
        <v>21.6</v>
      </c>
      <c r="AB246" s="1163">
        <v>20.9</v>
      </c>
      <c r="AC246" s="1163">
        <v>19.600000000000001</v>
      </c>
      <c r="AD246" s="1163">
        <v>18.5</v>
      </c>
      <c r="AE246" s="1163">
        <v>17.7</v>
      </c>
      <c r="AF246" s="1163">
        <v>17.2</v>
      </c>
      <c r="AG246" s="1163">
        <v>16.8</v>
      </c>
      <c r="AH246" s="1163">
        <v>16.7</v>
      </c>
      <c r="AI246" s="1163">
        <v>16.2</v>
      </c>
      <c r="AJ246" s="1163">
        <v>16.3</v>
      </c>
      <c r="AK246" s="1164">
        <v>16.600000000000001</v>
      </c>
    </row>
    <row r="247" spans="1:37" hidden="1">
      <c r="A247" s="1055" t="s">
        <v>1090</v>
      </c>
      <c r="Z247" s="1056">
        <f t="shared" ref="Z247:AK247" si="37">MIN(Z231:Z246)</f>
        <v>11.6</v>
      </c>
      <c r="AA247" s="1056">
        <f t="shared" si="37"/>
        <v>11.4</v>
      </c>
      <c r="AB247" s="1056">
        <f t="shared" si="37"/>
        <v>10.9</v>
      </c>
      <c r="AC247" s="1056">
        <f t="shared" si="37"/>
        <v>10.4</v>
      </c>
      <c r="AD247" s="1056">
        <f t="shared" si="37"/>
        <v>9.6999999999999993</v>
      </c>
      <c r="AE247" s="1056">
        <f t="shared" si="37"/>
        <v>9.1999999999999993</v>
      </c>
      <c r="AF247" s="1056">
        <f t="shared" si="37"/>
        <v>9</v>
      </c>
      <c r="AG247" s="1056">
        <f t="shared" si="37"/>
        <v>8.6999999999999993</v>
      </c>
      <c r="AH247" s="1056">
        <f t="shared" si="37"/>
        <v>8.3000000000000007</v>
      </c>
      <c r="AI247" s="1056">
        <f>MIN(AI231:AI246)</f>
        <v>7.9</v>
      </c>
      <c r="AJ247" s="1056">
        <f t="shared" si="37"/>
        <v>7.9</v>
      </c>
      <c r="AK247" s="1095">
        <f t="shared" si="37"/>
        <v>8</v>
      </c>
    </row>
    <row r="248" spans="1:37" hidden="1">
      <c r="A248" s="1055" t="s">
        <v>1089</v>
      </c>
      <c r="Z248" s="1056">
        <f t="shared" ref="Z248:AK248" si="38">MAX(Z231:Z246)</f>
        <v>24.1</v>
      </c>
      <c r="AA248" s="1056">
        <f t="shared" si="38"/>
        <v>23.7</v>
      </c>
      <c r="AB248" s="1056">
        <f t="shared" si="38"/>
        <v>22.7</v>
      </c>
      <c r="AC248" s="1056">
        <f t="shared" si="38"/>
        <v>21.5</v>
      </c>
      <c r="AD248" s="1056">
        <f t="shared" si="38"/>
        <v>20.399999999999999</v>
      </c>
      <c r="AE248" s="1056">
        <f t="shared" si="38"/>
        <v>19.5</v>
      </c>
      <c r="AF248" s="1056">
        <f t="shared" si="38"/>
        <v>19.3</v>
      </c>
      <c r="AG248" s="1056">
        <f t="shared" si="38"/>
        <v>19.100000000000001</v>
      </c>
      <c r="AH248" s="1056">
        <f t="shared" si="38"/>
        <v>19</v>
      </c>
      <c r="AI248" s="1056">
        <f t="shared" si="38"/>
        <v>18.8</v>
      </c>
      <c r="AJ248" s="1056">
        <f t="shared" si="38"/>
        <v>18.7</v>
      </c>
      <c r="AK248" s="1056">
        <f t="shared" si="38"/>
        <v>19</v>
      </c>
    </row>
    <row r="249" spans="1:37" ht="21" hidden="1" customHeight="1">
      <c r="A249" s="544" t="s">
        <v>1093</v>
      </c>
      <c r="Z249" s="1165"/>
      <c r="AA249" s="1166"/>
      <c r="AB249" s="1167"/>
      <c r="AC249" s="1168"/>
      <c r="AD249" s="1169"/>
      <c r="AE249" s="1170"/>
      <c r="AF249" s="1171"/>
      <c r="AG249" s="1056"/>
      <c r="AH249" s="1097"/>
      <c r="AI249" s="1097"/>
      <c r="AJ249" s="1097"/>
      <c r="AK249" s="1097"/>
    </row>
    <row r="250" spans="1:37" ht="13.5" hidden="1" customHeight="1" thickBot="1">
      <c r="A250" s="1108"/>
      <c r="Z250" s="1109"/>
      <c r="AA250" s="1110"/>
      <c r="AB250" s="1111"/>
      <c r="AC250" s="1139"/>
      <c r="AD250" s="1140"/>
      <c r="AE250" s="1141"/>
      <c r="AF250" s="1142"/>
      <c r="AG250" s="1143"/>
      <c r="AH250" s="1112"/>
      <c r="AI250" s="1112"/>
      <c r="AJ250" s="1112"/>
      <c r="AK250" s="1112"/>
    </row>
    <row r="251" spans="1:37" ht="21" hidden="1" thickBot="1">
      <c r="A251" s="1776" t="s">
        <v>524</v>
      </c>
      <c r="Z251" s="1778" t="s">
        <v>1827</v>
      </c>
      <c r="AA251" s="1779"/>
      <c r="AB251" s="1779"/>
      <c r="AC251" s="1779"/>
      <c r="AD251" s="1779"/>
      <c r="AE251" s="1779"/>
      <c r="AF251" s="1779"/>
      <c r="AG251" s="1779"/>
      <c r="AH251" s="1779"/>
      <c r="AI251" s="1779"/>
      <c r="AJ251" s="1779"/>
      <c r="AK251" s="1780"/>
    </row>
    <row r="252" spans="1:37" ht="21" hidden="1" thickBot="1">
      <c r="A252" s="1777"/>
      <c r="Z252" s="1098" t="s">
        <v>526</v>
      </c>
      <c r="AA252" s="1099" t="s">
        <v>527</v>
      </c>
      <c r="AB252" s="1100" t="s">
        <v>528</v>
      </c>
      <c r="AC252" s="1101" t="s">
        <v>529</v>
      </c>
      <c r="AD252" s="1101" t="s">
        <v>530</v>
      </c>
      <c r="AE252" s="1102" t="s">
        <v>531</v>
      </c>
      <c r="AF252" s="1101" t="s">
        <v>532</v>
      </c>
      <c r="AG252" s="1102" t="s">
        <v>533</v>
      </c>
      <c r="AH252" s="1101" t="s">
        <v>534</v>
      </c>
      <c r="AI252" s="1101" t="s">
        <v>535</v>
      </c>
      <c r="AJ252" s="1101" t="s">
        <v>536</v>
      </c>
      <c r="AK252" s="1103" t="s">
        <v>537</v>
      </c>
    </row>
    <row r="253" spans="1:37" hidden="1">
      <c r="A253" s="1144" t="s">
        <v>538</v>
      </c>
      <c r="Z253" s="1145">
        <v>18</v>
      </c>
      <c r="AA253" s="1146">
        <v>18</v>
      </c>
      <c r="AB253" s="1146">
        <v>17.8</v>
      </c>
      <c r="AC253" s="1146">
        <v>17.2</v>
      </c>
      <c r="AD253" s="1146">
        <v>16.5</v>
      </c>
      <c r="AE253" s="1146">
        <v>15.9</v>
      </c>
      <c r="AF253" s="1146">
        <v>15.7</v>
      </c>
      <c r="AG253" s="1146">
        <v>15.5</v>
      </c>
      <c r="AH253" s="1146">
        <v>15.2</v>
      </c>
      <c r="AI253" s="1146">
        <v>14.9</v>
      </c>
      <c r="AJ253" s="1146">
        <v>14.8</v>
      </c>
      <c r="AK253" s="1147">
        <v>14.8</v>
      </c>
    </row>
    <row r="254" spans="1:37" hidden="1">
      <c r="A254" s="1059"/>
      <c r="Z254" s="1016"/>
      <c r="AA254" s="1148"/>
      <c r="AB254" s="1148"/>
      <c r="AC254" s="1148"/>
      <c r="AD254" s="1148"/>
      <c r="AE254" s="1148"/>
      <c r="AF254" s="1148"/>
      <c r="AG254" s="1148"/>
      <c r="AH254" s="1148"/>
      <c r="AI254" s="1148"/>
      <c r="AJ254" s="1148"/>
      <c r="AK254" s="1149"/>
    </row>
    <row r="255" spans="1:37" hidden="1">
      <c r="A255" s="974" t="s">
        <v>539</v>
      </c>
      <c r="Z255" s="1078">
        <v>20.9</v>
      </c>
      <c r="AA255" s="1150">
        <v>20.9</v>
      </c>
      <c r="AB255" s="1150">
        <v>20.6</v>
      </c>
      <c r="AC255" s="1150">
        <v>20</v>
      </c>
      <c r="AD255" s="1150">
        <v>19.100000000000001</v>
      </c>
      <c r="AE255" s="1150">
        <v>18.5</v>
      </c>
      <c r="AF255" s="1150">
        <v>18.100000000000001</v>
      </c>
      <c r="AG255" s="1150">
        <v>17.8</v>
      </c>
      <c r="AH255" s="1150">
        <v>17.3</v>
      </c>
      <c r="AI255" s="1150">
        <v>16.8</v>
      </c>
      <c r="AJ255" s="1150">
        <v>16.7</v>
      </c>
      <c r="AK255" s="1172">
        <v>16.600000000000001</v>
      </c>
    </row>
    <row r="256" spans="1:37" hidden="1">
      <c r="A256" s="1059" t="s">
        <v>540</v>
      </c>
      <c r="Z256" s="1079">
        <v>22.8</v>
      </c>
      <c r="AA256" s="1152">
        <v>22.8</v>
      </c>
      <c r="AB256" s="1152">
        <v>22.5</v>
      </c>
      <c r="AC256" s="1152">
        <v>21.6</v>
      </c>
      <c r="AD256" s="1152">
        <v>20.8</v>
      </c>
      <c r="AE256" s="1152">
        <v>20.2</v>
      </c>
      <c r="AF256" s="1152">
        <v>20</v>
      </c>
      <c r="AG256" s="1152">
        <v>19.7</v>
      </c>
      <c r="AH256" s="1152">
        <v>19.399999999999999</v>
      </c>
      <c r="AI256" s="1152">
        <v>19.100000000000001</v>
      </c>
      <c r="AJ256" s="1152">
        <v>19</v>
      </c>
      <c r="AK256" s="1173">
        <v>19.2</v>
      </c>
    </row>
    <row r="257" spans="1:37" hidden="1">
      <c r="A257" s="1059" t="s">
        <v>541</v>
      </c>
      <c r="Z257" s="1079">
        <v>17.600000000000001</v>
      </c>
      <c r="AA257" s="1152">
        <v>17.600000000000001</v>
      </c>
      <c r="AB257" s="1152">
        <v>17.5</v>
      </c>
      <c r="AC257" s="1152">
        <v>17</v>
      </c>
      <c r="AD257" s="1152">
        <v>16.399999999999999</v>
      </c>
      <c r="AE257" s="1152">
        <v>16</v>
      </c>
      <c r="AF257" s="1152">
        <v>15.9</v>
      </c>
      <c r="AG257" s="1152">
        <v>15.8</v>
      </c>
      <c r="AH257" s="1152">
        <v>15.5</v>
      </c>
      <c r="AI257" s="1152">
        <v>15.2</v>
      </c>
      <c r="AJ257" s="1152">
        <v>15.2</v>
      </c>
      <c r="AK257" s="1173">
        <v>15.5</v>
      </c>
    </row>
    <row r="258" spans="1:37" hidden="1">
      <c r="A258" s="1059" t="s">
        <v>542</v>
      </c>
      <c r="Z258" s="1079">
        <v>23.7</v>
      </c>
      <c r="AA258" s="1152">
        <v>23.7</v>
      </c>
      <c r="AB258" s="1152">
        <v>23.4</v>
      </c>
      <c r="AC258" s="1152">
        <v>22.5</v>
      </c>
      <c r="AD258" s="1152">
        <v>21.5</v>
      </c>
      <c r="AE258" s="1152">
        <v>20.7</v>
      </c>
      <c r="AF258" s="1152">
        <v>20.5</v>
      </c>
      <c r="AG258" s="1152">
        <v>20.3</v>
      </c>
      <c r="AH258" s="1152">
        <v>20</v>
      </c>
      <c r="AI258" s="1152">
        <v>19.399999999999999</v>
      </c>
      <c r="AJ258" s="1152">
        <v>19</v>
      </c>
      <c r="AK258" s="1173">
        <v>19</v>
      </c>
    </row>
    <row r="259" spans="1:37" hidden="1">
      <c r="A259" s="1061" t="s">
        <v>543</v>
      </c>
      <c r="Z259" s="1086">
        <v>18.3</v>
      </c>
      <c r="AA259" s="1153">
        <v>18.3</v>
      </c>
      <c r="AB259" s="1153">
        <v>18.100000000000001</v>
      </c>
      <c r="AC259" s="1153">
        <v>17.399999999999999</v>
      </c>
      <c r="AD259" s="1153">
        <v>16.7</v>
      </c>
      <c r="AE259" s="1153">
        <v>16.2</v>
      </c>
      <c r="AF259" s="1153">
        <v>15.9</v>
      </c>
      <c r="AG259" s="1153">
        <v>15.6</v>
      </c>
      <c r="AH259" s="1153">
        <v>15.3</v>
      </c>
      <c r="AI259" s="1153">
        <v>14.9</v>
      </c>
      <c r="AJ259" s="1153">
        <v>14.7</v>
      </c>
      <c r="AK259" s="1174">
        <v>14.7</v>
      </c>
    </row>
    <row r="260" spans="1:37" ht="21" hidden="1" thickBot="1">
      <c r="A260" s="1062" t="s">
        <v>544</v>
      </c>
      <c r="Z260" s="1122">
        <v>14.1</v>
      </c>
      <c r="AA260" s="1156">
        <v>14.1</v>
      </c>
      <c r="AB260" s="1156">
        <v>13.9</v>
      </c>
      <c r="AC260" s="1175">
        <v>13.4</v>
      </c>
      <c r="AD260" s="1175">
        <v>12.7</v>
      </c>
      <c r="AE260" s="1175">
        <v>12.3</v>
      </c>
      <c r="AF260" s="1175">
        <v>12.1</v>
      </c>
      <c r="AG260" s="1175">
        <v>11.9</v>
      </c>
      <c r="AH260" s="1175">
        <v>11.6</v>
      </c>
      <c r="AI260" s="1175">
        <v>11.3</v>
      </c>
      <c r="AJ260" s="1175">
        <v>11.3</v>
      </c>
      <c r="AK260" s="1176">
        <v>11.3</v>
      </c>
    </row>
    <row r="261" spans="1:37" hidden="1">
      <c r="A261" s="974" t="s">
        <v>545</v>
      </c>
      <c r="Z261" s="1177">
        <v>14</v>
      </c>
      <c r="AA261" s="1178">
        <v>14</v>
      </c>
      <c r="AB261" s="1178">
        <v>13.8</v>
      </c>
      <c r="AC261" s="1178">
        <v>13.4</v>
      </c>
      <c r="AD261" s="1179">
        <v>13</v>
      </c>
      <c r="AE261" s="1179">
        <v>12.7</v>
      </c>
      <c r="AF261" s="1179">
        <v>12.5</v>
      </c>
      <c r="AG261" s="1179">
        <v>12.4</v>
      </c>
      <c r="AH261" s="1157">
        <v>12.2</v>
      </c>
      <c r="AI261" s="1157">
        <v>11.9</v>
      </c>
      <c r="AJ261" s="1157">
        <v>11.8</v>
      </c>
      <c r="AK261" s="1180">
        <v>11.8</v>
      </c>
    </row>
    <row r="262" spans="1:37" hidden="1">
      <c r="A262" s="1059" t="s">
        <v>546</v>
      </c>
      <c r="Z262" s="1079">
        <v>19.3</v>
      </c>
      <c r="AA262" s="1152">
        <v>19.3</v>
      </c>
      <c r="AB262" s="1152">
        <v>18.899999999999999</v>
      </c>
      <c r="AC262" s="1152">
        <v>18.3</v>
      </c>
      <c r="AD262" s="1152">
        <v>17.600000000000001</v>
      </c>
      <c r="AE262" s="1152">
        <v>17.3</v>
      </c>
      <c r="AF262" s="1152">
        <v>17.100000000000001</v>
      </c>
      <c r="AG262" s="1152">
        <v>17</v>
      </c>
      <c r="AH262" s="1152">
        <v>16.600000000000001</v>
      </c>
      <c r="AI262" s="1152">
        <v>16.2</v>
      </c>
      <c r="AJ262" s="1152">
        <v>16</v>
      </c>
      <c r="AK262" s="1173">
        <v>16.2</v>
      </c>
    </row>
    <row r="263" spans="1:37" hidden="1">
      <c r="A263" s="1059" t="s">
        <v>547</v>
      </c>
      <c r="Z263" s="1079">
        <v>18.899999999999999</v>
      </c>
      <c r="AA263" s="1152">
        <v>18.899999999999999</v>
      </c>
      <c r="AB263" s="1152">
        <v>18.600000000000001</v>
      </c>
      <c r="AC263" s="1152">
        <v>17.899999999999999</v>
      </c>
      <c r="AD263" s="1152">
        <v>17.2</v>
      </c>
      <c r="AE263" s="1152">
        <v>16.7</v>
      </c>
      <c r="AF263" s="1152">
        <v>16.7</v>
      </c>
      <c r="AG263" s="1152">
        <v>16.600000000000001</v>
      </c>
      <c r="AH263" s="1152">
        <v>16.399999999999999</v>
      </c>
      <c r="AI263" s="1152">
        <v>16.2</v>
      </c>
      <c r="AJ263" s="1152">
        <v>16.2</v>
      </c>
      <c r="AK263" s="1173">
        <v>16.399999999999999</v>
      </c>
    </row>
    <row r="264" spans="1:37" hidden="1">
      <c r="A264" s="1059" t="s">
        <v>548</v>
      </c>
      <c r="Z264" s="1079">
        <v>16.100000000000001</v>
      </c>
      <c r="AA264" s="1152">
        <v>16.100000000000001</v>
      </c>
      <c r="AB264" s="1152">
        <v>15.8</v>
      </c>
      <c r="AC264" s="1152">
        <v>15.1</v>
      </c>
      <c r="AD264" s="1152">
        <v>14.5</v>
      </c>
      <c r="AE264" s="1152">
        <v>13.9</v>
      </c>
      <c r="AF264" s="1152">
        <v>13.8</v>
      </c>
      <c r="AG264" s="1152">
        <v>13.6</v>
      </c>
      <c r="AH264" s="1152">
        <v>13.4</v>
      </c>
      <c r="AI264" s="1152">
        <v>13.1</v>
      </c>
      <c r="AJ264" s="1152">
        <v>13.2</v>
      </c>
      <c r="AK264" s="1173">
        <v>13.3</v>
      </c>
    </row>
    <row r="265" spans="1:37" hidden="1">
      <c r="A265" s="1059" t="s">
        <v>549</v>
      </c>
      <c r="Z265" s="1079">
        <v>19.600000000000001</v>
      </c>
      <c r="AA265" s="1152">
        <v>19.600000000000001</v>
      </c>
      <c r="AB265" s="1152">
        <v>19.3</v>
      </c>
      <c r="AC265" s="1152">
        <v>18.600000000000001</v>
      </c>
      <c r="AD265" s="1152">
        <v>17.899999999999999</v>
      </c>
      <c r="AE265" s="1152">
        <v>17.2</v>
      </c>
      <c r="AF265" s="1152">
        <v>16.600000000000001</v>
      </c>
      <c r="AG265" s="1152">
        <v>16.2</v>
      </c>
      <c r="AH265" s="1152">
        <v>16</v>
      </c>
      <c r="AI265" s="1152">
        <v>15.6</v>
      </c>
      <c r="AJ265" s="1152">
        <v>15.5</v>
      </c>
      <c r="AK265" s="1173">
        <v>15.3</v>
      </c>
    </row>
    <row r="266" spans="1:37" hidden="1">
      <c r="A266" s="1059" t="s">
        <v>550</v>
      </c>
      <c r="Z266" s="1079">
        <v>15.8</v>
      </c>
      <c r="AA266" s="1152">
        <v>15.8</v>
      </c>
      <c r="AB266" s="1152">
        <v>15.7</v>
      </c>
      <c r="AC266" s="1152">
        <v>15.3</v>
      </c>
      <c r="AD266" s="1152">
        <v>14.7</v>
      </c>
      <c r="AE266" s="1152">
        <v>14.3</v>
      </c>
      <c r="AF266" s="1152">
        <v>14</v>
      </c>
      <c r="AG266" s="1152">
        <v>13.8</v>
      </c>
      <c r="AH266" s="1152">
        <v>13.5</v>
      </c>
      <c r="AI266" s="1152">
        <v>13.1</v>
      </c>
      <c r="AJ266" s="1152">
        <v>12.9</v>
      </c>
      <c r="AK266" s="1173">
        <v>12.7</v>
      </c>
    </row>
    <row r="267" spans="1:37" hidden="1">
      <c r="A267" s="1059" t="s">
        <v>551</v>
      </c>
      <c r="Z267" s="1079">
        <v>21</v>
      </c>
      <c r="AA267" s="1152">
        <v>20.9</v>
      </c>
      <c r="AB267" s="1152">
        <v>20.6</v>
      </c>
      <c r="AC267" s="1152">
        <v>19.899999999999999</v>
      </c>
      <c r="AD267" s="1152">
        <v>19.2</v>
      </c>
      <c r="AE267" s="1152">
        <v>18.600000000000001</v>
      </c>
      <c r="AF267" s="1152">
        <v>18.399999999999999</v>
      </c>
      <c r="AG267" s="1152">
        <v>18.2</v>
      </c>
      <c r="AH267" s="1152">
        <v>18</v>
      </c>
      <c r="AI267" s="1152">
        <v>17.600000000000001</v>
      </c>
      <c r="AJ267" s="1152">
        <v>17.5</v>
      </c>
      <c r="AK267" s="1173">
        <v>17.7</v>
      </c>
    </row>
    <row r="268" spans="1:37" hidden="1">
      <c r="A268" s="1059" t="s">
        <v>552</v>
      </c>
      <c r="Z268" s="1084">
        <v>27.8</v>
      </c>
      <c r="AA268" s="1158">
        <v>27.7</v>
      </c>
      <c r="AB268" s="1158">
        <v>27.3</v>
      </c>
      <c r="AC268" s="1158">
        <v>26.4</v>
      </c>
      <c r="AD268" s="1158">
        <v>25.3</v>
      </c>
      <c r="AE268" s="1158">
        <v>24.5</v>
      </c>
      <c r="AF268" s="1158">
        <v>24.2</v>
      </c>
      <c r="AG268" s="1158">
        <v>24.1</v>
      </c>
      <c r="AH268" s="1158">
        <v>23.6</v>
      </c>
      <c r="AI268" s="1158">
        <v>23.2</v>
      </c>
      <c r="AJ268" s="1158">
        <v>23.2</v>
      </c>
      <c r="AK268" s="1181">
        <v>23.6</v>
      </c>
    </row>
    <row r="269" spans="1:37" hidden="1">
      <c r="A269" s="1059" t="s">
        <v>553</v>
      </c>
      <c r="Z269" s="1130">
        <v>15</v>
      </c>
      <c r="AA269" s="1182">
        <v>15</v>
      </c>
      <c r="AB269" s="1182">
        <v>14.7</v>
      </c>
      <c r="AC269" s="1182">
        <v>14.1</v>
      </c>
      <c r="AD269" s="1182">
        <v>13.4</v>
      </c>
      <c r="AE269" s="1182">
        <v>12.9</v>
      </c>
      <c r="AF269" s="1182">
        <v>12.7</v>
      </c>
      <c r="AG269" s="1160">
        <v>12.4</v>
      </c>
      <c r="AH269" s="1160">
        <v>12.1</v>
      </c>
      <c r="AI269" s="1160">
        <v>11.8</v>
      </c>
      <c r="AJ269" s="1160">
        <v>11.7</v>
      </c>
      <c r="AK269" s="1183">
        <v>11.7</v>
      </c>
    </row>
    <row r="270" spans="1:37" ht="21" hidden="1" thickBot="1">
      <c r="A270" s="1063" t="s">
        <v>554</v>
      </c>
      <c r="Z270" s="1085">
        <v>26.1</v>
      </c>
      <c r="AA270" s="1163">
        <v>25.9</v>
      </c>
      <c r="AB270" s="1163">
        <v>25.4</v>
      </c>
      <c r="AC270" s="1163">
        <v>24.4</v>
      </c>
      <c r="AD270" s="1163">
        <v>23.3</v>
      </c>
      <c r="AE270" s="1163">
        <v>22.3</v>
      </c>
      <c r="AF270" s="1163">
        <v>21.9</v>
      </c>
      <c r="AG270" s="1163">
        <v>21.6</v>
      </c>
      <c r="AH270" s="1163">
        <v>21.5</v>
      </c>
      <c r="AI270" s="1163">
        <v>21.2</v>
      </c>
      <c r="AJ270" s="1163">
        <v>21.2</v>
      </c>
      <c r="AK270" s="1184">
        <v>21.5</v>
      </c>
    </row>
    <row r="271" spans="1:37" hidden="1">
      <c r="A271" s="1185" t="s">
        <v>1090</v>
      </c>
      <c r="Z271" s="1095">
        <f t="shared" ref="Z271:AK271" si="39">MIN(Z255:Z270)</f>
        <v>14</v>
      </c>
      <c r="AA271" s="1095">
        <f t="shared" si="39"/>
        <v>14</v>
      </c>
      <c r="AB271" s="1095">
        <f t="shared" si="39"/>
        <v>13.8</v>
      </c>
      <c r="AC271" s="1095">
        <f t="shared" si="39"/>
        <v>13.4</v>
      </c>
      <c r="AD271" s="1095">
        <f t="shared" si="39"/>
        <v>12.7</v>
      </c>
      <c r="AE271" s="1095">
        <f t="shared" si="39"/>
        <v>12.3</v>
      </c>
      <c r="AF271" s="1095">
        <f t="shared" si="39"/>
        <v>12.1</v>
      </c>
      <c r="AG271" s="1095">
        <f t="shared" si="39"/>
        <v>11.9</v>
      </c>
      <c r="AH271" s="1095">
        <f t="shared" si="39"/>
        <v>11.6</v>
      </c>
      <c r="AI271" s="1095">
        <f t="shared" si="39"/>
        <v>11.3</v>
      </c>
      <c r="AJ271" s="1095">
        <f t="shared" si="39"/>
        <v>11.3</v>
      </c>
      <c r="AK271" s="1095">
        <f t="shared" si="39"/>
        <v>11.3</v>
      </c>
    </row>
    <row r="272" spans="1:37" hidden="1">
      <c r="A272" s="1055" t="s">
        <v>1089</v>
      </c>
      <c r="Z272" s="1056">
        <f t="shared" ref="Z272:AK272" si="40">MAX(Z255:Z270)</f>
        <v>27.8</v>
      </c>
      <c r="AA272" s="1056">
        <f t="shared" si="40"/>
        <v>27.7</v>
      </c>
      <c r="AB272" s="1056">
        <f t="shared" si="40"/>
        <v>27.3</v>
      </c>
      <c r="AC272" s="1056">
        <f t="shared" si="40"/>
        <v>26.4</v>
      </c>
      <c r="AD272" s="1056">
        <f t="shared" si="40"/>
        <v>25.3</v>
      </c>
      <c r="AE272" s="1056">
        <f t="shared" si="40"/>
        <v>24.5</v>
      </c>
      <c r="AF272" s="1056">
        <f t="shared" si="40"/>
        <v>24.2</v>
      </c>
      <c r="AG272" s="1056">
        <f t="shared" si="40"/>
        <v>24.1</v>
      </c>
      <c r="AH272" s="1056">
        <f t="shared" si="40"/>
        <v>23.6</v>
      </c>
      <c r="AI272" s="1056">
        <f t="shared" si="40"/>
        <v>23.2</v>
      </c>
      <c r="AJ272" s="1056">
        <f t="shared" si="40"/>
        <v>23.2</v>
      </c>
      <c r="AK272" s="1056">
        <f t="shared" si="40"/>
        <v>23.6</v>
      </c>
    </row>
    <row r="273" spans="1:37" hidden="1">
      <c r="A273" s="544" t="s">
        <v>1056</v>
      </c>
      <c r="Z273" s="1165"/>
      <c r="AA273" s="1166"/>
      <c r="AB273" s="1167"/>
      <c r="AC273" s="1168"/>
      <c r="AD273" s="1169"/>
      <c r="AE273" s="1170"/>
      <c r="AF273" s="1171"/>
      <c r="AG273" s="1056"/>
      <c r="AH273" s="1097"/>
      <c r="AI273" s="1097"/>
      <c r="AJ273" s="1097"/>
      <c r="AK273" s="1097"/>
    </row>
    <row r="274" spans="1:37" hidden="1">
      <c r="A274" s="544" t="s">
        <v>1055</v>
      </c>
      <c r="Z274" s="1165"/>
      <c r="AA274" s="1166"/>
      <c r="AB274" s="1167"/>
      <c r="AC274" s="1168"/>
      <c r="AD274" s="1169"/>
      <c r="AE274" s="1170"/>
      <c r="AF274" s="1171"/>
      <c r="AG274" s="1056"/>
      <c r="AH274" s="1097"/>
      <c r="AI274" s="1097"/>
      <c r="AJ274" s="1097"/>
      <c r="AK274" s="1097"/>
    </row>
    <row r="275" spans="1:37" ht="21" hidden="1" thickBot="1">
      <c r="A275" s="1767" t="s">
        <v>524</v>
      </c>
      <c r="Z275" s="1769" t="s">
        <v>772</v>
      </c>
      <c r="AA275" s="1770"/>
      <c r="AB275" s="1770"/>
      <c r="AC275" s="1770"/>
      <c r="AD275" s="1770"/>
      <c r="AE275" s="1770"/>
      <c r="AF275" s="1770"/>
      <c r="AG275" s="1770"/>
      <c r="AH275" s="1770"/>
      <c r="AI275" s="1770"/>
      <c r="AJ275" s="1770"/>
      <c r="AK275" s="1771"/>
    </row>
    <row r="276" spans="1:37" ht="21" hidden="1" thickBot="1">
      <c r="A276" s="1768"/>
      <c r="Z276" s="1098" t="s">
        <v>526</v>
      </c>
      <c r="AA276" s="1099" t="s">
        <v>527</v>
      </c>
      <c r="AB276" s="1100" t="s">
        <v>528</v>
      </c>
      <c r="AC276" s="1101" t="s">
        <v>529</v>
      </c>
      <c r="AD276" s="1101" t="s">
        <v>530</v>
      </c>
      <c r="AE276" s="1102" t="s">
        <v>531</v>
      </c>
      <c r="AF276" s="1101" t="s">
        <v>532</v>
      </c>
      <c r="AG276" s="1102" t="s">
        <v>533</v>
      </c>
      <c r="AH276" s="1101" t="s">
        <v>534</v>
      </c>
      <c r="AI276" s="1101" t="s">
        <v>535</v>
      </c>
      <c r="AJ276" s="1101" t="s">
        <v>536</v>
      </c>
      <c r="AK276" s="1103" t="s">
        <v>537</v>
      </c>
    </row>
    <row r="277" spans="1:37" hidden="1">
      <c r="A277" s="1144" t="s">
        <v>538</v>
      </c>
      <c r="Z277" s="1186">
        <v>19.399999999999999</v>
      </c>
      <c r="AA277" s="1146">
        <v>19.399999999999999</v>
      </c>
      <c r="AB277" s="1187">
        <v>19.2</v>
      </c>
      <c r="AC277" s="1188">
        <v>18.7</v>
      </c>
      <c r="AD277" s="1189">
        <v>18.2</v>
      </c>
      <c r="AE277" s="1190">
        <v>18</v>
      </c>
      <c r="AF277" s="1191">
        <v>17.899999999999999</v>
      </c>
      <c r="AG277" s="1192">
        <v>17.7</v>
      </c>
      <c r="AH277" s="1193">
        <v>17.600000000000001</v>
      </c>
      <c r="AI277" s="1193">
        <v>17.3</v>
      </c>
      <c r="AJ277" s="1194">
        <v>17.3</v>
      </c>
      <c r="AK277" s="1195">
        <v>17.600000000000001</v>
      </c>
    </row>
    <row r="278" spans="1:37" hidden="1">
      <c r="A278" s="1059"/>
      <c r="Z278" s="1196"/>
      <c r="AA278" s="1197"/>
      <c r="AB278" s="1198"/>
      <c r="AC278" s="1199"/>
      <c r="AD278" s="1200"/>
      <c r="AE278" s="1201"/>
      <c r="AF278" s="1202"/>
      <c r="AG278" s="1203"/>
      <c r="AH278" s="1204"/>
      <c r="AI278" s="1205"/>
      <c r="AJ278" s="1206"/>
      <c r="AK278" s="1207"/>
    </row>
    <row r="279" spans="1:37" hidden="1">
      <c r="A279" s="974" t="s">
        <v>539</v>
      </c>
      <c r="Z279" s="1196">
        <v>22.8</v>
      </c>
      <c r="AA279" s="1197">
        <v>22.8</v>
      </c>
      <c r="AB279" s="1198">
        <v>22.5</v>
      </c>
      <c r="AC279" s="1199">
        <v>22</v>
      </c>
      <c r="AD279" s="1200">
        <v>21.4</v>
      </c>
      <c r="AE279" s="1201">
        <v>21.1</v>
      </c>
      <c r="AF279" s="1202">
        <v>21</v>
      </c>
      <c r="AG279" s="1203">
        <v>20.7</v>
      </c>
      <c r="AH279" s="1208">
        <v>20.399999999999999</v>
      </c>
      <c r="AI279" s="1209">
        <v>20.2</v>
      </c>
      <c r="AJ279" s="1209">
        <v>20.100000000000001</v>
      </c>
      <c r="AK279" s="1210">
        <v>20.6</v>
      </c>
    </row>
    <row r="280" spans="1:37" hidden="1">
      <c r="A280" s="1059" t="s">
        <v>540</v>
      </c>
      <c r="Z280" s="1211">
        <v>24.1</v>
      </c>
      <c r="AA280" s="1212">
        <v>24.1</v>
      </c>
      <c r="AB280" s="1213">
        <v>23.9</v>
      </c>
      <c r="AC280" s="1214">
        <v>23.3</v>
      </c>
      <c r="AD280" s="1215">
        <v>22.8</v>
      </c>
      <c r="AE280" s="1216">
        <v>22.6</v>
      </c>
      <c r="AF280" s="1217">
        <v>22.5</v>
      </c>
      <c r="AG280" s="1218">
        <v>22.3</v>
      </c>
      <c r="AH280" s="1208">
        <v>22.1</v>
      </c>
      <c r="AI280" s="1209">
        <v>21.8</v>
      </c>
      <c r="AJ280" s="1209">
        <v>21.8</v>
      </c>
      <c r="AK280" s="1210">
        <v>22.3</v>
      </c>
    </row>
    <row r="281" spans="1:37" hidden="1">
      <c r="A281" s="1059" t="s">
        <v>541</v>
      </c>
      <c r="Z281" s="1211">
        <v>18.3</v>
      </c>
      <c r="AA281" s="1212">
        <v>18.3</v>
      </c>
      <c r="AB281" s="1213">
        <v>18</v>
      </c>
      <c r="AC281" s="1214">
        <v>17.600000000000001</v>
      </c>
      <c r="AD281" s="1215">
        <v>17.100000000000001</v>
      </c>
      <c r="AE281" s="1216">
        <v>16.899999999999999</v>
      </c>
      <c r="AF281" s="1217">
        <v>16.899999999999999</v>
      </c>
      <c r="AG281" s="1218">
        <v>16.7</v>
      </c>
      <c r="AH281" s="1208">
        <v>16.600000000000001</v>
      </c>
      <c r="AI281" s="1209">
        <v>16.3</v>
      </c>
      <c r="AJ281" s="1209">
        <v>16.5</v>
      </c>
      <c r="AK281" s="1219">
        <v>17</v>
      </c>
    </row>
    <row r="282" spans="1:37" hidden="1">
      <c r="A282" s="1059" t="s">
        <v>542</v>
      </c>
      <c r="Z282" s="1211">
        <v>26.2</v>
      </c>
      <c r="AA282" s="1212">
        <v>26.1</v>
      </c>
      <c r="AB282" s="1213">
        <v>25.8</v>
      </c>
      <c r="AC282" s="1214">
        <v>25</v>
      </c>
      <c r="AD282" s="1215">
        <v>24.2</v>
      </c>
      <c r="AE282" s="1216">
        <v>24.1</v>
      </c>
      <c r="AF282" s="1217">
        <v>24.2</v>
      </c>
      <c r="AG282" s="1218">
        <v>24</v>
      </c>
      <c r="AH282" s="1208">
        <v>23.7</v>
      </c>
      <c r="AI282" s="1209">
        <v>23.2</v>
      </c>
      <c r="AJ282" s="1209">
        <v>23</v>
      </c>
      <c r="AK282" s="1219">
        <v>23</v>
      </c>
    </row>
    <row r="283" spans="1:37" hidden="1">
      <c r="A283" s="1059" t="s">
        <v>543</v>
      </c>
      <c r="Z283" s="1220">
        <v>19.8</v>
      </c>
      <c r="AA283" s="1221">
        <v>19.899999999999999</v>
      </c>
      <c r="AB283" s="1222">
        <v>19.7</v>
      </c>
      <c r="AC283" s="1223">
        <v>19.100000000000001</v>
      </c>
      <c r="AD283" s="1224">
        <v>18.600000000000001</v>
      </c>
      <c r="AE283" s="1225">
        <v>18.2</v>
      </c>
      <c r="AF283" s="1226">
        <v>18.100000000000001</v>
      </c>
      <c r="AG283" s="1227">
        <v>17.899999999999999</v>
      </c>
      <c r="AH283" s="1208">
        <v>17.7</v>
      </c>
      <c r="AI283" s="1209">
        <v>17.399999999999999</v>
      </c>
      <c r="AJ283" s="1209">
        <v>17.5</v>
      </c>
      <c r="AK283" s="1210">
        <v>17.899999999999999</v>
      </c>
    </row>
    <row r="284" spans="1:37" hidden="1">
      <c r="A284" s="1228" t="s">
        <v>544</v>
      </c>
      <c r="Z284" s="1229">
        <v>15.3</v>
      </c>
      <c r="AA284" s="1230">
        <v>15.3</v>
      </c>
      <c r="AB284" s="1231">
        <v>15.1</v>
      </c>
      <c r="AC284" s="1232">
        <v>14.7</v>
      </c>
      <c r="AD284" s="1233">
        <v>14.2</v>
      </c>
      <c r="AE284" s="1234">
        <v>14</v>
      </c>
      <c r="AF284" s="1235">
        <v>13.9</v>
      </c>
      <c r="AG284" s="1236">
        <v>13.7</v>
      </c>
      <c r="AH284" s="1237">
        <v>13.6</v>
      </c>
      <c r="AI284" s="1238">
        <v>13.4</v>
      </c>
      <c r="AJ284" s="1238">
        <v>13.5</v>
      </c>
      <c r="AK284" s="1239">
        <v>13.8</v>
      </c>
    </row>
    <row r="285" spans="1:37" hidden="1">
      <c r="A285" s="1059" t="s">
        <v>545</v>
      </c>
      <c r="Z285" s="1196">
        <v>15</v>
      </c>
      <c r="AA285" s="1197">
        <v>15</v>
      </c>
      <c r="AB285" s="1198">
        <v>14.8</v>
      </c>
      <c r="AC285" s="1199">
        <v>14.6</v>
      </c>
      <c r="AD285" s="1200">
        <v>14.3</v>
      </c>
      <c r="AE285" s="1201">
        <v>14.2</v>
      </c>
      <c r="AF285" s="1202">
        <v>14.1</v>
      </c>
      <c r="AG285" s="1203">
        <v>14</v>
      </c>
      <c r="AH285" s="1208">
        <v>13.9</v>
      </c>
      <c r="AI285" s="1209">
        <v>13.7</v>
      </c>
      <c r="AJ285" s="1209">
        <v>13.7</v>
      </c>
      <c r="AK285" s="1210">
        <v>13.8</v>
      </c>
    </row>
    <row r="286" spans="1:37" hidden="1">
      <c r="A286" s="1059" t="s">
        <v>546</v>
      </c>
      <c r="Z286" s="1211">
        <v>20.5</v>
      </c>
      <c r="AA286" s="1212">
        <v>20.3</v>
      </c>
      <c r="AB286" s="1213">
        <v>20.100000000000001</v>
      </c>
      <c r="AC286" s="1214">
        <v>19.5</v>
      </c>
      <c r="AD286" s="1215">
        <v>18.899999999999999</v>
      </c>
      <c r="AE286" s="1216">
        <v>18.7</v>
      </c>
      <c r="AF286" s="1217">
        <v>18.5</v>
      </c>
      <c r="AG286" s="1218">
        <v>18.399999999999999</v>
      </c>
      <c r="AH286" s="1208">
        <v>18.2</v>
      </c>
      <c r="AI286" s="1209">
        <v>18</v>
      </c>
      <c r="AJ286" s="1209">
        <v>18.2</v>
      </c>
      <c r="AK286" s="1210">
        <v>18.7</v>
      </c>
    </row>
    <row r="287" spans="1:37" hidden="1">
      <c r="A287" s="1059" t="s">
        <v>547</v>
      </c>
      <c r="Z287" s="1211">
        <v>19.5</v>
      </c>
      <c r="AA287" s="1212">
        <v>19.5</v>
      </c>
      <c r="AB287" s="1213">
        <v>19.3</v>
      </c>
      <c r="AC287" s="1214">
        <v>18.7</v>
      </c>
      <c r="AD287" s="1215">
        <v>18</v>
      </c>
      <c r="AE287" s="1216">
        <v>17.8</v>
      </c>
      <c r="AF287" s="1217">
        <v>17.899999999999999</v>
      </c>
      <c r="AG287" s="1218">
        <v>17.899999999999999</v>
      </c>
      <c r="AH287" s="1208">
        <v>17.899999999999999</v>
      </c>
      <c r="AI287" s="1209">
        <v>17.7</v>
      </c>
      <c r="AJ287" s="1209">
        <v>17.899999999999999</v>
      </c>
      <c r="AK287" s="1210">
        <v>18.5</v>
      </c>
    </row>
    <row r="288" spans="1:37" hidden="1">
      <c r="A288" s="1059" t="s">
        <v>548</v>
      </c>
      <c r="Z288" s="1211">
        <v>16.600000000000001</v>
      </c>
      <c r="AA288" s="1212">
        <v>16.5</v>
      </c>
      <c r="AB288" s="1213">
        <v>16.3</v>
      </c>
      <c r="AC288" s="1214">
        <v>15.7</v>
      </c>
      <c r="AD288" s="1215">
        <v>15.2</v>
      </c>
      <c r="AE288" s="1216">
        <v>14.9</v>
      </c>
      <c r="AF288" s="1217">
        <v>14.9</v>
      </c>
      <c r="AG288" s="1218">
        <v>14.9</v>
      </c>
      <c r="AH288" s="1208">
        <v>14.8</v>
      </c>
      <c r="AI288" s="1209">
        <v>14.7</v>
      </c>
      <c r="AJ288" s="1209">
        <v>15.1</v>
      </c>
      <c r="AK288" s="1210">
        <v>15.6</v>
      </c>
    </row>
    <row r="289" spans="1:37" hidden="1">
      <c r="A289" s="1059" t="s">
        <v>549</v>
      </c>
      <c r="Z289" s="1211">
        <v>21.8</v>
      </c>
      <c r="AA289" s="1212">
        <v>21.8</v>
      </c>
      <c r="AB289" s="1213">
        <v>21.6</v>
      </c>
      <c r="AC289" s="1214">
        <v>21.2</v>
      </c>
      <c r="AD289" s="1215">
        <v>20.8</v>
      </c>
      <c r="AE289" s="1216">
        <v>20.6</v>
      </c>
      <c r="AF289" s="1217">
        <v>20.399999999999999</v>
      </c>
      <c r="AG289" s="1218">
        <v>20.100000000000001</v>
      </c>
      <c r="AH289" s="1208">
        <v>19.899999999999999</v>
      </c>
      <c r="AI289" s="1209">
        <v>19.3</v>
      </c>
      <c r="AJ289" s="1209">
        <v>19.2</v>
      </c>
      <c r="AK289" s="1210">
        <v>19.2</v>
      </c>
    </row>
    <row r="290" spans="1:37" hidden="1">
      <c r="A290" s="1059" t="s">
        <v>550</v>
      </c>
      <c r="Z290" s="1211">
        <v>17.2</v>
      </c>
      <c r="AA290" s="1212">
        <v>17.2</v>
      </c>
      <c r="AB290" s="1213">
        <v>17</v>
      </c>
      <c r="AC290" s="1214">
        <v>16.7</v>
      </c>
      <c r="AD290" s="1215">
        <v>16.3</v>
      </c>
      <c r="AE290" s="1216">
        <v>16.100000000000001</v>
      </c>
      <c r="AF290" s="1217">
        <v>16.100000000000001</v>
      </c>
      <c r="AG290" s="1218">
        <v>15.9</v>
      </c>
      <c r="AH290" s="1208">
        <v>15.7</v>
      </c>
      <c r="AI290" s="1209">
        <v>15.4</v>
      </c>
      <c r="AJ290" s="1209">
        <v>15.3</v>
      </c>
      <c r="AK290" s="1210">
        <v>15.5</v>
      </c>
    </row>
    <row r="291" spans="1:37" hidden="1">
      <c r="A291" s="1059" t="s">
        <v>551</v>
      </c>
      <c r="Z291" s="1211">
        <v>22.2</v>
      </c>
      <c r="AA291" s="1212">
        <v>22.2</v>
      </c>
      <c r="AB291" s="1213">
        <v>22</v>
      </c>
      <c r="AC291" s="1214">
        <v>21.4</v>
      </c>
      <c r="AD291" s="1215">
        <v>20.9</v>
      </c>
      <c r="AE291" s="1216">
        <v>20.6</v>
      </c>
      <c r="AF291" s="1217">
        <v>20.399999999999999</v>
      </c>
      <c r="AG291" s="1218">
        <v>20.399999999999999</v>
      </c>
      <c r="AH291" s="1208">
        <v>20.3</v>
      </c>
      <c r="AI291" s="1209">
        <v>19.899999999999999</v>
      </c>
      <c r="AJ291" s="1209">
        <v>20.100000000000001</v>
      </c>
      <c r="AK291" s="1210">
        <v>20.6</v>
      </c>
    </row>
    <row r="292" spans="1:37" hidden="1">
      <c r="A292" s="1059" t="s">
        <v>552</v>
      </c>
      <c r="Z292" s="1211">
        <v>29.7</v>
      </c>
      <c r="AA292" s="1212">
        <v>29.8</v>
      </c>
      <c r="AB292" s="1213">
        <v>29.5</v>
      </c>
      <c r="AC292" s="1214">
        <v>28.6</v>
      </c>
      <c r="AD292" s="1215">
        <v>27.9</v>
      </c>
      <c r="AE292" s="1216">
        <v>27.5</v>
      </c>
      <c r="AF292" s="1217">
        <v>27.4</v>
      </c>
      <c r="AG292" s="1218">
        <v>27.3</v>
      </c>
      <c r="AH292" s="1208">
        <v>27.2</v>
      </c>
      <c r="AI292" s="1209">
        <v>26.9</v>
      </c>
      <c r="AJ292" s="1209">
        <v>27.1</v>
      </c>
      <c r="AK292" s="1210">
        <v>27.2</v>
      </c>
    </row>
    <row r="293" spans="1:37" hidden="1">
      <c r="A293" s="1059" t="s">
        <v>553</v>
      </c>
      <c r="Z293" s="1211">
        <v>16.3</v>
      </c>
      <c r="AA293" s="1212">
        <v>16.3</v>
      </c>
      <c r="AB293" s="1213">
        <v>16.100000000000001</v>
      </c>
      <c r="AC293" s="1214">
        <v>15.6</v>
      </c>
      <c r="AD293" s="1215">
        <v>15.1</v>
      </c>
      <c r="AE293" s="1216">
        <v>15</v>
      </c>
      <c r="AF293" s="1217">
        <v>14.8</v>
      </c>
      <c r="AG293" s="1218">
        <v>14.6</v>
      </c>
      <c r="AH293" s="1208">
        <v>14.5</v>
      </c>
      <c r="AI293" s="1209">
        <v>14.3</v>
      </c>
      <c r="AJ293" s="1209">
        <v>14.3</v>
      </c>
      <c r="AK293" s="1219">
        <v>14.6</v>
      </c>
    </row>
    <row r="294" spans="1:37" ht="21" hidden="1" thickBot="1">
      <c r="A294" s="1063" t="s">
        <v>554</v>
      </c>
      <c r="Z294" s="1240">
        <v>28</v>
      </c>
      <c r="AA294" s="1241">
        <v>27.9</v>
      </c>
      <c r="AB294" s="1242">
        <v>27.5</v>
      </c>
      <c r="AC294" s="1243">
        <v>26.8</v>
      </c>
      <c r="AD294" s="1244">
        <v>26</v>
      </c>
      <c r="AE294" s="1245">
        <v>25.5</v>
      </c>
      <c r="AF294" s="1246">
        <v>25.3</v>
      </c>
      <c r="AG294" s="1247">
        <v>25.1</v>
      </c>
      <c r="AH294" s="1248">
        <v>25.2</v>
      </c>
      <c r="AI294" s="1249">
        <v>24.9</v>
      </c>
      <c r="AJ294" s="1249">
        <v>25.1</v>
      </c>
      <c r="AK294" s="1250">
        <v>25.6</v>
      </c>
    </row>
    <row r="295" spans="1:37" ht="21" hidden="1" thickBot="1">
      <c r="A295" s="1251"/>
      <c r="Z295" s="1109"/>
      <c r="AA295" s="1110"/>
      <c r="AB295" s="1111"/>
      <c r="AC295" s="1139"/>
      <c r="AD295" s="1140"/>
      <c r="AE295" s="1141"/>
      <c r="AF295" s="1142"/>
      <c r="AG295" s="1143"/>
      <c r="AH295" s="1112"/>
      <c r="AI295" s="1112"/>
      <c r="AJ295" s="1112"/>
      <c r="AK295" s="1252"/>
    </row>
    <row r="296" spans="1:37" ht="21" hidden="1" thickBot="1">
      <c r="A296" s="1772" t="s">
        <v>524</v>
      </c>
      <c r="Z296" s="1778" t="s">
        <v>556</v>
      </c>
      <c r="AA296" s="1779"/>
      <c r="AB296" s="1779"/>
      <c r="AC296" s="1779"/>
      <c r="AD296" s="1779"/>
      <c r="AE296" s="1779"/>
      <c r="AF296" s="1779"/>
      <c r="AG296" s="1779"/>
      <c r="AH296" s="1779"/>
      <c r="AI296" s="1779"/>
      <c r="AJ296" s="1779"/>
      <c r="AK296" s="1780"/>
    </row>
    <row r="297" spans="1:37" ht="21" hidden="1" thickBot="1">
      <c r="A297" s="1768"/>
      <c r="Z297" s="1098" t="s">
        <v>526</v>
      </c>
      <c r="AA297" s="1099" t="s">
        <v>527</v>
      </c>
      <c r="AB297" s="1100" t="s">
        <v>528</v>
      </c>
      <c r="AC297" s="1101" t="s">
        <v>529</v>
      </c>
      <c r="AD297" s="1101" t="s">
        <v>530</v>
      </c>
      <c r="AE297" s="1102" t="s">
        <v>531</v>
      </c>
      <c r="AF297" s="1101" t="s">
        <v>532</v>
      </c>
      <c r="AG297" s="1102" t="s">
        <v>533</v>
      </c>
      <c r="AH297" s="1101" t="s">
        <v>534</v>
      </c>
      <c r="AI297" s="1101" t="s">
        <v>535</v>
      </c>
      <c r="AJ297" s="1101" t="s">
        <v>536</v>
      </c>
      <c r="AK297" s="1103" t="s">
        <v>537</v>
      </c>
    </row>
    <row r="298" spans="1:37" hidden="1">
      <c r="A298" s="1144" t="s">
        <v>538</v>
      </c>
      <c r="Z298" s="1186">
        <v>20.6</v>
      </c>
      <c r="AA298" s="1253">
        <v>20.6</v>
      </c>
      <c r="AB298" s="1187">
        <v>20.5</v>
      </c>
      <c r="AC298" s="1188">
        <v>20</v>
      </c>
      <c r="AD298" s="1189">
        <v>19.600000000000001</v>
      </c>
      <c r="AE298" s="1190">
        <v>19.5</v>
      </c>
      <c r="AF298" s="1191">
        <v>19.3</v>
      </c>
      <c r="AG298" s="1192">
        <v>19.100000000000001</v>
      </c>
      <c r="AH298" s="1193">
        <v>18.899999999999999</v>
      </c>
      <c r="AI298" s="1194">
        <v>18.7</v>
      </c>
      <c r="AJ298" s="1194">
        <v>18.7</v>
      </c>
      <c r="AK298" s="1195">
        <v>19</v>
      </c>
    </row>
    <row r="299" spans="1:37" hidden="1">
      <c r="A299" s="1059"/>
      <c r="Z299" s="1196"/>
      <c r="AA299" s="1254"/>
      <c r="AB299" s="1198"/>
      <c r="AC299" s="1199"/>
      <c r="AD299" s="1200"/>
      <c r="AE299" s="1201"/>
      <c r="AF299" s="1202"/>
      <c r="AG299" s="1203"/>
      <c r="AH299" s="1204"/>
      <c r="AI299" s="1205"/>
      <c r="AJ299" s="1206"/>
      <c r="AK299" s="1207"/>
    </row>
    <row r="300" spans="1:37" hidden="1">
      <c r="A300" s="974" t="s">
        <v>539</v>
      </c>
      <c r="Z300" s="1196">
        <v>24.4</v>
      </c>
      <c r="AA300" s="1254">
        <v>24.4</v>
      </c>
      <c r="AB300" s="1198">
        <v>24.3</v>
      </c>
      <c r="AC300" s="1199">
        <v>23.8</v>
      </c>
      <c r="AD300" s="1200">
        <v>23.3</v>
      </c>
      <c r="AE300" s="1201">
        <v>23.1</v>
      </c>
      <c r="AF300" s="1202">
        <v>22.9</v>
      </c>
      <c r="AG300" s="1203">
        <v>22.6</v>
      </c>
      <c r="AH300" s="1208">
        <v>22.2</v>
      </c>
      <c r="AI300" s="1209">
        <v>21.9</v>
      </c>
      <c r="AJ300" s="1209">
        <v>22</v>
      </c>
      <c r="AK300" s="1219">
        <v>22.4</v>
      </c>
    </row>
    <row r="301" spans="1:37" hidden="1">
      <c r="A301" s="1059" t="s">
        <v>540</v>
      </c>
      <c r="Z301" s="1211">
        <v>25.3</v>
      </c>
      <c r="AA301" s="1255">
        <v>25.4</v>
      </c>
      <c r="AB301" s="1213">
        <v>25.3</v>
      </c>
      <c r="AC301" s="1214">
        <v>24.6</v>
      </c>
      <c r="AD301" s="1215">
        <v>24.1</v>
      </c>
      <c r="AE301" s="1216">
        <v>24</v>
      </c>
      <c r="AF301" s="1217">
        <v>23.8</v>
      </c>
      <c r="AG301" s="1218">
        <v>23.5</v>
      </c>
      <c r="AH301" s="1208">
        <v>23.2</v>
      </c>
      <c r="AI301" s="1209">
        <v>23</v>
      </c>
      <c r="AJ301" s="1209">
        <v>22.9</v>
      </c>
      <c r="AK301" s="1219">
        <v>23.6</v>
      </c>
    </row>
    <row r="302" spans="1:37" hidden="1">
      <c r="A302" s="1059" t="s">
        <v>541</v>
      </c>
      <c r="Z302" s="1211">
        <v>19.399999999999999</v>
      </c>
      <c r="AA302" s="1255">
        <v>19.399999999999999</v>
      </c>
      <c r="AB302" s="1213">
        <v>19.3</v>
      </c>
      <c r="AC302" s="1214">
        <v>18.7</v>
      </c>
      <c r="AD302" s="1215">
        <v>18.399999999999999</v>
      </c>
      <c r="AE302" s="1216">
        <v>18.3</v>
      </c>
      <c r="AF302" s="1217">
        <v>18.2</v>
      </c>
      <c r="AG302" s="1218">
        <v>17.899999999999999</v>
      </c>
      <c r="AH302" s="1208">
        <v>17.5</v>
      </c>
      <c r="AI302" s="1209">
        <v>17.2</v>
      </c>
      <c r="AJ302" s="1209">
        <v>17.399999999999999</v>
      </c>
      <c r="AK302" s="1219">
        <v>17.8</v>
      </c>
    </row>
    <row r="303" spans="1:37" hidden="1">
      <c r="A303" s="1059" t="s">
        <v>542</v>
      </c>
      <c r="Z303" s="1211">
        <v>28.2</v>
      </c>
      <c r="AA303" s="1255">
        <v>28.1</v>
      </c>
      <c r="AB303" s="1213">
        <v>27.7</v>
      </c>
      <c r="AC303" s="1214">
        <v>27.1</v>
      </c>
      <c r="AD303" s="1215">
        <v>26.6</v>
      </c>
      <c r="AE303" s="1216">
        <v>26.6</v>
      </c>
      <c r="AF303" s="1217">
        <v>26.4</v>
      </c>
      <c r="AG303" s="1218">
        <v>26.2</v>
      </c>
      <c r="AH303" s="1208">
        <v>26</v>
      </c>
      <c r="AI303" s="1209">
        <v>25.7</v>
      </c>
      <c r="AJ303" s="1209">
        <v>25.6</v>
      </c>
      <c r="AK303" s="1219">
        <v>25.6</v>
      </c>
    </row>
    <row r="304" spans="1:37" hidden="1">
      <c r="A304" s="1059" t="s">
        <v>543</v>
      </c>
      <c r="Z304" s="1220">
        <v>21.3</v>
      </c>
      <c r="AA304" s="1256">
        <v>21.3</v>
      </c>
      <c r="AB304" s="1222">
        <v>21.2</v>
      </c>
      <c r="AC304" s="1223">
        <v>20.7</v>
      </c>
      <c r="AD304" s="1224">
        <v>20.100000000000001</v>
      </c>
      <c r="AE304" s="1225">
        <v>19.899999999999999</v>
      </c>
      <c r="AF304" s="1226">
        <v>19.8</v>
      </c>
      <c r="AG304" s="1227">
        <v>19.600000000000001</v>
      </c>
      <c r="AH304" s="1208">
        <v>19.2</v>
      </c>
      <c r="AI304" s="1209">
        <v>19</v>
      </c>
      <c r="AJ304" s="1209">
        <v>19.100000000000001</v>
      </c>
      <c r="AK304" s="1219">
        <v>19.5</v>
      </c>
    </row>
    <row r="305" spans="1:37" hidden="1">
      <c r="A305" s="1228" t="s">
        <v>544</v>
      </c>
      <c r="Z305" s="1229">
        <v>16.600000000000001</v>
      </c>
      <c r="AA305" s="1257">
        <v>16.7</v>
      </c>
      <c r="AB305" s="1231">
        <v>16.7</v>
      </c>
      <c r="AC305" s="1232">
        <v>16.3</v>
      </c>
      <c r="AD305" s="1233">
        <v>15.8</v>
      </c>
      <c r="AE305" s="1234">
        <v>15.6</v>
      </c>
      <c r="AF305" s="1235">
        <v>15.4</v>
      </c>
      <c r="AG305" s="1236">
        <v>15.2</v>
      </c>
      <c r="AH305" s="1237">
        <v>14.7</v>
      </c>
      <c r="AI305" s="1238">
        <v>14.6</v>
      </c>
      <c r="AJ305" s="1238">
        <v>14.7</v>
      </c>
      <c r="AK305" s="1258">
        <v>15</v>
      </c>
    </row>
    <row r="306" spans="1:37" hidden="1">
      <c r="A306" s="1059" t="s">
        <v>545</v>
      </c>
      <c r="Z306" s="1196">
        <v>15.6</v>
      </c>
      <c r="AA306" s="1254">
        <v>15.6</v>
      </c>
      <c r="AB306" s="1198">
        <v>15.6</v>
      </c>
      <c r="AC306" s="1199">
        <v>15.4</v>
      </c>
      <c r="AD306" s="1200">
        <v>15.1</v>
      </c>
      <c r="AE306" s="1201">
        <v>15.1</v>
      </c>
      <c r="AF306" s="1202">
        <v>15.1</v>
      </c>
      <c r="AG306" s="1203">
        <v>14.9</v>
      </c>
      <c r="AH306" s="1208">
        <v>15</v>
      </c>
      <c r="AI306" s="1209">
        <v>14.8</v>
      </c>
      <c r="AJ306" s="1209">
        <v>14.8</v>
      </c>
      <c r="AK306" s="1219">
        <v>14.7</v>
      </c>
    </row>
    <row r="307" spans="1:37" hidden="1">
      <c r="A307" s="1059" t="s">
        <v>546</v>
      </c>
      <c r="Z307" s="1211">
        <v>21.8</v>
      </c>
      <c r="AA307" s="1255">
        <v>21.8</v>
      </c>
      <c r="AB307" s="1213">
        <v>21.8</v>
      </c>
      <c r="AC307" s="1214">
        <v>21.1</v>
      </c>
      <c r="AD307" s="1215">
        <v>20.5</v>
      </c>
      <c r="AE307" s="1216">
        <v>20.399999999999999</v>
      </c>
      <c r="AF307" s="1217">
        <v>20.2</v>
      </c>
      <c r="AG307" s="1218">
        <v>19.899999999999999</v>
      </c>
      <c r="AH307" s="1208">
        <v>19.7</v>
      </c>
      <c r="AI307" s="1209">
        <v>19.399999999999999</v>
      </c>
      <c r="AJ307" s="1209">
        <v>19.5</v>
      </c>
      <c r="AK307" s="1219">
        <v>20</v>
      </c>
    </row>
    <row r="308" spans="1:37" hidden="1">
      <c r="A308" s="1059" t="s">
        <v>547</v>
      </c>
      <c r="Z308" s="1211">
        <v>20.8</v>
      </c>
      <c r="AA308" s="1255">
        <v>20.7</v>
      </c>
      <c r="AB308" s="1213">
        <v>20.6</v>
      </c>
      <c r="AC308" s="1214">
        <v>19.899999999999999</v>
      </c>
      <c r="AD308" s="1215">
        <v>19.3</v>
      </c>
      <c r="AE308" s="1216">
        <v>19.2</v>
      </c>
      <c r="AF308" s="1217">
        <v>19.100000000000001</v>
      </c>
      <c r="AG308" s="1218">
        <v>19</v>
      </c>
      <c r="AH308" s="1208">
        <v>18.7</v>
      </c>
      <c r="AI308" s="1209">
        <v>18.5</v>
      </c>
      <c r="AJ308" s="1209">
        <v>18.7</v>
      </c>
      <c r="AK308" s="1219">
        <v>19.100000000000001</v>
      </c>
    </row>
    <row r="309" spans="1:37" hidden="1">
      <c r="A309" s="1059" t="s">
        <v>548</v>
      </c>
      <c r="Z309" s="1211">
        <v>17.7</v>
      </c>
      <c r="AA309" s="1255">
        <v>17.600000000000001</v>
      </c>
      <c r="AB309" s="1213">
        <v>17.600000000000001</v>
      </c>
      <c r="AC309" s="1214">
        <v>16.899999999999999</v>
      </c>
      <c r="AD309" s="1215">
        <v>16.399999999999999</v>
      </c>
      <c r="AE309" s="1216">
        <v>16.100000000000001</v>
      </c>
      <c r="AF309" s="1217">
        <v>16</v>
      </c>
      <c r="AG309" s="1218">
        <v>15.9</v>
      </c>
      <c r="AH309" s="1208">
        <v>15.6</v>
      </c>
      <c r="AI309" s="1209">
        <v>15.6</v>
      </c>
      <c r="AJ309" s="1209">
        <v>15.7</v>
      </c>
      <c r="AK309" s="1219">
        <v>16.100000000000001</v>
      </c>
    </row>
    <row r="310" spans="1:37" hidden="1">
      <c r="A310" s="1059" t="s">
        <v>549</v>
      </c>
      <c r="Z310" s="1211">
        <v>23.1</v>
      </c>
      <c r="AA310" s="1255">
        <v>23.1</v>
      </c>
      <c r="AB310" s="1213">
        <v>23.1</v>
      </c>
      <c r="AC310" s="1214">
        <v>22.7</v>
      </c>
      <c r="AD310" s="1215">
        <v>22.4</v>
      </c>
      <c r="AE310" s="1216">
        <v>22.4</v>
      </c>
      <c r="AF310" s="1217">
        <v>22.3</v>
      </c>
      <c r="AG310" s="1218">
        <v>21.9</v>
      </c>
      <c r="AH310" s="1208">
        <v>21.4</v>
      </c>
      <c r="AI310" s="1209">
        <v>21</v>
      </c>
      <c r="AJ310" s="1209">
        <v>21</v>
      </c>
      <c r="AK310" s="1219">
        <v>21.4</v>
      </c>
    </row>
    <row r="311" spans="1:37" hidden="1">
      <c r="A311" s="1059" t="s">
        <v>550</v>
      </c>
      <c r="Z311" s="1211">
        <v>18</v>
      </c>
      <c r="AA311" s="1255">
        <v>18</v>
      </c>
      <c r="AB311" s="1213">
        <v>18.100000000000001</v>
      </c>
      <c r="AC311" s="1214">
        <v>17.8</v>
      </c>
      <c r="AD311" s="1215">
        <v>17.5</v>
      </c>
      <c r="AE311" s="1216">
        <v>17.3</v>
      </c>
      <c r="AF311" s="1217">
        <v>17.100000000000001</v>
      </c>
      <c r="AG311" s="1218">
        <v>16.899999999999999</v>
      </c>
      <c r="AH311" s="1208">
        <v>16.8</v>
      </c>
      <c r="AI311" s="1209">
        <v>16.7</v>
      </c>
      <c r="AJ311" s="1209">
        <v>16.600000000000001</v>
      </c>
      <c r="AK311" s="1219">
        <v>16.899999999999999</v>
      </c>
    </row>
    <row r="312" spans="1:37" hidden="1">
      <c r="A312" s="1059" t="s">
        <v>551</v>
      </c>
      <c r="Z312" s="1211">
        <v>22.7</v>
      </c>
      <c r="AA312" s="1255">
        <v>22.8</v>
      </c>
      <c r="AB312" s="1213">
        <v>22.8</v>
      </c>
      <c r="AC312" s="1214">
        <v>22.4</v>
      </c>
      <c r="AD312" s="1215">
        <v>22</v>
      </c>
      <c r="AE312" s="1216">
        <v>21.9</v>
      </c>
      <c r="AF312" s="1217">
        <v>21.8</v>
      </c>
      <c r="AG312" s="1218">
        <v>21.7</v>
      </c>
      <c r="AH312" s="1208">
        <v>21.4</v>
      </c>
      <c r="AI312" s="1209">
        <v>21.1</v>
      </c>
      <c r="AJ312" s="1209">
        <v>21.4</v>
      </c>
      <c r="AK312" s="1219">
        <v>22</v>
      </c>
    </row>
    <row r="313" spans="1:37" hidden="1">
      <c r="A313" s="1059" t="s">
        <v>552</v>
      </c>
      <c r="Z313" s="1211">
        <v>31.2</v>
      </c>
      <c r="AA313" s="1255">
        <v>31.2</v>
      </c>
      <c r="AB313" s="1213">
        <v>31</v>
      </c>
      <c r="AC313" s="1214">
        <v>30.2</v>
      </c>
      <c r="AD313" s="1215">
        <v>29.6</v>
      </c>
      <c r="AE313" s="1216">
        <v>29.6</v>
      </c>
      <c r="AF313" s="1217">
        <v>29.4</v>
      </c>
      <c r="AG313" s="1218">
        <v>29.2</v>
      </c>
      <c r="AH313" s="1208">
        <v>28.7</v>
      </c>
      <c r="AI313" s="1209">
        <v>28.6</v>
      </c>
      <c r="AJ313" s="1209">
        <v>28.7</v>
      </c>
      <c r="AK313" s="1219">
        <v>29.2</v>
      </c>
    </row>
    <row r="314" spans="1:37" hidden="1">
      <c r="A314" s="1059" t="s">
        <v>553</v>
      </c>
      <c r="Z314" s="1211">
        <v>17.7</v>
      </c>
      <c r="AA314" s="1255">
        <v>17.7</v>
      </c>
      <c r="AB314" s="1213">
        <v>17.600000000000001</v>
      </c>
      <c r="AC314" s="1214">
        <v>17.100000000000001</v>
      </c>
      <c r="AD314" s="1215">
        <v>16.8</v>
      </c>
      <c r="AE314" s="1216">
        <v>16.8</v>
      </c>
      <c r="AF314" s="1217">
        <v>16.600000000000001</v>
      </c>
      <c r="AG314" s="1218">
        <v>16.399999999999999</v>
      </c>
      <c r="AH314" s="1208">
        <v>16.100000000000001</v>
      </c>
      <c r="AI314" s="1209">
        <v>16</v>
      </c>
      <c r="AJ314" s="1209">
        <v>15.9</v>
      </c>
      <c r="AK314" s="1219">
        <v>15.9</v>
      </c>
    </row>
    <row r="315" spans="1:37" ht="21" hidden="1" thickBot="1">
      <c r="A315" s="1063" t="s">
        <v>554</v>
      </c>
      <c r="Z315" s="1240">
        <v>28.9</v>
      </c>
      <c r="AA315" s="1259">
        <v>28.9</v>
      </c>
      <c r="AB315" s="1242">
        <v>28.7</v>
      </c>
      <c r="AC315" s="1243">
        <v>28.1</v>
      </c>
      <c r="AD315" s="1244">
        <v>27.6</v>
      </c>
      <c r="AE315" s="1245">
        <v>27.2</v>
      </c>
      <c r="AF315" s="1246">
        <v>27</v>
      </c>
      <c r="AG315" s="1247">
        <v>26.7</v>
      </c>
      <c r="AH315" s="1248">
        <v>26.8</v>
      </c>
      <c r="AI315" s="1249">
        <v>26.8</v>
      </c>
      <c r="AJ315" s="1249">
        <v>27</v>
      </c>
      <c r="AK315" s="1250">
        <v>27.5</v>
      </c>
    </row>
    <row r="316" spans="1:37" hidden="1"/>
    <row r="317" spans="1:37" ht="21" hidden="1" thickBot="1">
      <c r="A317" s="1772" t="s">
        <v>524</v>
      </c>
      <c r="Z317" s="1778" t="s">
        <v>525</v>
      </c>
      <c r="AA317" s="1779"/>
      <c r="AB317" s="1779"/>
      <c r="AC317" s="1779"/>
      <c r="AD317" s="1779"/>
      <c r="AE317" s="1779"/>
      <c r="AF317" s="1779"/>
      <c r="AG317" s="1779"/>
      <c r="AH317" s="1779"/>
      <c r="AI317" s="1779"/>
      <c r="AJ317" s="1779"/>
      <c r="AK317" s="1780"/>
    </row>
    <row r="318" spans="1:37" ht="21" hidden="1" thickBot="1">
      <c r="A318" s="1768"/>
      <c r="Z318" s="1098" t="s">
        <v>526</v>
      </c>
      <c r="AA318" s="1099" t="s">
        <v>527</v>
      </c>
      <c r="AB318" s="1100" t="s">
        <v>528</v>
      </c>
      <c r="AC318" s="1101" t="s">
        <v>529</v>
      </c>
      <c r="AD318" s="1101" t="s">
        <v>530</v>
      </c>
      <c r="AE318" s="1102" t="s">
        <v>531</v>
      </c>
      <c r="AF318" s="1101" t="s">
        <v>532</v>
      </c>
      <c r="AG318" s="1102" t="s">
        <v>533</v>
      </c>
      <c r="AH318" s="1101" t="s">
        <v>534</v>
      </c>
      <c r="AI318" s="1101" t="s">
        <v>535</v>
      </c>
      <c r="AJ318" s="1101" t="s">
        <v>536</v>
      </c>
      <c r="AK318" s="1103" t="s">
        <v>537</v>
      </c>
    </row>
    <row r="319" spans="1:37" hidden="1">
      <c r="A319" s="1144" t="s">
        <v>538</v>
      </c>
      <c r="Z319" s="1186">
        <v>18.7</v>
      </c>
      <c r="AA319" s="1253">
        <v>18.8</v>
      </c>
      <c r="AB319" s="1187">
        <v>18.7</v>
      </c>
      <c r="AC319" s="1188">
        <v>18.399999999999999</v>
      </c>
      <c r="AD319" s="1189">
        <v>17.899999999999999</v>
      </c>
      <c r="AE319" s="1190">
        <v>17.8</v>
      </c>
      <c r="AF319" s="1191">
        <v>17.8</v>
      </c>
      <c r="AG319" s="1192">
        <v>17.600000000000001</v>
      </c>
      <c r="AH319" s="1193">
        <v>17.5</v>
      </c>
      <c r="AI319" s="1194">
        <v>17.399999999999999</v>
      </c>
      <c r="AJ319" s="1194">
        <v>17.600000000000001</v>
      </c>
      <c r="AK319" s="1195">
        <v>18</v>
      </c>
    </row>
    <row r="320" spans="1:37" hidden="1">
      <c r="A320" s="1059"/>
      <c r="Z320" s="1196"/>
      <c r="AA320" s="1254"/>
      <c r="AB320" s="1198"/>
      <c r="AC320" s="1199"/>
      <c r="AD320" s="1200"/>
      <c r="AE320" s="1201"/>
      <c r="AF320" s="1202"/>
      <c r="AG320" s="1203"/>
      <c r="AH320" s="1260"/>
      <c r="AI320" s="1261"/>
      <c r="AJ320" s="1262"/>
      <c r="AK320" s="1263"/>
    </row>
    <row r="321" spans="1:37" hidden="1">
      <c r="A321" s="974" t="s">
        <v>539</v>
      </c>
      <c r="Z321" s="1196">
        <v>23.3</v>
      </c>
      <c r="AA321" s="1254">
        <v>23.4</v>
      </c>
      <c r="AB321" s="1198">
        <v>23.3</v>
      </c>
      <c r="AC321" s="1199">
        <v>22.8</v>
      </c>
      <c r="AD321" s="1200">
        <v>22.4</v>
      </c>
      <c r="AE321" s="1201">
        <v>22.2</v>
      </c>
      <c r="AF321" s="1202">
        <v>22.2</v>
      </c>
      <c r="AG321" s="1203">
        <v>22</v>
      </c>
      <c r="AH321" s="1264">
        <v>21.9</v>
      </c>
      <c r="AI321" s="1264">
        <v>21.8</v>
      </c>
      <c r="AJ321" s="1265">
        <v>22.1</v>
      </c>
      <c r="AK321" s="1266">
        <v>22.5</v>
      </c>
    </row>
    <row r="322" spans="1:37" hidden="1">
      <c r="A322" s="1059" t="s">
        <v>540</v>
      </c>
      <c r="Z322" s="1211">
        <v>23.3</v>
      </c>
      <c r="AA322" s="1255">
        <v>23.3</v>
      </c>
      <c r="AB322" s="1213">
        <v>23.3</v>
      </c>
      <c r="AC322" s="1214">
        <v>22.8</v>
      </c>
      <c r="AD322" s="1215">
        <v>22.3</v>
      </c>
      <c r="AE322" s="1216">
        <v>22.3</v>
      </c>
      <c r="AF322" s="1217">
        <v>22.2</v>
      </c>
      <c r="AG322" s="1218">
        <v>22.5</v>
      </c>
      <c r="AH322" s="1267">
        <v>21.8</v>
      </c>
      <c r="AI322" s="1267">
        <v>21.8</v>
      </c>
      <c r="AJ322" s="1268">
        <v>22.1</v>
      </c>
      <c r="AK322" s="1269">
        <v>22.8</v>
      </c>
    </row>
    <row r="323" spans="1:37" hidden="1">
      <c r="A323" s="1059" t="s">
        <v>541</v>
      </c>
      <c r="Z323" s="1211">
        <v>16.3</v>
      </c>
      <c r="AA323" s="1255">
        <v>16.399999999999999</v>
      </c>
      <c r="AB323" s="1213">
        <v>16.3</v>
      </c>
      <c r="AC323" s="1214">
        <v>16</v>
      </c>
      <c r="AD323" s="1215">
        <v>15.5</v>
      </c>
      <c r="AE323" s="1216">
        <v>15.3</v>
      </c>
      <c r="AF323" s="1217">
        <v>15.2</v>
      </c>
      <c r="AG323" s="1218">
        <v>15</v>
      </c>
      <c r="AH323" s="1267">
        <v>14.9</v>
      </c>
      <c r="AI323" s="1267">
        <v>14.7</v>
      </c>
      <c r="AJ323" s="1268">
        <v>15</v>
      </c>
      <c r="AK323" s="1269">
        <v>15.5</v>
      </c>
    </row>
    <row r="324" spans="1:37" hidden="1">
      <c r="A324" s="1059" t="s">
        <v>542</v>
      </c>
      <c r="Z324" s="1211">
        <v>26.8</v>
      </c>
      <c r="AA324" s="1255">
        <v>26.9</v>
      </c>
      <c r="AB324" s="1213">
        <v>26.7</v>
      </c>
      <c r="AC324" s="1214">
        <v>26.2</v>
      </c>
      <c r="AD324" s="1215">
        <v>25.8</v>
      </c>
      <c r="AE324" s="1216">
        <v>25.7</v>
      </c>
      <c r="AF324" s="1217">
        <v>25.6</v>
      </c>
      <c r="AG324" s="1218">
        <v>25.8</v>
      </c>
      <c r="AH324" s="1267">
        <v>25.5</v>
      </c>
      <c r="AI324" s="1267">
        <v>25.3</v>
      </c>
      <c r="AJ324" s="1268">
        <v>25.4</v>
      </c>
      <c r="AK324" s="1270">
        <v>26</v>
      </c>
    </row>
    <row r="325" spans="1:37" hidden="1">
      <c r="A325" s="1059" t="s">
        <v>543</v>
      </c>
      <c r="Z325" s="1220">
        <v>19</v>
      </c>
      <c r="AA325" s="1256">
        <v>19.100000000000001</v>
      </c>
      <c r="AB325" s="1222">
        <v>19</v>
      </c>
      <c r="AC325" s="1223">
        <v>18.7</v>
      </c>
      <c r="AD325" s="1224">
        <v>18.399999999999999</v>
      </c>
      <c r="AE325" s="1225">
        <v>18.3</v>
      </c>
      <c r="AF325" s="1226">
        <v>18.3</v>
      </c>
      <c r="AG325" s="1227">
        <v>18.2</v>
      </c>
      <c r="AH325" s="1267">
        <v>17.8</v>
      </c>
      <c r="AI325" s="1267">
        <v>17.7</v>
      </c>
      <c r="AJ325" s="1268">
        <v>18</v>
      </c>
      <c r="AK325" s="1269">
        <v>18.5</v>
      </c>
    </row>
    <row r="326" spans="1:37" hidden="1">
      <c r="A326" s="1228" t="s">
        <v>544</v>
      </c>
      <c r="Z326" s="1229">
        <v>14.4</v>
      </c>
      <c r="AA326" s="1257">
        <v>14.5</v>
      </c>
      <c r="AB326" s="1231">
        <v>14.4</v>
      </c>
      <c r="AC326" s="1232">
        <v>14.2</v>
      </c>
      <c r="AD326" s="1233">
        <v>13.8</v>
      </c>
      <c r="AE326" s="1234">
        <v>13.7</v>
      </c>
      <c r="AF326" s="1235">
        <v>13.6</v>
      </c>
      <c r="AG326" s="1236">
        <v>13.4</v>
      </c>
      <c r="AH326" s="1271">
        <v>13.4</v>
      </c>
      <c r="AI326" s="1271">
        <v>13.4</v>
      </c>
      <c r="AJ326" s="1272">
        <v>13.6</v>
      </c>
      <c r="AK326" s="1273">
        <v>13.9</v>
      </c>
    </row>
    <row r="327" spans="1:37" hidden="1">
      <c r="A327" s="1059" t="s">
        <v>545</v>
      </c>
      <c r="Z327" s="1196">
        <v>14.2</v>
      </c>
      <c r="AA327" s="1254">
        <v>14.4</v>
      </c>
      <c r="AB327" s="1198">
        <v>14.3</v>
      </c>
      <c r="AC327" s="1199">
        <v>14.1</v>
      </c>
      <c r="AD327" s="1200">
        <v>13.8</v>
      </c>
      <c r="AE327" s="1201">
        <v>13.8</v>
      </c>
      <c r="AF327" s="1202">
        <v>13.8</v>
      </c>
      <c r="AG327" s="1203">
        <v>13.5</v>
      </c>
      <c r="AH327" s="1267">
        <v>13.4</v>
      </c>
      <c r="AI327" s="1267">
        <v>13.3</v>
      </c>
      <c r="AJ327" s="1268">
        <v>13.4</v>
      </c>
      <c r="AK327" s="1269">
        <v>13.7</v>
      </c>
    </row>
    <row r="328" spans="1:37" hidden="1">
      <c r="A328" s="1059" t="s">
        <v>546</v>
      </c>
      <c r="Z328" s="1211">
        <v>19.899999999999999</v>
      </c>
      <c r="AA328" s="1255">
        <v>19.8</v>
      </c>
      <c r="AB328" s="1213">
        <v>19.7</v>
      </c>
      <c r="AC328" s="1214">
        <v>19.3</v>
      </c>
      <c r="AD328" s="1215">
        <v>18.899999999999999</v>
      </c>
      <c r="AE328" s="1216">
        <v>18.8</v>
      </c>
      <c r="AF328" s="1217">
        <v>18.7</v>
      </c>
      <c r="AG328" s="1218">
        <v>18.5</v>
      </c>
      <c r="AH328" s="1267">
        <v>18.5</v>
      </c>
      <c r="AI328" s="1267">
        <v>18.399999999999999</v>
      </c>
      <c r="AJ328" s="1268">
        <v>18.600000000000001</v>
      </c>
      <c r="AK328" s="1269">
        <v>19.2</v>
      </c>
    </row>
    <row r="329" spans="1:37" hidden="1">
      <c r="A329" s="1059" t="s">
        <v>547</v>
      </c>
      <c r="Z329" s="1211">
        <v>17.3</v>
      </c>
      <c r="AA329" s="1255">
        <v>17.399999999999999</v>
      </c>
      <c r="AB329" s="1213">
        <v>17.2</v>
      </c>
      <c r="AC329" s="1214">
        <v>16.8</v>
      </c>
      <c r="AD329" s="1215">
        <v>16.3</v>
      </c>
      <c r="AE329" s="1216">
        <v>16.2</v>
      </c>
      <c r="AF329" s="1217">
        <v>16.100000000000001</v>
      </c>
      <c r="AG329" s="1218">
        <v>16</v>
      </c>
      <c r="AH329" s="1267">
        <v>15.9</v>
      </c>
      <c r="AI329" s="1267">
        <v>15.8</v>
      </c>
      <c r="AJ329" s="1268">
        <v>16.100000000000001</v>
      </c>
      <c r="AK329" s="1269">
        <v>16.7</v>
      </c>
    </row>
    <row r="330" spans="1:37" hidden="1">
      <c r="A330" s="1059" t="s">
        <v>548</v>
      </c>
      <c r="Z330" s="1211">
        <v>15.6</v>
      </c>
      <c r="AA330" s="1255">
        <v>15.7</v>
      </c>
      <c r="AB330" s="1213">
        <v>15.6</v>
      </c>
      <c r="AC330" s="1214">
        <v>15.2</v>
      </c>
      <c r="AD330" s="1215">
        <v>14.7</v>
      </c>
      <c r="AE330" s="1216">
        <v>14.5</v>
      </c>
      <c r="AF330" s="1217">
        <v>14.4</v>
      </c>
      <c r="AG330" s="1218">
        <v>14.4</v>
      </c>
      <c r="AH330" s="1268">
        <v>14</v>
      </c>
      <c r="AI330" s="1268">
        <v>14</v>
      </c>
      <c r="AJ330" s="1268">
        <v>14.1</v>
      </c>
      <c r="AK330" s="1269">
        <v>14.5</v>
      </c>
    </row>
    <row r="331" spans="1:37" hidden="1">
      <c r="A331" s="1059" t="s">
        <v>549</v>
      </c>
      <c r="Z331" s="1211">
        <v>21.9</v>
      </c>
      <c r="AA331" s="1255">
        <v>22</v>
      </c>
      <c r="AB331" s="1213">
        <v>21.9</v>
      </c>
      <c r="AC331" s="1214">
        <v>21.6</v>
      </c>
      <c r="AD331" s="1215">
        <v>21.3</v>
      </c>
      <c r="AE331" s="1216">
        <v>21.2</v>
      </c>
      <c r="AF331" s="1217">
        <v>21</v>
      </c>
      <c r="AG331" s="1218">
        <v>20.6</v>
      </c>
      <c r="AH331" s="1267">
        <v>20.9</v>
      </c>
      <c r="AI331" s="1267">
        <v>20.9</v>
      </c>
      <c r="AJ331" s="1268">
        <v>21.1</v>
      </c>
      <c r="AK331" s="1269">
        <v>21.5</v>
      </c>
    </row>
    <row r="332" spans="1:37" hidden="1">
      <c r="A332" s="1059" t="s">
        <v>550</v>
      </c>
      <c r="Z332" s="1211">
        <v>17.100000000000001</v>
      </c>
      <c r="AA332" s="1255">
        <v>17.2</v>
      </c>
      <c r="AB332" s="1213">
        <v>17.2</v>
      </c>
      <c r="AC332" s="1214">
        <v>17</v>
      </c>
      <c r="AD332" s="1215">
        <v>16.7</v>
      </c>
      <c r="AE332" s="1216">
        <v>16.600000000000001</v>
      </c>
      <c r="AF332" s="1217">
        <v>16.5</v>
      </c>
      <c r="AG332" s="1218">
        <v>16.5</v>
      </c>
      <c r="AH332" s="1267">
        <v>16.2</v>
      </c>
      <c r="AI332" s="1267">
        <v>16.100000000000001</v>
      </c>
      <c r="AJ332" s="1268">
        <v>16.2</v>
      </c>
      <c r="AK332" s="1269">
        <v>16.399999999999999</v>
      </c>
    </row>
    <row r="333" spans="1:37" hidden="1">
      <c r="A333" s="1059" t="s">
        <v>551</v>
      </c>
      <c r="Z333" s="1211">
        <v>19.100000000000001</v>
      </c>
      <c r="AA333" s="1255">
        <v>19.100000000000001</v>
      </c>
      <c r="AB333" s="1213">
        <v>19.100000000000001</v>
      </c>
      <c r="AC333" s="1214">
        <v>18.600000000000001</v>
      </c>
      <c r="AD333" s="1215">
        <v>18.100000000000001</v>
      </c>
      <c r="AE333" s="1216">
        <v>17.899999999999999</v>
      </c>
      <c r="AF333" s="1217">
        <v>17.899999999999999</v>
      </c>
      <c r="AG333" s="1218">
        <v>18</v>
      </c>
      <c r="AH333" s="1267">
        <v>17.5</v>
      </c>
      <c r="AI333" s="1267">
        <v>17.399999999999999</v>
      </c>
      <c r="AJ333" s="1268">
        <v>17.7</v>
      </c>
      <c r="AK333" s="1269">
        <v>18.100000000000001</v>
      </c>
    </row>
    <row r="334" spans="1:37" hidden="1">
      <c r="A334" s="1059" t="s">
        <v>552</v>
      </c>
      <c r="Z334" s="1211">
        <v>29.6</v>
      </c>
      <c r="AA334" s="1255">
        <v>29.7</v>
      </c>
      <c r="AB334" s="1213">
        <v>29.4</v>
      </c>
      <c r="AC334" s="1214">
        <v>28.8</v>
      </c>
      <c r="AD334" s="1215">
        <v>28.1</v>
      </c>
      <c r="AE334" s="1216">
        <v>27.9</v>
      </c>
      <c r="AF334" s="1217">
        <v>27.8</v>
      </c>
      <c r="AG334" s="1218">
        <v>27</v>
      </c>
      <c r="AH334" s="1267">
        <v>27.5</v>
      </c>
      <c r="AI334" s="1267">
        <v>27.4</v>
      </c>
      <c r="AJ334" s="1268">
        <v>27.7</v>
      </c>
      <c r="AK334" s="1269">
        <v>28.3</v>
      </c>
    </row>
    <row r="335" spans="1:37" hidden="1">
      <c r="A335" s="1059" t="s">
        <v>553</v>
      </c>
      <c r="Z335" s="1211">
        <v>16.7</v>
      </c>
      <c r="AA335" s="1255">
        <v>16.8</v>
      </c>
      <c r="AB335" s="1213">
        <v>16.7</v>
      </c>
      <c r="AC335" s="1214">
        <v>16.3</v>
      </c>
      <c r="AD335" s="1215">
        <v>15.9</v>
      </c>
      <c r="AE335" s="1216">
        <v>15.9</v>
      </c>
      <c r="AF335" s="1217">
        <v>15.9</v>
      </c>
      <c r="AG335" s="1218">
        <v>15.2</v>
      </c>
      <c r="AH335" s="1267">
        <v>15.5</v>
      </c>
      <c r="AI335" s="1267">
        <v>15.4</v>
      </c>
      <c r="AJ335" s="1268">
        <v>15.6</v>
      </c>
      <c r="AK335" s="1270">
        <v>16</v>
      </c>
    </row>
    <row r="336" spans="1:37" ht="21" hidden="1" thickBot="1">
      <c r="A336" s="1063" t="s">
        <v>554</v>
      </c>
      <c r="Z336" s="1240">
        <v>27.2</v>
      </c>
      <c r="AA336" s="1259">
        <v>27.4</v>
      </c>
      <c r="AB336" s="1242">
        <v>27.2</v>
      </c>
      <c r="AC336" s="1243">
        <v>26.8</v>
      </c>
      <c r="AD336" s="1244">
        <v>26.3</v>
      </c>
      <c r="AE336" s="1245">
        <v>25.9</v>
      </c>
      <c r="AF336" s="1246">
        <v>25.8</v>
      </c>
      <c r="AG336" s="1247">
        <v>25.8</v>
      </c>
      <c r="AH336" s="1274">
        <v>26</v>
      </c>
      <c r="AI336" s="1274">
        <v>26</v>
      </c>
      <c r="AJ336" s="1274">
        <v>26.2</v>
      </c>
      <c r="AK336" s="1275">
        <v>27</v>
      </c>
    </row>
    <row r="337" spans="1:37" hidden="1"/>
    <row r="338" spans="1:37" hidden="1">
      <c r="A338" s="1772" t="s">
        <v>524</v>
      </c>
      <c r="Z338" s="1781" t="s">
        <v>555</v>
      </c>
      <c r="AA338" s="1782"/>
      <c r="AB338" s="1782"/>
      <c r="AC338" s="1782"/>
      <c r="AD338" s="1782"/>
      <c r="AE338" s="1782"/>
      <c r="AF338" s="1782"/>
      <c r="AG338" s="1782"/>
      <c r="AH338" s="1782"/>
      <c r="AI338" s="1782"/>
      <c r="AJ338" s="1782"/>
      <c r="AK338" s="1783"/>
    </row>
    <row r="339" spans="1:37" ht="21" hidden="1" thickBot="1">
      <c r="A339" s="1768"/>
      <c r="Z339" s="1098" t="s">
        <v>526</v>
      </c>
      <c r="AA339" s="1099" t="s">
        <v>527</v>
      </c>
      <c r="AB339" s="1100" t="s">
        <v>528</v>
      </c>
      <c r="AC339" s="1101" t="s">
        <v>529</v>
      </c>
      <c r="AD339" s="1101" t="s">
        <v>530</v>
      </c>
      <c r="AE339" s="1102" t="s">
        <v>531</v>
      </c>
      <c r="AF339" s="1101" t="s">
        <v>532</v>
      </c>
      <c r="AG339" s="1102" t="s">
        <v>533</v>
      </c>
      <c r="AH339" s="1101" t="s">
        <v>534</v>
      </c>
      <c r="AI339" s="1101" t="s">
        <v>535</v>
      </c>
      <c r="AJ339" s="1101" t="s">
        <v>536</v>
      </c>
      <c r="AK339" s="1103" t="s">
        <v>537</v>
      </c>
    </row>
    <row r="340" spans="1:37" hidden="1">
      <c r="A340" s="1144" t="s">
        <v>538</v>
      </c>
      <c r="Z340" s="1186">
        <v>18.100000000000001</v>
      </c>
      <c r="AA340" s="1253">
        <v>18.2</v>
      </c>
      <c r="AB340" s="1187">
        <v>18.2</v>
      </c>
      <c r="AC340" s="1188">
        <v>17.899999999999999</v>
      </c>
      <c r="AD340" s="1189">
        <v>17.3</v>
      </c>
      <c r="AE340" s="1190">
        <v>17.399999999999999</v>
      </c>
      <c r="AF340" s="1191">
        <v>17.5</v>
      </c>
      <c r="AG340" s="1192">
        <v>17.5</v>
      </c>
      <c r="AH340" s="1193">
        <v>17.600000000000001</v>
      </c>
      <c r="AI340" s="1194">
        <v>17.5</v>
      </c>
      <c r="AJ340" s="1194">
        <v>17.8</v>
      </c>
      <c r="AK340" s="1276">
        <v>18.100000000000001</v>
      </c>
    </row>
    <row r="341" spans="1:37" hidden="1">
      <c r="A341" s="1059"/>
      <c r="Z341" s="1196"/>
      <c r="AA341" s="1254"/>
      <c r="AB341" s="1198"/>
      <c r="AC341" s="1199"/>
      <c r="AD341" s="1200"/>
      <c r="AE341" s="1201"/>
      <c r="AF341" s="1202"/>
      <c r="AG341" s="1203"/>
      <c r="AH341" s="1260"/>
      <c r="AI341" s="1261"/>
      <c r="AJ341" s="1262"/>
      <c r="AK341" s="1263"/>
    </row>
    <row r="342" spans="1:37" hidden="1">
      <c r="A342" s="974" t="s">
        <v>539</v>
      </c>
      <c r="Z342" s="1196">
        <v>22.2</v>
      </c>
      <c r="AA342" s="1254">
        <v>22.3</v>
      </c>
      <c r="AB342" s="1198">
        <v>22.3</v>
      </c>
      <c r="AC342" s="1199">
        <v>22</v>
      </c>
      <c r="AD342" s="1200">
        <v>21.1</v>
      </c>
      <c r="AE342" s="1201">
        <v>21.4</v>
      </c>
      <c r="AF342" s="1202">
        <v>21.6</v>
      </c>
      <c r="AG342" s="1203">
        <v>21.6</v>
      </c>
      <c r="AH342" s="1264">
        <v>21.6</v>
      </c>
      <c r="AI342" s="1264">
        <v>21.7</v>
      </c>
      <c r="AJ342" s="1265">
        <v>22</v>
      </c>
      <c r="AK342" s="1266">
        <v>22.5</v>
      </c>
    </row>
    <row r="343" spans="1:37" hidden="1">
      <c r="A343" s="1059" t="s">
        <v>540</v>
      </c>
      <c r="Z343" s="1211">
        <v>22.6</v>
      </c>
      <c r="AA343" s="1255">
        <v>22.7</v>
      </c>
      <c r="AB343" s="1213">
        <v>22.7</v>
      </c>
      <c r="AC343" s="1214">
        <v>22.5</v>
      </c>
      <c r="AD343" s="1215">
        <v>21.7</v>
      </c>
      <c r="AE343" s="1216">
        <v>22</v>
      </c>
      <c r="AF343" s="1217">
        <v>22</v>
      </c>
      <c r="AG343" s="1218">
        <v>21.9</v>
      </c>
      <c r="AH343" s="1267">
        <v>21.9</v>
      </c>
      <c r="AI343" s="1267">
        <v>21.7</v>
      </c>
      <c r="AJ343" s="1268">
        <v>21.9</v>
      </c>
      <c r="AK343" s="1269">
        <v>22.6</v>
      </c>
    </row>
    <row r="344" spans="1:37" hidden="1">
      <c r="A344" s="1059" t="s">
        <v>541</v>
      </c>
      <c r="Z344" s="1211">
        <v>16.3</v>
      </c>
      <c r="AA344" s="1255">
        <v>16.399999999999999</v>
      </c>
      <c r="AB344" s="1213">
        <v>16.3</v>
      </c>
      <c r="AC344" s="1214">
        <v>16.100000000000001</v>
      </c>
      <c r="AD344" s="1215">
        <v>15.4</v>
      </c>
      <c r="AE344" s="1216">
        <v>15.4</v>
      </c>
      <c r="AF344" s="1217">
        <v>15.4</v>
      </c>
      <c r="AG344" s="1218">
        <v>15.3</v>
      </c>
      <c r="AH344" s="1267">
        <v>15.2</v>
      </c>
      <c r="AI344" s="1267">
        <v>15.2</v>
      </c>
      <c r="AJ344" s="1268">
        <v>15.4</v>
      </c>
      <c r="AK344" s="1269">
        <v>15.8</v>
      </c>
    </row>
    <row r="345" spans="1:37" hidden="1">
      <c r="A345" s="1059" t="s">
        <v>542</v>
      </c>
      <c r="Z345" s="1211">
        <v>25.5</v>
      </c>
      <c r="AA345" s="1255">
        <v>25.5</v>
      </c>
      <c r="AB345" s="1213">
        <v>25.4</v>
      </c>
      <c r="AC345" s="1214">
        <v>25.3</v>
      </c>
      <c r="AD345" s="1215">
        <v>24.6</v>
      </c>
      <c r="AE345" s="1216">
        <v>25</v>
      </c>
      <c r="AF345" s="1217">
        <v>25.1</v>
      </c>
      <c r="AG345" s="1218">
        <v>25.2</v>
      </c>
      <c r="AH345" s="1267">
        <v>25.3</v>
      </c>
      <c r="AI345" s="1267">
        <v>25.3</v>
      </c>
      <c r="AJ345" s="1268">
        <v>25.5</v>
      </c>
      <c r="AK345" s="1269">
        <v>15.8</v>
      </c>
    </row>
    <row r="346" spans="1:37" hidden="1">
      <c r="A346" s="1059" t="s">
        <v>543</v>
      </c>
      <c r="Z346" s="1220">
        <v>18.600000000000001</v>
      </c>
      <c r="AA346" s="1256">
        <v>18.8</v>
      </c>
      <c r="AB346" s="1222">
        <v>18.7</v>
      </c>
      <c r="AC346" s="1223">
        <v>18.5</v>
      </c>
      <c r="AD346" s="1224">
        <v>18</v>
      </c>
      <c r="AE346" s="1225">
        <v>18</v>
      </c>
      <c r="AF346" s="1226">
        <v>18</v>
      </c>
      <c r="AG346" s="1227">
        <v>18</v>
      </c>
      <c r="AH346" s="1267">
        <v>18</v>
      </c>
      <c r="AI346" s="1267">
        <v>17.8</v>
      </c>
      <c r="AJ346" s="1268">
        <v>18</v>
      </c>
      <c r="AK346" s="1269">
        <v>18.899999999999999</v>
      </c>
    </row>
    <row r="347" spans="1:37" hidden="1">
      <c r="A347" s="1228" t="s">
        <v>544</v>
      </c>
      <c r="Z347" s="1229">
        <v>14.5</v>
      </c>
      <c r="AA347" s="1257">
        <v>14.6</v>
      </c>
      <c r="AB347" s="1231">
        <v>14.4</v>
      </c>
      <c r="AC347" s="1232">
        <v>14.1</v>
      </c>
      <c r="AD347" s="1233">
        <v>13.5</v>
      </c>
      <c r="AE347" s="1234">
        <v>13.4</v>
      </c>
      <c r="AF347" s="1235">
        <v>13.5</v>
      </c>
      <c r="AG347" s="1236">
        <v>13.5</v>
      </c>
      <c r="AH347" s="1271">
        <v>13.5</v>
      </c>
      <c r="AI347" s="1271">
        <v>13.5</v>
      </c>
      <c r="AJ347" s="1272">
        <v>13.7</v>
      </c>
      <c r="AK347" s="1273">
        <v>13.8</v>
      </c>
    </row>
    <row r="348" spans="1:37" hidden="1">
      <c r="A348" s="1059" t="s">
        <v>545</v>
      </c>
      <c r="Z348" s="1196">
        <v>13.5</v>
      </c>
      <c r="AA348" s="1254">
        <v>13.7</v>
      </c>
      <c r="AB348" s="1198">
        <v>13.7</v>
      </c>
      <c r="AC348" s="1199">
        <v>13.7</v>
      </c>
      <c r="AD348" s="1200">
        <v>13.3</v>
      </c>
      <c r="AE348" s="1201">
        <v>13.5</v>
      </c>
      <c r="AF348" s="1202">
        <v>13.6</v>
      </c>
      <c r="AG348" s="1203">
        <v>13.6</v>
      </c>
      <c r="AH348" s="1267">
        <v>13.6</v>
      </c>
      <c r="AI348" s="1267">
        <v>13.6</v>
      </c>
      <c r="AJ348" s="1268">
        <v>13.7</v>
      </c>
      <c r="AK348" s="1269">
        <v>13.9</v>
      </c>
    </row>
    <row r="349" spans="1:37" hidden="1">
      <c r="A349" s="1059" t="s">
        <v>546</v>
      </c>
      <c r="Z349" s="1211">
        <v>18.899999999999999</v>
      </c>
      <c r="AA349" s="1255">
        <v>19.100000000000001</v>
      </c>
      <c r="AB349" s="1213">
        <v>19</v>
      </c>
      <c r="AC349" s="1214">
        <v>18.8</v>
      </c>
      <c r="AD349" s="1215">
        <v>17.8</v>
      </c>
      <c r="AE349" s="1216">
        <v>18.100000000000001</v>
      </c>
      <c r="AF349" s="1217">
        <v>18.2</v>
      </c>
      <c r="AG349" s="1218">
        <v>18.2</v>
      </c>
      <c r="AH349" s="1267">
        <v>18.2</v>
      </c>
      <c r="AI349" s="1267">
        <v>18.3</v>
      </c>
      <c r="AJ349" s="1268">
        <v>18.7</v>
      </c>
      <c r="AK349" s="1269">
        <v>19.3</v>
      </c>
    </row>
    <row r="350" spans="1:37" hidden="1">
      <c r="A350" s="1059" t="s">
        <v>547</v>
      </c>
      <c r="Z350" s="1211">
        <v>17.8</v>
      </c>
      <c r="AA350" s="1255">
        <v>17.8</v>
      </c>
      <c r="AB350" s="1213">
        <v>17.600000000000001</v>
      </c>
      <c r="AC350" s="1214">
        <v>17</v>
      </c>
      <c r="AD350" s="1215">
        <v>16.3</v>
      </c>
      <c r="AE350" s="1216">
        <v>16.3</v>
      </c>
      <c r="AF350" s="1217">
        <v>16.399999999999999</v>
      </c>
      <c r="AG350" s="1218">
        <v>16.3</v>
      </c>
      <c r="AH350" s="1267">
        <v>16.3</v>
      </c>
      <c r="AI350" s="1267">
        <v>16.2</v>
      </c>
      <c r="AJ350" s="1268">
        <v>16.5</v>
      </c>
      <c r="AK350" s="1269">
        <v>16.899999999999999</v>
      </c>
    </row>
    <row r="351" spans="1:37" hidden="1">
      <c r="A351" s="1059" t="s">
        <v>548</v>
      </c>
      <c r="Z351" s="1211">
        <v>15.7</v>
      </c>
      <c r="AA351" s="1255">
        <v>15.8</v>
      </c>
      <c r="AB351" s="1213">
        <v>15.6</v>
      </c>
      <c r="AC351" s="1214">
        <v>15.3</v>
      </c>
      <c r="AD351" s="1215">
        <v>14.6</v>
      </c>
      <c r="AE351" s="1216">
        <v>14.7</v>
      </c>
      <c r="AF351" s="1217">
        <v>14.7</v>
      </c>
      <c r="AG351" s="1218">
        <v>14.8</v>
      </c>
      <c r="AH351" s="1267">
        <v>14.8</v>
      </c>
      <c r="AI351" s="1267">
        <v>14.7</v>
      </c>
      <c r="AJ351" s="1268">
        <v>14.9</v>
      </c>
      <c r="AK351" s="1269">
        <v>15.2</v>
      </c>
    </row>
    <row r="352" spans="1:37" hidden="1">
      <c r="A352" s="1059" t="s">
        <v>549</v>
      </c>
      <c r="Z352" s="1211">
        <v>20.3</v>
      </c>
      <c r="AA352" s="1255">
        <v>20.5</v>
      </c>
      <c r="AB352" s="1213">
        <v>20.5</v>
      </c>
      <c r="AC352" s="1214">
        <v>20.3</v>
      </c>
      <c r="AD352" s="1215">
        <v>20</v>
      </c>
      <c r="AE352" s="1216">
        <v>20.100000000000001</v>
      </c>
      <c r="AF352" s="1217">
        <v>20.100000000000001</v>
      </c>
      <c r="AG352" s="1218">
        <v>20.2</v>
      </c>
      <c r="AH352" s="1267">
        <v>20.399999999999999</v>
      </c>
      <c r="AI352" s="1267">
        <v>20.5</v>
      </c>
      <c r="AJ352" s="1268">
        <v>20.8</v>
      </c>
      <c r="AK352" s="1269">
        <v>21.2</v>
      </c>
    </row>
    <row r="353" spans="1:37" hidden="1">
      <c r="A353" s="1059" t="s">
        <v>550</v>
      </c>
      <c r="Z353" s="1211">
        <v>16.3</v>
      </c>
      <c r="AA353" s="1255">
        <v>16.5</v>
      </c>
      <c r="AB353" s="1213">
        <v>16.600000000000001</v>
      </c>
      <c r="AC353" s="1214">
        <v>16.399999999999999</v>
      </c>
      <c r="AD353" s="1215">
        <v>15.9</v>
      </c>
      <c r="AE353" s="1216">
        <v>16</v>
      </c>
      <c r="AF353" s="1217">
        <v>16.100000000000001</v>
      </c>
      <c r="AG353" s="1218">
        <v>16.100000000000001</v>
      </c>
      <c r="AH353" s="1267">
        <v>16.100000000000001</v>
      </c>
      <c r="AI353" s="1267">
        <v>16.100000000000001</v>
      </c>
      <c r="AJ353" s="1268">
        <v>16.399999999999999</v>
      </c>
      <c r="AK353" s="1269">
        <v>16.5</v>
      </c>
    </row>
    <row r="354" spans="1:37" hidden="1">
      <c r="A354" s="1059" t="s">
        <v>551</v>
      </c>
      <c r="Z354" s="1211">
        <v>19</v>
      </c>
      <c r="AA354" s="1255">
        <v>19.2</v>
      </c>
      <c r="AB354" s="1213">
        <v>19.100000000000001</v>
      </c>
      <c r="AC354" s="1214">
        <v>18.7</v>
      </c>
      <c r="AD354" s="1215">
        <v>17.899999999999999</v>
      </c>
      <c r="AE354" s="1216">
        <v>18.100000000000001</v>
      </c>
      <c r="AF354" s="1217">
        <v>18.100000000000001</v>
      </c>
      <c r="AG354" s="1218">
        <v>18.100000000000001</v>
      </c>
      <c r="AH354" s="1267">
        <v>18.100000000000001</v>
      </c>
      <c r="AI354" s="1267">
        <v>18</v>
      </c>
      <c r="AJ354" s="1268">
        <v>18.2</v>
      </c>
      <c r="AK354" s="1269">
        <v>18.5</v>
      </c>
    </row>
    <row r="355" spans="1:37" hidden="1">
      <c r="A355" s="1059" t="s">
        <v>552</v>
      </c>
      <c r="Z355" s="1211">
        <v>29.4</v>
      </c>
      <c r="AA355" s="1255">
        <v>29.5</v>
      </c>
      <c r="AB355" s="1213">
        <v>29.3</v>
      </c>
      <c r="AC355" s="1214">
        <v>28.8</v>
      </c>
      <c r="AD355" s="1215">
        <v>27.9</v>
      </c>
      <c r="AE355" s="1216">
        <v>28</v>
      </c>
      <c r="AF355" s="1217">
        <v>28.1</v>
      </c>
      <c r="AG355" s="1218">
        <v>28</v>
      </c>
      <c r="AH355" s="1267">
        <v>28.1</v>
      </c>
      <c r="AI355" s="1267">
        <v>28.1</v>
      </c>
      <c r="AJ355" s="1268">
        <v>28.3</v>
      </c>
      <c r="AK355" s="1269">
        <v>28.8</v>
      </c>
    </row>
    <row r="356" spans="1:37" hidden="1">
      <c r="A356" s="1059" t="s">
        <v>553</v>
      </c>
      <c r="Z356" s="1211">
        <v>16</v>
      </c>
      <c r="AA356" s="1255">
        <v>16.2</v>
      </c>
      <c r="AB356" s="1213">
        <v>16.100000000000001</v>
      </c>
      <c r="AC356" s="1214">
        <v>15.8</v>
      </c>
      <c r="AD356" s="1215">
        <v>15.2</v>
      </c>
      <c r="AE356" s="1216">
        <v>15.4</v>
      </c>
      <c r="AF356" s="1217">
        <v>15.5</v>
      </c>
      <c r="AG356" s="1218">
        <v>15.5</v>
      </c>
      <c r="AH356" s="1267">
        <v>15.6</v>
      </c>
      <c r="AI356" s="1267">
        <v>15.6</v>
      </c>
      <c r="AJ356" s="1268">
        <v>15.8</v>
      </c>
      <c r="AK356" s="1269">
        <v>16.100000000000001</v>
      </c>
    </row>
    <row r="357" spans="1:37" ht="21" hidden="1" thickBot="1">
      <c r="A357" s="1063" t="s">
        <v>554</v>
      </c>
      <c r="Z357" s="1240">
        <v>25.5</v>
      </c>
      <c r="AA357" s="1259">
        <v>25.7</v>
      </c>
      <c r="AB357" s="1242">
        <v>25.6</v>
      </c>
      <c r="AC357" s="1243">
        <v>25.4</v>
      </c>
      <c r="AD357" s="1244">
        <v>24.2</v>
      </c>
      <c r="AE357" s="1245">
        <v>24.8</v>
      </c>
      <c r="AF357" s="1246">
        <v>24.8</v>
      </c>
      <c r="AG357" s="1247">
        <v>25.1</v>
      </c>
      <c r="AH357" s="1277">
        <v>25.4</v>
      </c>
      <c r="AI357" s="1277">
        <v>25.5</v>
      </c>
      <c r="AJ357" s="1274">
        <v>25.8</v>
      </c>
      <c r="AK357" s="1278">
        <v>26.4</v>
      </c>
    </row>
    <row r="358" spans="1:37" hidden="1"/>
    <row r="359" spans="1:37" hidden="1"/>
    <row r="360" spans="1:37" hidden="1"/>
    <row r="361" spans="1:37" hidden="1"/>
    <row r="362" spans="1:37" hidden="1"/>
    <row r="363" spans="1:37" hidden="1"/>
    <row r="364" spans="1:37" hidden="1"/>
    <row r="365" spans="1:37" hidden="1"/>
    <row r="366" spans="1:37" hidden="1"/>
    <row r="367" spans="1:37" hidden="1"/>
    <row r="368" spans="1:37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</sheetData>
  <mergeCells count="29">
    <mergeCell ref="Z227:AK227"/>
    <mergeCell ref="A227:A228"/>
    <mergeCell ref="A25:A26"/>
    <mergeCell ref="Z105:AK105"/>
    <mergeCell ref="Z25:AK25"/>
    <mergeCell ref="A181:A182"/>
    <mergeCell ref="Z130:AK130"/>
    <mergeCell ref="A338:A339"/>
    <mergeCell ref="Z338:AK338"/>
    <mergeCell ref="A296:A297"/>
    <mergeCell ref="Z296:AK296"/>
    <mergeCell ref="A317:A318"/>
    <mergeCell ref="Z317:AK317"/>
    <mergeCell ref="Y1:AG1"/>
    <mergeCell ref="A275:A276"/>
    <mergeCell ref="Z275:AK275"/>
    <mergeCell ref="A51:A52"/>
    <mergeCell ref="Z51:AK51"/>
    <mergeCell ref="A78:A79"/>
    <mergeCell ref="A251:A252"/>
    <mergeCell ref="Z155:AK155"/>
    <mergeCell ref="Z251:AK251"/>
    <mergeCell ref="A130:A131"/>
    <mergeCell ref="A105:A106"/>
    <mergeCell ref="A204:A205"/>
    <mergeCell ref="A155:A156"/>
    <mergeCell ref="Z78:AK78"/>
    <mergeCell ref="Z204:AK204"/>
    <mergeCell ref="Z181:AK181"/>
  </mergeCells>
  <phoneticPr fontId="0" type="noConversion"/>
  <conditionalFormatting sqref="CN5:CN21">
    <cfRule type="colorScale" priority="150">
      <colorScale>
        <cfvo type="min"/>
        <cfvo type="num" val="0"/>
        <cfvo type="max"/>
        <color rgb="FF63BE7B"/>
        <color rgb="FFFFEB84"/>
        <color rgb="FFF8696B"/>
      </colorScale>
    </cfRule>
  </conditionalFormatting>
  <conditionalFormatting sqref="CN6:CN21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Z4:BZ5">
    <cfRule type="top10" priority="136" stopIfTrue="1" rank="4"/>
  </conditionalFormatting>
  <conditionalFormatting sqref="BZ6:BZ21">
    <cfRule type="top10" dxfId="521" priority="131" stopIfTrue="1" bottom="1" rank="1"/>
    <cfRule type="top10" dxfId="520" priority="132" stopIfTrue="1" bottom="1" rank="2"/>
    <cfRule type="top10" dxfId="519" priority="133" stopIfTrue="1" bottom="1" rank="3"/>
    <cfRule type="top10" dxfId="518" priority="134" stopIfTrue="1" bottom="1" rank="4"/>
    <cfRule type="top10" dxfId="517" priority="135" stopIfTrue="1" rank="1"/>
  </conditionalFormatting>
  <conditionalFormatting sqref="CA4:CA5">
    <cfRule type="top10" priority="130" stopIfTrue="1" rank="4"/>
  </conditionalFormatting>
  <conditionalFormatting sqref="CA6:CA21">
    <cfRule type="top10" dxfId="516" priority="125" stopIfTrue="1" bottom="1" rank="1"/>
    <cfRule type="top10" dxfId="515" priority="126" stopIfTrue="1" bottom="1" rank="2"/>
    <cfRule type="top10" dxfId="514" priority="127" stopIfTrue="1" bottom="1" rank="3"/>
    <cfRule type="top10" dxfId="513" priority="128" stopIfTrue="1" bottom="1" rank="4"/>
    <cfRule type="top10" dxfId="512" priority="129" stopIfTrue="1" rank="1"/>
  </conditionalFormatting>
  <conditionalFormatting sqref="CD4:CD5">
    <cfRule type="top10" priority="92" stopIfTrue="1" rank="4"/>
  </conditionalFormatting>
  <conditionalFormatting sqref="CD6:CD21">
    <cfRule type="top10" dxfId="511" priority="87" stopIfTrue="1" bottom="1" rank="1"/>
    <cfRule type="top10" dxfId="510" priority="88" stopIfTrue="1" bottom="1" rank="2"/>
    <cfRule type="top10" dxfId="509" priority="89" stopIfTrue="1" bottom="1" rank="3"/>
    <cfRule type="top10" dxfId="508" priority="90" stopIfTrue="1" bottom="1" rank="4"/>
    <cfRule type="top10" dxfId="507" priority="91" stopIfTrue="1" rank="1"/>
  </conditionalFormatting>
  <conditionalFormatting sqref="CB4:CB5">
    <cfRule type="top10" priority="86" stopIfTrue="1" rank="4"/>
  </conditionalFormatting>
  <conditionalFormatting sqref="CB6:CB21">
    <cfRule type="top10" dxfId="506" priority="77" stopIfTrue="1" bottom="1" rank="1"/>
    <cfRule type="top10" dxfId="505" priority="78" stopIfTrue="1" bottom="1" rank="2"/>
    <cfRule type="top10" dxfId="504" priority="79" stopIfTrue="1" bottom="1" rank="4"/>
    <cfRule type="top10" dxfId="503" priority="80" stopIfTrue="1" bottom="1" rank="5"/>
    <cfRule type="top10" dxfId="502" priority="81" stopIfTrue="1" bottom="1" rank="1"/>
    <cfRule type="top10" dxfId="501" priority="82" stopIfTrue="1" bottom="1" rank="2"/>
    <cfRule type="top10" dxfId="500" priority="83" stopIfTrue="1" bottom="1" rank="3"/>
    <cfRule type="top10" dxfId="499" priority="84" stopIfTrue="1" bottom="1" rank="4"/>
    <cfRule type="top10" dxfId="498" priority="85" stopIfTrue="1" rank="1"/>
  </conditionalFormatting>
  <conditionalFormatting sqref="CC4:CC5">
    <cfRule type="top10" priority="76" stopIfTrue="1" rank="4"/>
  </conditionalFormatting>
  <conditionalFormatting sqref="CC6:CC21">
    <cfRule type="top10" dxfId="497" priority="71" stopIfTrue="1" bottom="1" rank="1"/>
    <cfRule type="top10" dxfId="496" priority="72" stopIfTrue="1" bottom="1" rank="2"/>
    <cfRule type="top10" dxfId="495" priority="73" stopIfTrue="1" bottom="1" rank="3"/>
    <cfRule type="top10" dxfId="494" priority="74" stopIfTrue="1" bottom="1" rank="4"/>
    <cfRule type="top10" dxfId="493" priority="75" stopIfTrue="1" rank="1"/>
  </conditionalFormatting>
  <conditionalFormatting sqref="CE4:CE5">
    <cfRule type="top10" priority="70" stopIfTrue="1" rank="4"/>
  </conditionalFormatting>
  <conditionalFormatting sqref="CE6:CE21">
    <cfRule type="top10" dxfId="492" priority="65" stopIfTrue="1" bottom="1" rank="1"/>
    <cfRule type="top10" dxfId="491" priority="66" stopIfTrue="1" bottom="1" rank="2"/>
    <cfRule type="top10" dxfId="490" priority="67" stopIfTrue="1" bottom="1" rank="3"/>
    <cfRule type="top10" dxfId="489" priority="68" stopIfTrue="1" bottom="1" rank="4"/>
    <cfRule type="top10" dxfId="488" priority="69" stopIfTrue="1" rank="1"/>
  </conditionalFormatting>
  <conditionalFormatting sqref="BY4:BY5">
    <cfRule type="top10" priority="64" stopIfTrue="1" rank="4"/>
  </conditionalFormatting>
  <conditionalFormatting sqref="BY6:BY21">
    <cfRule type="top10" dxfId="487" priority="55" stopIfTrue="1" bottom="1" rank="1"/>
    <cfRule type="top10" dxfId="486" priority="56" stopIfTrue="1" bottom="1" rank="2"/>
    <cfRule type="top10" dxfId="485" priority="57" stopIfTrue="1" bottom="1" rank="4"/>
    <cfRule type="top10" dxfId="484" priority="58" stopIfTrue="1" bottom="1" rank="5"/>
    <cfRule type="top10" dxfId="483" priority="59" stopIfTrue="1" bottom="1" rank="1"/>
    <cfRule type="top10" dxfId="482" priority="60" stopIfTrue="1" bottom="1" rank="2"/>
    <cfRule type="top10" dxfId="481" priority="61" stopIfTrue="1" bottom="1" rank="3"/>
    <cfRule type="top10" dxfId="480" priority="62" stopIfTrue="1" bottom="1" rank="4"/>
    <cfRule type="top10" dxfId="479" priority="63" stopIfTrue="1" rank="1"/>
  </conditionalFormatting>
  <conditionalFormatting sqref="BW4:BW5">
    <cfRule type="top10" priority="54" stopIfTrue="1" rank="4"/>
  </conditionalFormatting>
  <conditionalFormatting sqref="BW6:BW21">
    <cfRule type="top10" dxfId="478" priority="49" stopIfTrue="1" bottom="1" rank="1"/>
    <cfRule type="top10" dxfId="477" priority="50" stopIfTrue="1" bottom="1" rank="2"/>
    <cfRule type="top10" dxfId="476" priority="51" stopIfTrue="1" bottom="1" rank="3"/>
    <cfRule type="top10" dxfId="475" priority="52" stopIfTrue="1" bottom="1" rank="4"/>
    <cfRule type="top10" dxfId="474" priority="53" stopIfTrue="1" rank="1"/>
  </conditionalFormatting>
  <conditionalFormatting sqref="BV4:BV5">
    <cfRule type="top10" priority="48" stopIfTrue="1" rank="4"/>
  </conditionalFormatting>
  <conditionalFormatting sqref="BV6:BV21">
    <cfRule type="top10" dxfId="473" priority="43" stopIfTrue="1" bottom="1" rank="1"/>
    <cfRule type="top10" dxfId="472" priority="44" stopIfTrue="1" bottom="1" rank="2"/>
    <cfRule type="top10" dxfId="471" priority="45" stopIfTrue="1" bottom="1" rank="3"/>
    <cfRule type="top10" dxfId="470" priority="46" stopIfTrue="1" bottom="1" rank="4"/>
    <cfRule type="top10" dxfId="469" priority="47" stopIfTrue="1" rank="1"/>
  </conditionalFormatting>
  <conditionalFormatting sqref="BX4:BX5">
    <cfRule type="top10" priority="42" stopIfTrue="1" rank="4"/>
  </conditionalFormatting>
  <conditionalFormatting sqref="BX6:BX21">
    <cfRule type="top10" dxfId="468" priority="37" stopIfTrue="1" bottom="1" rank="1"/>
    <cfRule type="top10" dxfId="467" priority="38" stopIfTrue="1" bottom="1" rank="2"/>
    <cfRule type="top10" dxfId="466" priority="39" stopIfTrue="1" bottom="1" rank="3"/>
    <cfRule type="top10" dxfId="465" priority="40" stopIfTrue="1" bottom="1" rank="4"/>
    <cfRule type="top10" dxfId="464" priority="41" stopIfTrue="1" rank="1"/>
  </conditionalFormatting>
  <conditionalFormatting sqref="CF4:CF5">
    <cfRule type="top10" priority="36" stopIfTrue="1" rank="4"/>
  </conditionalFormatting>
  <conditionalFormatting sqref="CF6:CF21">
    <cfRule type="top10" dxfId="463" priority="31" stopIfTrue="1" bottom="1" rank="1"/>
    <cfRule type="top10" dxfId="462" priority="32" stopIfTrue="1" bottom="1" rank="2"/>
    <cfRule type="top10" dxfId="461" priority="33" stopIfTrue="1" bottom="1" rank="3"/>
    <cfRule type="top10" dxfId="460" priority="34" stopIfTrue="1" bottom="1" rank="4"/>
    <cfRule type="top10" dxfId="459" priority="35" stopIfTrue="1" rank="1"/>
  </conditionalFormatting>
  <conditionalFormatting sqref="CG4:CG5">
    <cfRule type="top10" priority="30" stopIfTrue="1" rank="4"/>
  </conditionalFormatting>
  <conditionalFormatting sqref="CG6:CG21">
    <cfRule type="top10" dxfId="458" priority="25" stopIfTrue="1" bottom="1" rank="1"/>
    <cfRule type="top10" dxfId="457" priority="26" stopIfTrue="1" bottom="1" rank="2"/>
    <cfRule type="top10" dxfId="456" priority="27" stopIfTrue="1" bottom="1" rank="3"/>
    <cfRule type="top10" dxfId="455" priority="28" stopIfTrue="1" bottom="1" rank="4"/>
    <cfRule type="top10" dxfId="454" priority="29" stopIfTrue="1" rank="1"/>
  </conditionalFormatting>
  <conditionalFormatting sqref="CH4:CH5">
    <cfRule type="top10" priority="24" stopIfTrue="1" rank="4"/>
  </conditionalFormatting>
  <conditionalFormatting sqref="CH6:CH21">
    <cfRule type="top10" dxfId="453" priority="19" stopIfTrue="1" bottom="1" rank="1"/>
    <cfRule type="top10" dxfId="452" priority="20" stopIfTrue="1" bottom="1" rank="2"/>
    <cfRule type="top10" dxfId="451" priority="21" stopIfTrue="1" bottom="1" rank="3"/>
    <cfRule type="top10" dxfId="450" priority="22" stopIfTrue="1" bottom="1" rank="4"/>
    <cfRule type="top10" dxfId="449" priority="23" stopIfTrue="1" rank="1"/>
  </conditionalFormatting>
  <conditionalFormatting sqref="CI4:CI5">
    <cfRule type="top10" priority="12" stopIfTrue="1" rank="4"/>
  </conditionalFormatting>
  <conditionalFormatting sqref="CI6:CI21">
    <cfRule type="top10" dxfId="448" priority="7" stopIfTrue="1" bottom="1" rank="1"/>
    <cfRule type="top10" dxfId="447" priority="8" stopIfTrue="1" bottom="1" rank="2"/>
    <cfRule type="top10" dxfId="446" priority="9" stopIfTrue="1" bottom="1" rank="3"/>
    <cfRule type="top10" dxfId="445" priority="10" stopIfTrue="1" bottom="1" rank="4"/>
    <cfRule type="top10" dxfId="444" priority="11" stopIfTrue="1" rank="1"/>
  </conditionalFormatting>
  <conditionalFormatting sqref="CJ4:CJ5">
    <cfRule type="top10" priority="6" stopIfTrue="1" rank="4"/>
  </conditionalFormatting>
  <conditionalFormatting sqref="CJ6:CJ21">
    <cfRule type="top10" dxfId="443" priority="1" stopIfTrue="1" bottom="1" rank="1"/>
    <cfRule type="top10" dxfId="442" priority="2" stopIfTrue="1" bottom="1" rank="2"/>
    <cfRule type="top10" dxfId="441" priority="3" stopIfTrue="1" bottom="1" rank="3"/>
    <cfRule type="top10" dxfId="440" priority="4" stopIfTrue="1" bottom="1" rank="4"/>
    <cfRule type="top10" dxfId="439" priority="5" stopIfTrue="1" rank="1"/>
  </conditionalFormatting>
  <pageMargins left="0.17" right="0.15" top="0.18" bottom="0.2" header="0.17" footer="0.17"/>
  <pageSetup paperSize="9" scale="75" fitToHeight="2" orientation="landscape" r:id="rId1"/>
  <headerFooter alignWithMargins="0"/>
  <rowBreaks count="7" manualBreakCount="7">
    <brk id="48" max="16383" man="1"/>
    <brk id="102" max="14" man="1"/>
    <brk id="153" max="14" man="1"/>
    <brk id="178" max="14" man="1"/>
    <brk id="225" max="15" man="1"/>
    <brk id="274" max="12" man="1"/>
    <brk id="316" max="12" man="1"/>
  </row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rgb="FFFF0000"/>
    <pageSetUpPr fitToPage="1"/>
  </sheetPr>
  <dimension ref="A1:IX42"/>
  <sheetViews>
    <sheetView view="pageBreakPreview" zoomScale="60" zoomScaleNormal="75" workbookViewId="0">
      <pane xSplit="170" ySplit="3" topLeftCell="IJ4" activePane="bottomRight" state="frozen"/>
      <selection activeCell="FN1" sqref="FN1"/>
      <selection pane="topRight" activeCell="FO1" sqref="FO1"/>
      <selection pane="bottomLeft" activeCell="FN4" sqref="FN4"/>
      <selection pane="bottomRight" activeCell="IX11" sqref="IX11"/>
    </sheetView>
  </sheetViews>
  <sheetFormatPr defaultColWidth="39" defaultRowHeight="20.25"/>
  <cols>
    <col min="1" max="1" width="29.140625" style="8" hidden="1" customWidth="1"/>
    <col min="2" max="3" width="6.42578125" style="8" hidden="1" customWidth="1"/>
    <col min="4" max="4" width="5.42578125" style="8" hidden="1" customWidth="1"/>
    <col min="5" max="8" width="6.42578125" style="8" hidden="1" customWidth="1"/>
    <col min="9" max="13" width="5.28515625" style="8" hidden="1" customWidth="1"/>
    <col min="14" max="14" width="29.140625" style="8" hidden="1" customWidth="1"/>
    <col min="15" max="26" width="5.28515625" style="8" hidden="1" customWidth="1"/>
    <col min="27" max="27" width="29.140625" style="8" hidden="1" customWidth="1"/>
    <col min="28" max="39" width="5.28515625" style="8" hidden="1" customWidth="1"/>
    <col min="40" max="40" width="29.140625" style="8" hidden="1" customWidth="1"/>
    <col min="41" max="52" width="6.42578125" style="8" hidden="1" customWidth="1"/>
    <col min="53" max="53" width="29.140625" style="8" hidden="1" customWidth="1"/>
    <col min="54" max="65" width="6.42578125" style="8" hidden="1" customWidth="1"/>
    <col min="66" max="66" width="30.5703125" style="8" hidden="1" customWidth="1"/>
    <col min="67" max="67" width="6.5703125" style="8" hidden="1" customWidth="1"/>
    <col min="68" max="68" width="6" style="8" hidden="1" customWidth="1"/>
    <col min="69" max="69" width="6.5703125" style="8" hidden="1" customWidth="1"/>
    <col min="70" max="70" width="6.28515625" style="8" hidden="1" customWidth="1"/>
    <col min="71" max="71" width="5.7109375" style="8" hidden="1" customWidth="1"/>
    <col min="72" max="72" width="6.5703125" style="8" hidden="1" customWidth="1"/>
    <col min="73" max="73" width="6" style="8" hidden="1" customWidth="1"/>
    <col min="74" max="74" width="6.5703125" style="8" hidden="1" customWidth="1"/>
    <col min="75" max="75" width="7.140625" style="8" hidden="1" customWidth="1"/>
    <col min="76" max="76" width="7" style="8" hidden="1" customWidth="1"/>
    <col min="77" max="77" width="6" style="8" hidden="1" customWidth="1"/>
    <col min="78" max="78" width="6.7109375" style="8" hidden="1" customWidth="1"/>
    <col min="79" max="79" width="30.5703125" style="8" hidden="1" customWidth="1"/>
    <col min="80" max="80" width="6.5703125" style="8" hidden="1" customWidth="1"/>
    <col min="81" max="81" width="6" style="8" hidden="1" customWidth="1"/>
    <col min="82" max="82" width="6.5703125" style="8" hidden="1" customWidth="1"/>
    <col min="83" max="83" width="6.28515625" style="8" hidden="1" customWidth="1"/>
    <col min="84" max="84" width="5.7109375" style="8" hidden="1" customWidth="1"/>
    <col min="85" max="85" width="6.5703125" style="8" hidden="1" customWidth="1"/>
    <col min="86" max="86" width="6" style="8" hidden="1" customWidth="1"/>
    <col min="87" max="87" width="6.5703125" style="8" hidden="1" customWidth="1"/>
    <col min="88" max="88" width="7.140625" style="8" hidden="1" customWidth="1"/>
    <col min="89" max="89" width="7" style="8" hidden="1" customWidth="1"/>
    <col min="90" max="90" width="6" style="8" hidden="1" customWidth="1"/>
    <col min="91" max="91" width="6.5703125" style="8" hidden="1" customWidth="1"/>
    <col min="92" max="92" width="30.5703125" style="8" hidden="1" customWidth="1"/>
    <col min="93" max="93" width="6.5703125" style="8" hidden="1" customWidth="1"/>
    <col min="94" max="94" width="6" style="8" hidden="1" customWidth="1"/>
    <col min="95" max="95" width="6.5703125" style="8" hidden="1" customWidth="1"/>
    <col min="96" max="96" width="6.28515625" style="8" hidden="1" customWidth="1"/>
    <col min="97" max="97" width="5.7109375" style="8" hidden="1" customWidth="1"/>
    <col min="98" max="98" width="6.5703125" style="8" hidden="1" customWidth="1"/>
    <col min="99" max="99" width="6" style="8" hidden="1" customWidth="1"/>
    <col min="100" max="100" width="6.5703125" style="8" hidden="1" customWidth="1"/>
    <col min="101" max="101" width="7.140625" style="8" hidden="1" customWidth="1"/>
    <col min="102" max="102" width="7" style="8" hidden="1" customWidth="1"/>
    <col min="103" max="103" width="6" style="8" hidden="1" customWidth="1"/>
    <col min="104" max="104" width="6.7109375" style="8" hidden="1" customWidth="1"/>
    <col min="105" max="105" width="22.42578125" hidden="1" customWidth="1"/>
    <col min="106" max="107" width="4.42578125" hidden="1" customWidth="1"/>
    <col min="108" max="108" width="4.42578125" style="92" hidden="1" customWidth="1"/>
    <col min="109" max="109" width="4.42578125" hidden="1" customWidth="1"/>
    <col min="110" max="112" width="4.42578125" style="8" hidden="1" customWidth="1"/>
    <col min="113" max="113" width="4.7109375" style="8" hidden="1" customWidth="1"/>
    <col min="114" max="117" width="4.42578125" style="8" hidden="1" customWidth="1"/>
    <col min="118" max="118" width="29" hidden="1" customWidth="1"/>
    <col min="119" max="120" width="5.28515625" hidden="1" customWidth="1"/>
    <col min="121" max="121" width="5.28515625" style="92" hidden="1" customWidth="1"/>
    <col min="122" max="122" width="5.28515625" hidden="1" customWidth="1"/>
    <col min="123" max="130" width="5.28515625" style="8" hidden="1" customWidth="1"/>
    <col min="131" max="131" width="24.7109375" style="8" hidden="1" customWidth="1"/>
    <col min="132" max="143" width="5.28515625" style="8" hidden="1" customWidth="1"/>
    <col min="144" max="144" width="24.7109375" style="8" hidden="1" customWidth="1"/>
    <col min="145" max="156" width="5.28515625" style="8" hidden="1" customWidth="1"/>
    <col min="157" max="157" width="24.7109375" style="8" hidden="1" customWidth="1"/>
    <col min="158" max="169" width="5.28515625" style="8" hidden="1" customWidth="1"/>
    <col min="170" max="170" width="60.28515625" style="1359" customWidth="1"/>
    <col min="171" max="174" width="13.28515625" style="1359" hidden="1" customWidth="1"/>
    <col min="175" max="175" width="6" style="1359" hidden="1" customWidth="1"/>
    <col min="176" max="180" width="13.28515625" style="1359" hidden="1" customWidth="1"/>
    <col min="181" max="193" width="14.42578125" style="1359" hidden="1" customWidth="1"/>
    <col min="194" max="194" width="76.140625" style="1359" hidden="1" customWidth="1"/>
    <col min="195" max="230" width="14.42578125" style="1359" hidden="1" customWidth="1"/>
    <col min="231" max="257" width="14.42578125" style="1359" customWidth="1"/>
    <col min="258" max="258" width="53.140625" style="1359" customWidth="1"/>
    <col min="259" max="16384" width="39" style="8"/>
  </cols>
  <sheetData>
    <row r="1" spans="1:258" ht="41.25" customHeight="1" thickBot="1">
      <c r="B1" s="16" t="s">
        <v>584</v>
      </c>
      <c r="C1" s="16"/>
      <c r="D1" s="16"/>
      <c r="E1" s="16"/>
      <c r="F1" s="16"/>
      <c r="G1" s="16"/>
      <c r="N1" s="16" t="s">
        <v>584</v>
      </c>
      <c r="AA1" s="16" t="s">
        <v>584</v>
      </c>
      <c r="AN1" s="16" t="s">
        <v>584</v>
      </c>
      <c r="BA1" s="1785" t="s">
        <v>773</v>
      </c>
      <c r="BB1" s="1785"/>
      <c r="BC1" s="1785"/>
      <c r="BD1" s="1785"/>
      <c r="BE1" s="1785"/>
      <c r="BF1" s="1785"/>
      <c r="BG1" s="1785"/>
      <c r="BH1" s="1785"/>
      <c r="BI1" s="1785"/>
      <c r="BJ1" s="1785"/>
      <c r="BK1" s="1785"/>
      <c r="BL1" s="1785"/>
      <c r="BM1" s="1785"/>
      <c r="BN1" s="1784" t="s">
        <v>1088</v>
      </c>
      <c r="BO1" s="1785"/>
      <c r="BP1" s="1785"/>
      <c r="BQ1" s="1785"/>
      <c r="BR1" s="1785"/>
      <c r="BS1" s="1785"/>
      <c r="BT1" s="1785"/>
      <c r="BU1" s="1785"/>
      <c r="BV1" s="1785"/>
      <c r="BW1" s="1785"/>
      <c r="BX1" s="1785"/>
      <c r="BY1" s="1785"/>
      <c r="BZ1" s="1785"/>
      <c r="CA1" s="1784"/>
      <c r="CB1" s="1784"/>
      <c r="CC1" s="1784"/>
      <c r="CD1" s="1784"/>
      <c r="CE1" s="1784"/>
      <c r="CF1" s="1784"/>
      <c r="CG1" s="1784"/>
      <c r="CH1" s="1784"/>
      <c r="CI1" s="1784"/>
      <c r="CJ1" s="1784"/>
      <c r="CK1" s="1784"/>
      <c r="CL1" s="1784"/>
      <c r="CM1" s="16"/>
      <c r="DD1" s="91"/>
      <c r="DN1" s="156" t="s">
        <v>1204</v>
      </c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5" t="s">
        <v>1243</v>
      </c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7"/>
      <c r="EN1" s="135" t="s">
        <v>1243</v>
      </c>
      <c r="EO1" s="135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7"/>
      <c r="FA1" s="135" t="s">
        <v>1243</v>
      </c>
      <c r="FB1" s="135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7"/>
      <c r="FN1" s="1285" t="s">
        <v>1243</v>
      </c>
      <c r="FO1" s="1286" t="s">
        <v>1721</v>
      </c>
      <c r="FP1" s="1285" t="s">
        <v>1722</v>
      </c>
      <c r="FQ1" s="1285" t="s">
        <v>1723</v>
      </c>
      <c r="FR1" s="1285" t="s">
        <v>1729</v>
      </c>
      <c r="FS1" s="1285" t="s">
        <v>1828</v>
      </c>
      <c r="FT1" s="1285" t="s">
        <v>1730</v>
      </c>
      <c r="FU1" s="1285" t="s">
        <v>1731</v>
      </c>
      <c r="FV1" s="1285" t="s">
        <v>1732</v>
      </c>
      <c r="FW1" s="1285" t="s">
        <v>1733</v>
      </c>
      <c r="FX1" s="1285" t="s">
        <v>1734</v>
      </c>
      <c r="FY1" s="1285" t="s">
        <v>1735</v>
      </c>
      <c r="FZ1" s="1287" t="s">
        <v>1736</v>
      </c>
      <c r="GA1" s="1286" t="s">
        <v>1738</v>
      </c>
      <c r="GB1" s="1285" t="s">
        <v>1739</v>
      </c>
      <c r="GC1" s="1285" t="s">
        <v>1740</v>
      </c>
      <c r="GD1" s="1285" t="s">
        <v>1741</v>
      </c>
      <c r="GE1" s="1285" t="s">
        <v>1742</v>
      </c>
      <c r="GF1" s="1285" t="s">
        <v>1743</v>
      </c>
      <c r="GG1" s="1285" t="s">
        <v>1744</v>
      </c>
      <c r="GH1" s="1285" t="s">
        <v>1745</v>
      </c>
      <c r="GI1" s="1285" t="s">
        <v>1746</v>
      </c>
      <c r="GJ1" s="1285" t="s">
        <v>1747</v>
      </c>
      <c r="GK1" s="1285" t="s">
        <v>1748</v>
      </c>
      <c r="GL1" s="1288" t="s">
        <v>1447</v>
      </c>
      <c r="GM1" s="1289" t="s">
        <v>1750</v>
      </c>
      <c r="GN1" s="1289" t="s">
        <v>1751</v>
      </c>
      <c r="GO1" s="1289" t="s">
        <v>1752</v>
      </c>
      <c r="GP1" s="1289" t="s">
        <v>1753</v>
      </c>
      <c r="GQ1" s="1289" t="s">
        <v>1754</v>
      </c>
      <c r="GR1" s="1289" t="s">
        <v>1755</v>
      </c>
      <c r="GS1" s="1289" t="s">
        <v>1756</v>
      </c>
      <c r="GT1" s="1289" t="s">
        <v>1757</v>
      </c>
      <c r="GU1" s="1290" t="s">
        <v>1758</v>
      </c>
      <c r="GV1" s="1290" t="s">
        <v>1759</v>
      </c>
      <c r="GW1" s="1290" t="s">
        <v>1760</v>
      </c>
      <c r="GX1" s="1290" t="s">
        <v>1762</v>
      </c>
      <c r="GY1" s="1290" t="s">
        <v>1763</v>
      </c>
      <c r="GZ1" s="1290" t="s">
        <v>1764</v>
      </c>
      <c r="HA1" s="1290" t="s">
        <v>1765</v>
      </c>
      <c r="HB1" s="1290" t="s">
        <v>1766</v>
      </c>
      <c r="HC1" s="1290" t="s">
        <v>1767</v>
      </c>
      <c r="HD1" s="1290" t="s">
        <v>1768</v>
      </c>
      <c r="HE1" s="1290" t="s">
        <v>1769</v>
      </c>
      <c r="HF1" s="1290" t="s">
        <v>1770</v>
      </c>
      <c r="HG1" s="1290" t="s">
        <v>1771</v>
      </c>
      <c r="HH1" s="1290" t="s">
        <v>1772</v>
      </c>
      <c r="HI1" s="1290" t="s">
        <v>1774</v>
      </c>
      <c r="HJ1" s="1290" t="s">
        <v>1775</v>
      </c>
      <c r="HK1" s="1290" t="s">
        <v>1776</v>
      </c>
      <c r="HL1" s="1290" t="s">
        <v>1777</v>
      </c>
      <c r="HM1" s="1290" t="s">
        <v>1778</v>
      </c>
      <c r="HN1" s="1290" t="s">
        <v>1779</v>
      </c>
      <c r="HO1" s="1290" t="s">
        <v>1780</v>
      </c>
      <c r="HP1" s="1290" t="s">
        <v>1781</v>
      </c>
      <c r="HQ1" s="1290" t="s">
        <v>1782</v>
      </c>
      <c r="HR1" s="1290" t="s">
        <v>1783</v>
      </c>
      <c r="HS1" s="1290" t="s">
        <v>1784</v>
      </c>
      <c r="HT1" s="1290" t="s">
        <v>1786</v>
      </c>
      <c r="HU1" s="1290" t="s">
        <v>1787</v>
      </c>
      <c r="HV1" s="1290" t="s">
        <v>1788</v>
      </c>
      <c r="HW1" s="1290" t="s">
        <v>1789</v>
      </c>
      <c r="HX1" s="1290" t="s">
        <v>1790</v>
      </c>
      <c r="HY1" s="1290" t="s">
        <v>1791</v>
      </c>
      <c r="HZ1" s="1290" t="s">
        <v>1792</v>
      </c>
      <c r="IA1" s="1290" t="s">
        <v>1793</v>
      </c>
      <c r="IB1" s="1290" t="s">
        <v>1794</v>
      </c>
      <c r="IC1" s="1290" t="s">
        <v>1795</v>
      </c>
      <c r="ID1" s="1290" t="s">
        <v>1796</v>
      </c>
      <c r="IE1" s="1290" t="s">
        <v>1798</v>
      </c>
      <c r="IF1" s="1290" t="s">
        <v>1799</v>
      </c>
      <c r="IG1" s="1290" t="s">
        <v>1800</v>
      </c>
      <c r="IH1" s="1290" t="s">
        <v>1801</v>
      </c>
      <c r="II1" s="1290" t="s">
        <v>1802</v>
      </c>
      <c r="IJ1" s="1290" t="s">
        <v>1803</v>
      </c>
      <c r="IK1" s="1290" t="s">
        <v>1804</v>
      </c>
      <c r="IL1" s="1290" t="s">
        <v>1805</v>
      </c>
      <c r="IM1" s="1290" t="s">
        <v>1806</v>
      </c>
      <c r="IN1" s="1290" t="s">
        <v>1807</v>
      </c>
      <c r="IO1" s="1290" t="s">
        <v>1808</v>
      </c>
      <c r="IP1" s="1290" t="s">
        <v>1810</v>
      </c>
      <c r="IQ1" s="1290" t="s">
        <v>1811</v>
      </c>
      <c r="IR1" s="1290" t="s">
        <v>1812</v>
      </c>
      <c r="IS1" s="1290" t="s">
        <v>1813</v>
      </c>
      <c r="IT1" s="1290" t="s">
        <v>1814</v>
      </c>
      <c r="IU1" s="1290" t="s">
        <v>1815</v>
      </c>
      <c r="IV1" s="1290" t="s">
        <v>1831</v>
      </c>
      <c r="IW1" s="1290" t="s">
        <v>1838</v>
      </c>
      <c r="IX1" s="1364" t="s">
        <v>1440</v>
      </c>
    </row>
    <row r="2" spans="1:258" ht="21" thickBot="1">
      <c r="A2" s="1794" t="s">
        <v>557</v>
      </c>
      <c r="B2" s="1796" t="s">
        <v>72</v>
      </c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4" t="s">
        <v>557</v>
      </c>
      <c r="O2" s="1788" t="s">
        <v>558</v>
      </c>
      <c r="P2" s="1796"/>
      <c r="Q2" s="1796"/>
      <c r="R2" s="1796"/>
      <c r="S2" s="1796"/>
      <c r="T2" s="1796"/>
      <c r="U2" s="1796"/>
      <c r="V2" s="1796"/>
      <c r="W2" s="1796"/>
      <c r="X2" s="1796"/>
      <c r="Y2" s="1796"/>
      <c r="Z2" s="1786"/>
      <c r="AA2" s="1794" t="s">
        <v>557</v>
      </c>
      <c r="AB2" s="1796" t="s">
        <v>559</v>
      </c>
      <c r="AC2" s="1796"/>
      <c r="AD2" s="1796"/>
      <c r="AE2" s="1796"/>
      <c r="AF2" s="1796"/>
      <c r="AG2" s="1796"/>
      <c r="AH2" s="1796"/>
      <c r="AI2" s="1796"/>
      <c r="AJ2" s="1796"/>
      <c r="AK2" s="1796"/>
      <c r="AL2" s="1796"/>
      <c r="AM2" s="1796"/>
      <c r="AN2" s="1794" t="s">
        <v>557</v>
      </c>
      <c r="AO2" s="1796" t="s">
        <v>585</v>
      </c>
      <c r="AP2" s="1796"/>
      <c r="AQ2" s="1796"/>
      <c r="AR2" s="1796"/>
      <c r="AS2" s="1796"/>
      <c r="AT2" s="1796"/>
      <c r="AU2" s="1796"/>
      <c r="AV2" s="1796"/>
      <c r="AW2" s="1796"/>
      <c r="AX2" s="1796"/>
      <c r="AY2" s="1796"/>
      <c r="AZ2" s="1796"/>
      <c r="BA2" s="59" t="s">
        <v>557</v>
      </c>
      <c r="BB2" s="1786" t="s">
        <v>796</v>
      </c>
      <c r="BC2" s="1787"/>
      <c r="BD2" s="1787"/>
      <c r="BE2" s="1787"/>
      <c r="BF2" s="1787"/>
      <c r="BG2" s="1787"/>
      <c r="BH2" s="1787"/>
      <c r="BI2" s="1787"/>
      <c r="BJ2" s="1787"/>
      <c r="BK2" s="1787"/>
      <c r="BL2" s="1787"/>
      <c r="BM2" s="1788"/>
      <c r="BN2" s="59" t="s">
        <v>557</v>
      </c>
      <c r="BO2" s="1786" t="s">
        <v>1094</v>
      </c>
      <c r="BP2" s="1787"/>
      <c r="BQ2" s="1787"/>
      <c r="BR2" s="1787"/>
      <c r="BS2" s="1787"/>
      <c r="BT2" s="1787"/>
      <c r="BU2" s="1787"/>
      <c r="BV2" s="1787"/>
      <c r="BW2" s="1787"/>
      <c r="BX2" s="1787"/>
      <c r="BY2" s="1787"/>
      <c r="BZ2" s="1788"/>
      <c r="CA2" s="59" t="s">
        <v>557</v>
      </c>
      <c r="CB2" s="1786" t="s">
        <v>1095</v>
      </c>
      <c r="CC2" s="1787"/>
      <c r="CD2" s="1787"/>
      <c r="CE2" s="1787"/>
      <c r="CF2" s="1787"/>
      <c r="CG2" s="1787"/>
      <c r="CH2" s="1787"/>
      <c r="CI2" s="1787"/>
      <c r="CJ2" s="1787"/>
      <c r="CK2" s="1787"/>
      <c r="CL2" s="1787"/>
      <c r="CM2" s="69"/>
      <c r="CN2" s="90" t="s">
        <v>1143</v>
      </c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9"/>
      <c r="DA2" s="135" t="s">
        <v>1197</v>
      </c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58"/>
      <c r="DO2" s="153"/>
      <c r="DP2" s="153"/>
      <c r="DQ2" s="153"/>
      <c r="DR2" s="153"/>
      <c r="DS2" s="153"/>
      <c r="DT2" s="153" t="s">
        <v>1203</v>
      </c>
      <c r="DU2" s="153"/>
      <c r="DV2" s="153"/>
      <c r="DW2" s="153"/>
      <c r="DX2" s="153"/>
      <c r="DY2" s="153"/>
      <c r="DZ2" s="192"/>
      <c r="EA2" s="203"/>
      <c r="EB2" s="1789" t="s">
        <v>1226</v>
      </c>
      <c r="EC2" s="1792"/>
      <c r="ED2" s="1792"/>
      <c r="EE2" s="1792"/>
      <c r="EF2" s="1792"/>
      <c r="EG2" s="1792"/>
      <c r="EH2" s="1792"/>
      <c r="EI2" s="1792"/>
      <c r="EJ2" s="1792"/>
      <c r="EK2" s="1792"/>
      <c r="EL2" s="1792"/>
      <c r="EM2" s="1793"/>
      <c r="EN2" s="203"/>
      <c r="EO2" s="1789" t="s">
        <v>1278</v>
      </c>
      <c r="EP2" s="1790"/>
      <c r="EQ2" s="1790"/>
      <c r="ER2" s="1790"/>
      <c r="ES2" s="1790"/>
      <c r="ET2" s="1790"/>
      <c r="EU2" s="1790"/>
      <c r="EV2" s="1790"/>
      <c r="EW2" s="1790"/>
      <c r="EX2" s="1790"/>
      <c r="EY2" s="1790"/>
      <c r="EZ2" s="1791"/>
      <c r="FA2" s="203"/>
      <c r="FB2" s="1789" t="s">
        <v>1296</v>
      </c>
      <c r="FC2" s="1790"/>
      <c r="FD2" s="1790"/>
      <c r="FE2" s="1790"/>
      <c r="FF2" s="1790"/>
      <c r="FG2" s="1790"/>
      <c r="FH2" s="1790"/>
      <c r="FI2" s="1790"/>
      <c r="FJ2" s="1790"/>
      <c r="FK2" s="1790"/>
      <c r="FL2" s="1790"/>
      <c r="FM2" s="1791"/>
      <c r="FN2" s="1291"/>
      <c r="FO2" s="1292">
        <v>2014</v>
      </c>
      <c r="FP2" s="1293"/>
      <c r="FQ2" s="1293"/>
      <c r="FR2" s="1293"/>
      <c r="FS2" s="1293"/>
      <c r="FT2" s="1293"/>
      <c r="FU2" s="1293"/>
      <c r="FV2" s="1293"/>
      <c r="FW2" s="1293"/>
      <c r="FX2" s="1293"/>
      <c r="FY2" s="1293"/>
      <c r="FZ2" s="1294"/>
      <c r="GA2" s="1295">
        <v>2015</v>
      </c>
      <c r="GB2" s="1296"/>
      <c r="GC2" s="1296"/>
      <c r="GD2" s="1296"/>
      <c r="GE2" s="1296"/>
      <c r="GF2" s="1296"/>
      <c r="GG2" s="1296"/>
      <c r="GH2" s="1296"/>
      <c r="GI2" s="1296"/>
      <c r="GJ2" s="1296"/>
      <c r="GK2" s="1296"/>
      <c r="GL2" s="1296"/>
      <c r="GM2" s="1297">
        <v>2016</v>
      </c>
      <c r="GN2" s="1298"/>
      <c r="GO2" s="1298"/>
      <c r="GP2" s="1298"/>
      <c r="GQ2" s="1298"/>
      <c r="GR2" s="1298"/>
      <c r="GS2" s="1298"/>
      <c r="GT2" s="1298"/>
      <c r="GU2" s="1298"/>
      <c r="GV2" s="1298"/>
      <c r="GW2" s="1298"/>
      <c r="GX2" s="1298"/>
      <c r="GY2" s="1299">
        <v>2017</v>
      </c>
      <c r="GZ2" s="1300"/>
      <c r="HA2" s="1300"/>
      <c r="HB2" s="1300"/>
      <c r="HC2" s="1300"/>
      <c r="HD2" s="1300"/>
      <c r="HE2" s="1300"/>
      <c r="HF2" s="1300"/>
      <c r="HG2" s="1300"/>
      <c r="HH2" s="1300"/>
      <c r="HI2" s="1300"/>
      <c r="HJ2" s="1300"/>
      <c r="HK2" s="1301">
        <v>2018</v>
      </c>
      <c r="HL2" s="1302"/>
      <c r="HM2" s="1302"/>
      <c r="HN2" s="1302"/>
      <c r="HO2" s="1302"/>
      <c r="HP2" s="1302"/>
      <c r="HQ2" s="1302"/>
      <c r="HR2" s="1302"/>
      <c r="HS2" s="1302"/>
      <c r="HT2" s="1302"/>
      <c r="HU2" s="1302"/>
      <c r="HV2" s="1303"/>
      <c r="HW2" s="1304">
        <v>2019</v>
      </c>
      <c r="HX2" s="1305"/>
      <c r="HY2" s="1305"/>
      <c r="HZ2" s="1305"/>
      <c r="IA2" s="1305"/>
      <c r="IB2" s="1305"/>
      <c r="IC2" s="1305"/>
      <c r="ID2" s="1305"/>
      <c r="IE2" s="1305"/>
      <c r="IF2" s="1305"/>
      <c r="IG2" s="1305"/>
      <c r="IH2" s="1306"/>
      <c r="II2" s="1307">
        <v>2020</v>
      </c>
      <c r="IJ2" s="1308"/>
      <c r="IK2" s="1308"/>
      <c r="IL2" s="1308"/>
      <c r="IM2" s="1308"/>
      <c r="IN2" s="1308"/>
      <c r="IO2" s="1308"/>
      <c r="IP2" s="1308"/>
      <c r="IQ2" s="1308"/>
      <c r="IR2" s="1308"/>
      <c r="IS2" s="1308"/>
      <c r="IT2" s="1309"/>
      <c r="IU2" s="1310">
        <v>2021</v>
      </c>
      <c r="IV2" s="1310"/>
      <c r="IW2" s="1310"/>
      <c r="IX2" s="1365"/>
    </row>
    <row r="3" spans="1:258" ht="21" thickBot="1">
      <c r="A3" s="1795"/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1795"/>
      <c r="O3" s="10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11" t="s">
        <v>16</v>
      </c>
      <c r="AA3" s="1795"/>
      <c r="AB3" s="9" t="s">
        <v>5</v>
      </c>
      <c r="AC3" s="9" t="s">
        <v>6</v>
      </c>
      <c r="AD3" s="9" t="s">
        <v>7</v>
      </c>
      <c r="AE3" s="9" t="s">
        <v>8</v>
      </c>
      <c r="AF3" s="9" t="s">
        <v>9</v>
      </c>
      <c r="AG3" s="9" t="s">
        <v>10</v>
      </c>
      <c r="AH3" s="9" t="s">
        <v>11</v>
      </c>
      <c r="AI3" s="9" t="s">
        <v>12</v>
      </c>
      <c r="AJ3" s="9" t="s">
        <v>13</v>
      </c>
      <c r="AK3" s="9" t="s">
        <v>14</v>
      </c>
      <c r="AL3" s="9" t="s">
        <v>15</v>
      </c>
      <c r="AM3" s="9" t="s">
        <v>16</v>
      </c>
      <c r="AN3" s="1795"/>
      <c r="AO3" s="9" t="s">
        <v>5</v>
      </c>
      <c r="AP3" s="9" t="s">
        <v>6</v>
      </c>
      <c r="AQ3" s="9" t="s">
        <v>7</v>
      </c>
      <c r="AR3" s="9" t="s">
        <v>8</v>
      </c>
      <c r="AS3" s="9" t="s">
        <v>9</v>
      </c>
      <c r="AT3" s="9" t="s">
        <v>10</v>
      </c>
      <c r="AU3" s="9" t="s">
        <v>11</v>
      </c>
      <c r="AV3" s="9" t="s">
        <v>12</v>
      </c>
      <c r="AW3" s="9" t="s">
        <v>13</v>
      </c>
      <c r="AX3" s="9" t="s">
        <v>14</v>
      </c>
      <c r="AY3" s="9" t="s">
        <v>15</v>
      </c>
      <c r="AZ3" s="9" t="s">
        <v>16</v>
      </c>
      <c r="BA3" s="60"/>
      <c r="BB3" s="9" t="s">
        <v>5</v>
      </c>
      <c r="BC3" s="9" t="s">
        <v>6</v>
      </c>
      <c r="BD3" s="9" t="s">
        <v>7</v>
      </c>
      <c r="BE3" s="9" t="s">
        <v>8</v>
      </c>
      <c r="BF3" s="9" t="s">
        <v>9</v>
      </c>
      <c r="BG3" s="9" t="s">
        <v>10</v>
      </c>
      <c r="BH3" s="9" t="s">
        <v>11</v>
      </c>
      <c r="BI3" s="9" t="s">
        <v>12</v>
      </c>
      <c r="BJ3" s="9" t="s">
        <v>13</v>
      </c>
      <c r="BK3" s="9" t="s">
        <v>14</v>
      </c>
      <c r="BL3" s="9" t="s">
        <v>15</v>
      </c>
      <c r="BM3" s="65" t="s">
        <v>16</v>
      </c>
      <c r="BN3" s="60"/>
      <c r="BO3" s="70" t="s">
        <v>5</v>
      </c>
      <c r="BP3" s="70" t="s">
        <v>6</v>
      </c>
      <c r="BQ3" s="70" t="s">
        <v>7</v>
      </c>
      <c r="BR3" s="70" t="s">
        <v>8</v>
      </c>
      <c r="BS3" s="70" t="s">
        <v>9</v>
      </c>
      <c r="BT3" s="70" t="s">
        <v>10</v>
      </c>
      <c r="BU3" s="70" t="s">
        <v>11</v>
      </c>
      <c r="BV3" s="70" t="s">
        <v>12</v>
      </c>
      <c r="BW3" s="9" t="s">
        <v>13</v>
      </c>
      <c r="BX3" s="9" t="s">
        <v>14</v>
      </c>
      <c r="BY3" s="9" t="s">
        <v>15</v>
      </c>
      <c r="BZ3" s="70" t="s">
        <v>16</v>
      </c>
      <c r="CA3" s="60"/>
      <c r="CB3" s="70" t="s">
        <v>5</v>
      </c>
      <c r="CC3" s="70" t="s">
        <v>6</v>
      </c>
      <c r="CD3" s="70" t="s">
        <v>7</v>
      </c>
      <c r="CE3" s="70" t="s">
        <v>8</v>
      </c>
      <c r="CF3" s="70" t="s">
        <v>9</v>
      </c>
      <c r="CG3" s="70" t="s">
        <v>10</v>
      </c>
      <c r="CH3" s="70" t="s">
        <v>11</v>
      </c>
      <c r="CI3" s="70" t="s">
        <v>12</v>
      </c>
      <c r="CJ3" s="9" t="s">
        <v>13</v>
      </c>
      <c r="CK3" s="9" t="s">
        <v>14</v>
      </c>
      <c r="CL3" s="9" t="s">
        <v>15</v>
      </c>
      <c r="CM3" s="9" t="s">
        <v>16</v>
      </c>
      <c r="CN3" s="89" t="s">
        <v>1122</v>
      </c>
      <c r="CO3" s="9" t="s">
        <v>5</v>
      </c>
      <c r="CP3" s="9" t="s">
        <v>6</v>
      </c>
      <c r="CQ3" s="9" t="s">
        <v>7</v>
      </c>
      <c r="CR3" s="9" t="s">
        <v>8</v>
      </c>
      <c r="CS3" s="9" t="s">
        <v>9</v>
      </c>
      <c r="CT3" s="9" t="s">
        <v>10</v>
      </c>
      <c r="CU3" s="9" t="s">
        <v>11</v>
      </c>
      <c r="CV3" s="9" t="s">
        <v>12</v>
      </c>
      <c r="CW3" s="9" t="s">
        <v>13</v>
      </c>
      <c r="CX3" s="9" t="s">
        <v>14</v>
      </c>
      <c r="CY3" s="9" t="s">
        <v>15</v>
      </c>
      <c r="CZ3" s="9" t="s">
        <v>16</v>
      </c>
      <c r="DA3" s="134" t="s">
        <v>1122</v>
      </c>
      <c r="DB3" s="133" t="s">
        <v>5</v>
      </c>
      <c r="DC3" s="133" t="s">
        <v>6</v>
      </c>
      <c r="DD3" s="133" t="s">
        <v>7</v>
      </c>
      <c r="DE3" s="133" t="s">
        <v>8</v>
      </c>
      <c r="DF3" s="133" t="s">
        <v>9</v>
      </c>
      <c r="DG3" s="133" t="s">
        <v>10</v>
      </c>
      <c r="DH3" s="133" t="s">
        <v>11</v>
      </c>
      <c r="DI3" s="133" t="s">
        <v>12</v>
      </c>
      <c r="DJ3" s="133" t="s">
        <v>13</v>
      </c>
      <c r="DK3" s="133" t="s">
        <v>14</v>
      </c>
      <c r="DL3" s="133" t="s">
        <v>15</v>
      </c>
      <c r="DM3" s="155" t="s">
        <v>16</v>
      </c>
      <c r="DN3" s="159" t="s">
        <v>1122</v>
      </c>
      <c r="DO3" s="154" t="s">
        <v>5</v>
      </c>
      <c r="DP3" s="152" t="s">
        <v>6</v>
      </c>
      <c r="DQ3" s="152" t="s">
        <v>7</v>
      </c>
      <c r="DR3" s="152" t="s">
        <v>8</v>
      </c>
      <c r="DS3" s="152" t="s">
        <v>9</v>
      </c>
      <c r="DT3" s="152" t="s">
        <v>10</v>
      </c>
      <c r="DU3" s="152" t="s">
        <v>11</v>
      </c>
      <c r="DV3" s="152" t="s">
        <v>12</v>
      </c>
      <c r="DW3" s="152" t="s">
        <v>13</v>
      </c>
      <c r="DX3" s="152" t="s">
        <v>14</v>
      </c>
      <c r="DY3" s="152" t="s">
        <v>15</v>
      </c>
      <c r="DZ3" s="193" t="s">
        <v>16</v>
      </c>
      <c r="EA3" s="152"/>
      <c r="EB3" s="152" t="s">
        <v>5</v>
      </c>
      <c r="EC3" s="152" t="s">
        <v>6</v>
      </c>
      <c r="ED3" s="152" t="s">
        <v>7</v>
      </c>
      <c r="EE3" s="152" t="s">
        <v>8</v>
      </c>
      <c r="EF3" s="152" t="s">
        <v>9</v>
      </c>
      <c r="EG3" s="154" t="s">
        <v>10</v>
      </c>
      <c r="EH3" s="152" t="s">
        <v>11</v>
      </c>
      <c r="EI3" s="152" t="s">
        <v>12</v>
      </c>
      <c r="EJ3" s="154" t="s">
        <v>13</v>
      </c>
      <c r="EK3" s="152" t="s">
        <v>14</v>
      </c>
      <c r="EL3" s="152" t="s">
        <v>15</v>
      </c>
      <c r="EM3" s="152" t="s">
        <v>16</v>
      </c>
      <c r="EN3" s="152"/>
      <c r="EO3" s="152" t="s">
        <v>5</v>
      </c>
      <c r="EP3" s="154" t="s">
        <v>6</v>
      </c>
      <c r="EQ3" s="154" t="s">
        <v>7</v>
      </c>
      <c r="ER3" s="152" t="s">
        <v>8</v>
      </c>
      <c r="ES3" s="154" t="s">
        <v>9</v>
      </c>
      <c r="ET3" s="154" t="s">
        <v>10</v>
      </c>
      <c r="EU3" s="154" t="s">
        <v>11</v>
      </c>
      <c r="EV3" s="152" t="s">
        <v>12</v>
      </c>
      <c r="EW3" s="154" t="s">
        <v>13</v>
      </c>
      <c r="EX3" s="152" t="s">
        <v>14</v>
      </c>
      <c r="EY3" s="152" t="s">
        <v>15</v>
      </c>
      <c r="EZ3" s="152" t="s">
        <v>16</v>
      </c>
      <c r="FA3" s="152"/>
      <c r="FB3" s="152" t="s">
        <v>5</v>
      </c>
      <c r="FC3" s="154" t="s">
        <v>6</v>
      </c>
      <c r="FD3" s="154" t="s">
        <v>7</v>
      </c>
      <c r="FE3" s="154" t="s">
        <v>8</v>
      </c>
      <c r="FF3" s="154" t="s">
        <v>9</v>
      </c>
      <c r="FG3" s="154" t="s">
        <v>10</v>
      </c>
      <c r="FH3" s="154" t="s">
        <v>11</v>
      </c>
      <c r="FI3" s="154" t="s">
        <v>12</v>
      </c>
      <c r="FJ3" s="154" t="s">
        <v>13</v>
      </c>
      <c r="FK3" s="152" t="s">
        <v>14</v>
      </c>
      <c r="FL3" s="152" t="s">
        <v>15</v>
      </c>
      <c r="FM3" s="152" t="s">
        <v>16</v>
      </c>
      <c r="FN3" s="1311"/>
      <c r="FO3" s="1312" t="s">
        <v>5</v>
      </c>
      <c r="FP3" s="1311" t="s">
        <v>6</v>
      </c>
      <c r="FQ3" s="1311" t="s">
        <v>7</v>
      </c>
      <c r="FR3" s="1311" t="s">
        <v>8</v>
      </c>
      <c r="FS3" s="1311" t="s">
        <v>9</v>
      </c>
      <c r="FT3" s="1311" t="s">
        <v>10</v>
      </c>
      <c r="FU3" s="1311" t="s">
        <v>11</v>
      </c>
      <c r="FV3" s="1311" t="s">
        <v>12</v>
      </c>
      <c r="FW3" s="1311" t="s">
        <v>13</v>
      </c>
      <c r="FX3" s="1312" t="s">
        <v>14</v>
      </c>
      <c r="FY3" s="1312" t="s">
        <v>15</v>
      </c>
      <c r="FZ3" s="1312" t="s">
        <v>16</v>
      </c>
      <c r="GA3" s="1312" t="s">
        <v>5</v>
      </c>
      <c r="GB3" s="1311" t="s">
        <v>6</v>
      </c>
      <c r="GC3" s="1311" t="s">
        <v>7</v>
      </c>
      <c r="GD3" s="1311" t="s">
        <v>8</v>
      </c>
      <c r="GE3" s="1311" t="s">
        <v>9</v>
      </c>
      <c r="GF3" s="1311" t="s">
        <v>10</v>
      </c>
      <c r="GG3" s="1311" t="s">
        <v>11</v>
      </c>
      <c r="GH3" s="1311" t="s">
        <v>12</v>
      </c>
      <c r="GI3" s="1311" t="s">
        <v>13</v>
      </c>
      <c r="GJ3" s="1312" t="s">
        <v>14</v>
      </c>
      <c r="GK3" s="1312" t="s">
        <v>15</v>
      </c>
      <c r="GL3" s="1312" t="s">
        <v>16</v>
      </c>
      <c r="GM3" s="1312" t="s">
        <v>5</v>
      </c>
      <c r="GN3" s="1312" t="s">
        <v>6</v>
      </c>
      <c r="GO3" s="1312" t="s">
        <v>7</v>
      </c>
      <c r="GP3" s="1312" t="s">
        <v>8</v>
      </c>
      <c r="GQ3" s="1312" t="s">
        <v>9</v>
      </c>
      <c r="GR3" s="1312" t="s">
        <v>10</v>
      </c>
      <c r="GS3" s="1312" t="s">
        <v>11</v>
      </c>
      <c r="GT3" s="1312" t="s">
        <v>12</v>
      </c>
      <c r="GU3" s="1312" t="s">
        <v>13</v>
      </c>
      <c r="GV3" s="1312" t="s">
        <v>14</v>
      </c>
      <c r="GW3" s="1312" t="s">
        <v>15</v>
      </c>
      <c r="GX3" s="1312" t="s">
        <v>16</v>
      </c>
      <c r="GY3" s="1312" t="s">
        <v>5</v>
      </c>
      <c r="GZ3" s="1312" t="s">
        <v>6</v>
      </c>
      <c r="HA3" s="1312" t="s">
        <v>7</v>
      </c>
      <c r="HB3" s="1312" t="s">
        <v>8</v>
      </c>
      <c r="HC3" s="1312" t="s">
        <v>9</v>
      </c>
      <c r="HD3" s="1312" t="s">
        <v>10</v>
      </c>
      <c r="HE3" s="1312" t="s">
        <v>11</v>
      </c>
      <c r="HF3" s="1312" t="s">
        <v>12</v>
      </c>
      <c r="HG3" s="1312" t="s">
        <v>13</v>
      </c>
      <c r="HH3" s="1312" t="s">
        <v>14</v>
      </c>
      <c r="HI3" s="1312" t="s">
        <v>15</v>
      </c>
      <c r="HJ3" s="1312" t="s">
        <v>16</v>
      </c>
      <c r="HK3" s="1312" t="s">
        <v>5</v>
      </c>
      <c r="HL3" s="1313" t="s">
        <v>6</v>
      </c>
      <c r="HM3" s="1314" t="s">
        <v>7</v>
      </c>
      <c r="HN3" s="1314" t="s">
        <v>8</v>
      </c>
      <c r="HO3" s="1314" t="s">
        <v>9</v>
      </c>
      <c r="HP3" s="1314" t="s">
        <v>10</v>
      </c>
      <c r="HQ3" s="1314" t="s">
        <v>11</v>
      </c>
      <c r="HR3" s="1314" t="s">
        <v>12</v>
      </c>
      <c r="HS3" s="1314" t="s">
        <v>13</v>
      </c>
      <c r="HT3" s="1314" t="s">
        <v>14</v>
      </c>
      <c r="HU3" s="1314" t="s">
        <v>15</v>
      </c>
      <c r="HV3" s="1314" t="s">
        <v>16</v>
      </c>
      <c r="HW3" s="1314" t="s">
        <v>5</v>
      </c>
      <c r="HX3" s="1314" t="s">
        <v>6</v>
      </c>
      <c r="HY3" s="1314" t="s">
        <v>7</v>
      </c>
      <c r="HZ3" s="1314" t="s">
        <v>8</v>
      </c>
      <c r="IA3" s="1314" t="s">
        <v>9</v>
      </c>
      <c r="IB3" s="1314" t="s">
        <v>10</v>
      </c>
      <c r="IC3" s="1314" t="s">
        <v>11</v>
      </c>
      <c r="ID3" s="1314" t="s">
        <v>12</v>
      </c>
      <c r="IE3" s="1314" t="s">
        <v>13</v>
      </c>
      <c r="IF3" s="1314" t="s">
        <v>14</v>
      </c>
      <c r="IG3" s="1314" t="s">
        <v>15</v>
      </c>
      <c r="IH3" s="1314" t="s">
        <v>16</v>
      </c>
      <c r="II3" s="1315" t="s">
        <v>5</v>
      </c>
      <c r="IJ3" s="1315" t="s">
        <v>6</v>
      </c>
      <c r="IK3" s="1315" t="s">
        <v>7</v>
      </c>
      <c r="IL3" s="1315" t="s">
        <v>8</v>
      </c>
      <c r="IM3" s="1315" t="s">
        <v>9</v>
      </c>
      <c r="IN3" s="1315" t="s">
        <v>10</v>
      </c>
      <c r="IO3" s="1315" t="s">
        <v>11</v>
      </c>
      <c r="IP3" s="1315" t="s">
        <v>12</v>
      </c>
      <c r="IQ3" s="1315" t="s">
        <v>13</v>
      </c>
      <c r="IR3" s="1315" t="s">
        <v>14</v>
      </c>
      <c r="IS3" s="1315" t="s">
        <v>15</v>
      </c>
      <c r="IT3" s="1315" t="s">
        <v>16</v>
      </c>
      <c r="IU3" s="1315" t="s">
        <v>5</v>
      </c>
      <c r="IV3" s="1315" t="s">
        <v>6</v>
      </c>
      <c r="IW3" s="1315" t="s">
        <v>7</v>
      </c>
      <c r="IX3" s="1365"/>
    </row>
    <row r="4" spans="1:258" ht="21" thickBot="1">
      <c r="A4" s="15" t="s">
        <v>560</v>
      </c>
      <c r="B4" s="17">
        <v>12.4</v>
      </c>
      <c r="C4" s="18">
        <v>12.5</v>
      </c>
      <c r="D4" s="18">
        <v>12.7</v>
      </c>
      <c r="E4" s="18">
        <v>12.7</v>
      </c>
      <c r="F4" s="18">
        <v>12.5</v>
      </c>
      <c r="G4" s="18">
        <v>12.4</v>
      </c>
      <c r="H4" s="18">
        <v>12.6</v>
      </c>
      <c r="I4" s="18">
        <v>12.7</v>
      </c>
      <c r="J4" s="18">
        <v>12.8</v>
      </c>
      <c r="K4" s="18">
        <v>13</v>
      </c>
      <c r="L4" s="18">
        <v>13.2</v>
      </c>
      <c r="M4" s="19">
        <v>13.7</v>
      </c>
      <c r="N4" s="15" t="s">
        <v>560</v>
      </c>
      <c r="O4" s="26">
        <v>14.5</v>
      </c>
      <c r="P4" s="27">
        <v>14.6</v>
      </c>
      <c r="Q4" s="27">
        <v>14.5</v>
      </c>
      <c r="R4" s="27">
        <v>14.1</v>
      </c>
      <c r="S4" s="27">
        <v>13.2</v>
      </c>
      <c r="T4" s="27">
        <v>12.9</v>
      </c>
      <c r="U4" s="27">
        <v>12.7</v>
      </c>
      <c r="V4" s="27">
        <v>12.8</v>
      </c>
      <c r="W4" s="27">
        <v>12.5</v>
      </c>
      <c r="X4" s="27">
        <v>12.5</v>
      </c>
      <c r="Y4" s="27">
        <v>12.6</v>
      </c>
      <c r="Z4" s="28">
        <v>12.8</v>
      </c>
      <c r="AA4" s="15" t="s">
        <v>560</v>
      </c>
      <c r="AB4" s="35">
        <v>13.5</v>
      </c>
      <c r="AC4" s="36">
        <v>13.6</v>
      </c>
      <c r="AD4" s="36">
        <v>13.5</v>
      </c>
      <c r="AE4" s="36">
        <v>12.9</v>
      </c>
      <c r="AF4" s="36">
        <v>12.5</v>
      </c>
      <c r="AG4" s="36">
        <v>12.5</v>
      </c>
      <c r="AH4" s="36">
        <v>12.5</v>
      </c>
      <c r="AI4" s="36">
        <v>12.1</v>
      </c>
      <c r="AJ4" s="36">
        <v>12.1</v>
      </c>
      <c r="AK4" s="36">
        <v>12.3</v>
      </c>
      <c r="AL4" s="36">
        <v>12.5</v>
      </c>
      <c r="AM4" s="37">
        <v>12.6</v>
      </c>
      <c r="AN4" s="15" t="s">
        <v>560</v>
      </c>
      <c r="AO4" s="44">
        <v>16.5</v>
      </c>
      <c r="AP4" s="45">
        <v>16.600000000000001</v>
      </c>
      <c r="AQ4" s="45">
        <v>16.7</v>
      </c>
      <c r="AR4" s="45">
        <v>15.8</v>
      </c>
      <c r="AS4" s="45">
        <v>15.2</v>
      </c>
      <c r="AT4" s="45">
        <v>14.7</v>
      </c>
      <c r="AU4" s="45">
        <v>14.4</v>
      </c>
      <c r="AV4" s="45">
        <v>14.4</v>
      </c>
      <c r="AW4" s="45">
        <v>14</v>
      </c>
      <c r="AX4" s="45">
        <v>14.2</v>
      </c>
      <c r="AY4" s="45">
        <v>14</v>
      </c>
      <c r="AZ4" s="46">
        <v>14.5</v>
      </c>
      <c r="BA4" s="15" t="s">
        <v>560</v>
      </c>
      <c r="BB4" s="44">
        <v>15</v>
      </c>
      <c r="BC4" s="45">
        <v>15.2</v>
      </c>
      <c r="BD4" s="45">
        <v>15.1</v>
      </c>
      <c r="BE4" s="45">
        <v>14.6</v>
      </c>
      <c r="BF4" s="45">
        <v>14</v>
      </c>
      <c r="BG4" s="45">
        <v>13.8</v>
      </c>
      <c r="BH4" s="45">
        <v>13.9</v>
      </c>
      <c r="BI4" s="45">
        <v>13.5</v>
      </c>
      <c r="BJ4" s="45">
        <v>12.8</v>
      </c>
      <c r="BK4" s="45">
        <v>12.2</v>
      </c>
      <c r="BL4" s="45">
        <v>12.5</v>
      </c>
      <c r="BM4" s="46">
        <v>13.1</v>
      </c>
      <c r="BN4" s="73" t="s">
        <v>560</v>
      </c>
      <c r="BO4" s="76">
        <v>13.5</v>
      </c>
      <c r="BP4" s="76">
        <v>13.8</v>
      </c>
      <c r="BQ4" s="76">
        <v>13.7</v>
      </c>
      <c r="BR4" s="76">
        <v>13</v>
      </c>
      <c r="BS4" s="76">
        <v>12</v>
      </c>
      <c r="BT4" s="76">
        <v>11.3</v>
      </c>
      <c r="BU4" s="76">
        <v>10.7</v>
      </c>
      <c r="BV4" s="76">
        <v>10.6</v>
      </c>
      <c r="BW4" s="76">
        <v>10.1</v>
      </c>
      <c r="BX4" s="76">
        <v>9.8000000000000007</v>
      </c>
      <c r="BY4" s="76">
        <v>9.6</v>
      </c>
      <c r="BZ4" s="76">
        <v>9.9</v>
      </c>
      <c r="CA4" s="73" t="s">
        <v>560</v>
      </c>
      <c r="CB4" s="76">
        <v>10.199999999999999</v>
      </c>
      <c r="CC4" s="76">
        <v>10.3</v>
      </c>
      <c r="CD4" s="76">
        <v>9.6</v>
      </c>
      <c r="CE4" s="76">
        <v>9.1</v>
      </c>
      <c r="CF4" s="76">
        <v>8.5</v>
      </c>
      <c r="CG4" s="76">
        <v>8</v>
      </c>
      <c r="CH4" s="75">
        <v>7.6</v>
      </c>
      <c r="CI4" s="75">
        <v>7.5</v>
      </c>
      <c r="CJ4" s="75">
        <v>7.6</v>
      </c>
      <c r="CK4" s="75">
        <v>7.3</v>
      </c>
      <c r="CL4" s="75">
        <v>7.2</v>
      </c>
      <c r="CM4" s="75">
        <v>7.4</v>
      </c>
      <c r="CN4" s="15" t="s">
        <v>1106</v>
      </c>
      <c r="CO4" s="96">
        <v>7.7461010520944091</v>
      </c>
      <c r="CP4" s="97">
        <v>7.5</v>
      </c>
      <c r="CQ4" s="96">
        <v>7.1</v>
      </c>
      <c r="CR4" s="98">
        <v>6.7</v>
      </c>
      <c r="CS4" s="99">
        <v>6.3</v>
      </c>
      <c r="CT4" s="100">
        <v>5.8</v>
      </c>
      <c r="CU4" s="98">
        <v>5.8</v>
      </c>
      <c r="CV4" s="98">
        <v>5.7</v>
      </c>
      <c r="CW4" s="101">
        <v>5.4</v>
      </c>
      <c r="CX4" s="101">
        <v>5.3</v>
      </c>
      <c r="CY4" s="101">
        <v>5.6</v>
      </c>
      <c r="CZ4" s="101">
        <v>5.6307481125600551</v>
      </c>
      <c r="DA4" s="138" t="s">
        <v>1106</v>
      </c>
      <c r="DB4" s="128">
        <v>6.3</v>
      </c>
      <c r="DC4" s="128">
        <v>6.9</v>
      </c>
      <c r="DD4" s="128">
        <v>7.2</v>
      </c>
      <c r="DE4" s="128">
        <v>7.3</v>
      </c>
      <c r="DF4" s="128">
        <v>7.2</v>
      </c>
      <c r="DG4" s="128">
        <v>7.1</v>
      </c>
      <c r="DH4" s="128">
        <v>7.2</v>
      </c>
      <c r="DI4" s="128">
        <v>7.1</v>
      </c>
      <c r="DJ4" s="129">
        <v>7.1</v>
      </c>
      <c r="DK4" s="129">
        <v>7.3</v>
      </c>
      <c r="DL4" s="128">
        <v>7.7</v>
      </c>
      <c r="DM4" s="128">
        <v>8.6</v>
      </c>
      <c r="DN4" s="157" t="s">
        <v>1106</v>
      </c>
      <c r="DO4" s="175">
        <v>9.3000000000000007</v>
      </c>
      <c r="DP4" s="176">
        <v>9.8000000000000007</v>
      </c>
      <c r="DQ4" s="176">
        <v>9.6999999999999993</v>
      </c>
      <c r="DR4" s="175">
        <v>9.1</v>
      </c>
      <c r="DS4" s="175">
        <v>8.6999999999999993</v>
      </c>
      <c r="DT4" s="175">
        <v>8.5</v>
      </c>
      <c r="DU4" s="175">
        <v>8.1999999999999993</v>
      </c>
      <c r="DV4" s="177">
        <v>7.9</v>
      </c>
      <c r="DW4" s="177">
        <v>7.9</v>
      </c>
      <c r="DX4" s="177">
        <v>8.1</v>
      </c>
      <c r="DY4" s="177">
        <v>8.3000000000000007</v>
      </c>
      <c r="DZ4" s="194">
        <v>8.8000000000000007</v>
      </c>
      <c r="EA4" s="157" t="s">
        <v>1106</v>
      </c>
      <c r="EB4" s="185">
        <v>9.3000000000000007</v>
      </c>
      <c r="EC4" s="175">
        <v>9.6999999999999993</v>
      </c>
      <c r="ED4" s="175">
        <v>9.9</v>
      </c>
      <c r="EE4" s="175">
        <v>9.6</v>
      </c>
      <c r="EF4" s="175">
        <v>9.5</v>
      </c>
      <c r="EG4" s="175">
        <v>9</v>
      </c>
      <c r="EH4" s="175">
        <v>8.9</v>
      </c>
      <c r="EI4" s="175">
        <v>8.9</v>
      </c>
      <c r="EJ4" s="175">
        <v>9</v>
      </c>
      <c r="EK4" s="175">
        <v>9.1999999999999993</v>
      </c>
      <c r="EL4" s="175">
        <v>9.3000000000000007</v>
      </c>
      <c r="EM4" s="175">
        <v>9.6999999999999993</v>
      </c>
      <c r="EN4" s="157" t="s">
        <v>1106</v>
      </c>
      <c r="EO4" s="189">
        <v>10.3</v>
      </c>
      <c r="EP4" s="189">
        <v>10.7</v>
      </c>
      <c r="EQ4" s="200">
        <v>10.7</v>
      </c>
      <c r="ER4" s="189">
        <v>10.6</v>
      </c>
      <c r="ES4" s="206">
        <v>10.5</v>
      </c>
      <c r="ET4" s="178">
        <v>10.3</v>
      </c>
      <c r="EU4" s="184">
        <v>10.199999999999999</v>
      </c>
      <c r="EV4" s="206">
        <v>10.199999999999999</v>
      </c>
      <c r="EW4" s="206">
        <v>10.5</v>
      </c>
      <c r="EX4" s="178">
        <v>10.6</v>
      </c>
      <c r="EY4" s="206">
        <v>11</v>
      </c>
      <c r="EZ4" s="206">
        <v>11.2</v>
      </c>
      <c r="FA4" s="157" t="s">
        <v>1106</v>
      </c>
      <c r="FB4" s="206">
        <v>12</v>
      </c>
      <c r="FC4" s="208">
        <v>12.3</v>
      </c>
      <c r="FD4" s="208">
        <v>12.3</v>
      </c>
      <c r="FE4" s="178">
        <v>12.1</v>
      </c>
      <c r="FF4" s="206">
        <v>11.6</v>
      </c>
      <c r="FG4" s="178">
        <v>11</v>
      </c>
      <c r="FH4" s="178">
        <v>10.8</v>
      </c>
      <c r="FI4" s="178">
        <v>10.7</v>
      </c>
      <c r="FJ4" s="178">
        <v>10.8</v>
      </c>
      <c r="FK4" s="178">
        <v>10.8</v>
      </c>
      <c r="FL4" s="178">
        <v>11.1</v>
      </c>
      <c r="FM4" s="206">
        <v>11</v>
      </c>
      <c r="FN4" s="1316" t="s">
        <v>1106</v>
      </c>
      <c r="FO4" s="1317">
        <v>11.5</v>
      </c>
      <c r="FP4" s="1318">
        <v>11.6</v>
      </c>
      <c r="FQ4" s="1317">
        <v>11.5</v>
      </c>
      <c r="FR4" s="1317">
        <v>11</v>
      </c>
      <c r="FS4" s="1317">
        <v>10.4</v>
      </c>
      <c r="FT4" s="1317">
        <v>9.8000000000000007</v>
      </c>
      <c r="FU4" s="1317">
        <v>9.9</v>
      </c>
      <c r="FV4" s="1317">
        <v>9.6999999999999993</v>
      </c>
      <c r="FW4" s="1317">
        <v>9.6</v>
      </c>
      <c r="FX4" s="1317">
        <v>9.6</v>
      </c>
      <c r="FY4" s="1317">
        <v>9.6</v>
      </c>
      <c r="FZ4" s="1317">
        <v>9.1999999999999993</v>
      </c>
      <c r="GA4" s="1317">
        <v>9.5</v>
      </c>
      <c r="GB4" s="1317">
        <v>9.6</v>
      </c>
      <c r="GC4" s="1319">
        <v>9.3000000000000007</v>
      </c>
      <c r="GD4" s="1319">
        <v>8.6</v>
      </c>
      <c r="GE4" s="1319">
        <v>8.1</v>
      </c>
      <c r="GF4" s="1319">
        <v>7.6</v>
      </c>
      <c r="GG4" s="1320">
        <v>7.3</v>
      </c>
      <c r="GH4" s="1320">
        <v>7.1</v>
      </c>
      <c r="GI4" s="1320">
        <v>7.2</v>
      </c>
      <c r="GJ4" s="1320">
        <v>7</v>
      </c>
      <c r="GK4" s="1320">
        <v>7.1</v>
      </c>
      <c r="GL4" s="1320">
        <v>7</v>
      </c>
      <c r="GM4" s="1321">
        <v>7.3</v>
      </c>
      <c r="GN4" s="1322">
        <v>7.4</v>
      </c>
      <c r="GO4" s="1322">
        <v>7.2</v>
      </c>
      <c r="GP4" s="1322">
        <v>6.7</v>
      </c>
      <c r="GQ4" s="1323">
        <v>6.5</v>
      </c>
      <c r="GR4" s="1323">
        <v>6.3</v>
      </c>
      <c r="GS4" s="1323">
        <v>6.2</v>
      </c>
      <c r="GT4" s="1323">
        <v>6.2</v>
      </c>
      <c r="GU4" s="1323">
        <v>6.1</v>
      </c>
      <c r="GV4" s="1323">
        <v>6.1</v>
      </c>
      <c r="GW4" s="1323">
        <v>6</v>
      </c>
      <c r="GX4" s="1323">
        <v>6.2</v>
      </c>
      <c r="GY4" s="1323">
        <v>6.3</v>
      </c>
      <c r="GZ4" s="1323">
        <v>6.3</v>
      </c>
      <c r="HA4" s="1323">
        <v>6.1</v>
      </c>
      <c r="HB4" s="1323">
        <v>5.8</v>
      </c>
      <c r="HC4" s="1323">
        <v>5.5</v>
      </c>
      <c r="HD4" s="1323">
        <v>5.4</v>
      </c>
      <c r="HE4" s="1323">
        <v>5.4</v>
      </c>
      <c r="HF4" s="1323">
        <v>5.5</v>
      </c>
      <c r="HG4" s="1323">
        <v>5.4</v>
      </c>
      <c r="HH4" s="1323">
        <v>5.2</v>
      </c>
      <c r="HI4" s="1323">
        <v>5.0999999999999996</v>
      </c>
      <c r="HJ4" s="1323">
        <v>5.2</v>
      </c>
      <c r="HK4" s="1324">
        <v>5.3</v>
      </c>
      <c r="HL4" s="1324">
        <v>5.4</v>
      </c>
      <c r="HM4" s="1325">
        <v>5.2</v>
      </c>
      <c r="HN4" s="1325">
        <v>4.9000000000000004</v>
      </c>
      <c r="HO4" s="1325">
        <v>4.7</v>
      </c>
      <c r="HP4" s="1325">
        <v>4.5</v>
      </c>
      <c r="HQ4" s="1325">
        <v>4.5999999999999996</v>
      </c>
      <c r="HR4" s="1325">
        <v>4.5</v>
      </c>
      <c r="HS4" s="1325">
        <v>4.5</v>
      </c>
      <c r="HT4" s="1325">
        <v>4.4000000000000004</v>
      </c>
      <c r="HU4" s="1325">
        <v>4.5</v>
      </c>
      <c r="HV4" s="1325">
        <v>4.5</v>
      </c>
      <c r="HW4" s="1325">
        <v>4.5999999999999996</v>
      </c>
      <c r="HX4" s="1325">
        <v>4.5999999999999996</v>
      </c>
      <c r="HY4" s="1325">
        <v>4.4000000000000004</v>
      </c>
      <c r="HZ4" s="1325">
        <v>4.2</v>
      </c>
      <c r="IA4" s="1325">
        <v>4</v>
      </c>
      <c r="IB4" s="1325">
        <v>3.7</v>
      </c>
      <c r="IC4" s="1325">
        <v>3</v>
      </c>
      <c r="ID4" s="1325">
        <v>3</v>
      </c>
      <c r="IE4" s="1325">
        <v>2.8</v>
      </c>
      <c r="IF4" s="1325">
        <v>2.5</v>
      </c>
      <c r="IG4" s="1325">
        <v>2.6</v>
      </c>
      <c r="IH4" s="1325">
        <v>2.6</v>
      </c>
      <c r="II4" s="1326">
        <v>2.7</v>
      </c>
      <c r="IJ4" s="1326">
        <v>2.8</v>
      </c>
      <c r="IK4" s="1326">
        <v>3</v>
      </c>
      <c r="IL4" s="1326">
        <v>3.3</v>
      </c>
      <c r="IM4" s="1326">
        <v>3.6</v>
      </c>
      <c r="IN4" s="1326">
        <v>3.7</v>
      </c>
      <c r="IO4" s="1326">
        <v>3.8</v>
      </c>
      <c r="IP4" s="1326">
        <v>3.9</v>
      </c>
      <c r="IQ4" s="1326">
        <v>4</v>
      </c>
      <c r="IR4" s="1326">
        <v>4.0999999999999996</v>
      </c>
      <c r="IS4" s="1326">
        <v>4.0999999999999996</v>
      </c>
      <c r="IT4" s="1326">
        <v>4.0999999999999996</v>
      </c>
      <c r="IU4" s="1326">
        <v>4.3</v>
      </c>
      <c r="IV4" s="1326">
        <v>4.4000000000000004</v>
      </c>
      <c r="IW4" s="1326">
        <v>4.3</v>
      </c>
      <c r="IX4" s="1279">
        <f t="shared" ref="IX4:IX27" si="0">IW4-IK4</f>
        <v>1.2999999999999998</v>
      </c>
    </row>
    <row r="5" spans="1:258" ht="21" thickBot="1">
      <c r="A5" s="15" t="s">
        <v>561</v>
      </c>
      <c r="B5" s="20">
        <v>14.5</v>
      </c>
      <c r="C5" s="21">
        <v>14.6</v>
      </c>
      <c r="D5" s="21">
        <v>14.8</v>
      </c>
      <c r="E5" s="21">
        <v>14.7</v>
      </c>
      <c r="F5" s="21">
        <v>14.4</v>
      </c>
      <c r="G5" s="21">
        <v>14.4</v>
      </c>
      <c r="H5" s="21">
        <v>14.7</v>
      </c>
      <c r="I5" s="21">
        <v>14.7</v>
      </c>
      <c r="J5" s="21">
        <v>14.7</v>
      </c>
      <c r="K5" s="21">
        <v>14.9</v>
      </c>
      <c r="L5" s="21">
        <v>15.3</v>
      </c>
      <c r="M5" s="22">
        <v>16.100000000000001</v>
      </c>
      <c r="N5" s="15" t="s">
        <v>561</v>
      </c>
      <c r="O5" s="29">
        <v>16.7</v>
      </c>
      <c r="P5" s="30">
        <v>16.8</v>
      </c>
      <c r="Q5" s="30">
        <v>16.899999999999999</v>
      </c>
      <c r="R5" s="30">
        <v>16.5</v>
      </c>
      <c r="S5" s="30">
        <v>15.6</v>
      </c>
      <c r="T5" s="30">
        <v>15.3</v>
      </c>
      <c r="U5" s="30">
        <v>15.5</v>
      </c>
      <c r="V5" s="30">
        <v>15.3</v>
      </c>
      <c r="W5" s="30">
        <v>15.3</v>
      </c>
      <c r="X5" s="30">
        <v>15.4</v>
      </c>
      <c r="Y5" s="30">
        <v>15.7</v>
      </c>
      <c r="Z5" s="31">
        <v>15.5</v>
      </c>
      <c r="AA5" s="15" t="s">
        <v>561</v>
      </c>
      <c r="AB5" s="38">
        <v>16.2</v>
      </c>
      <c r="AC5" s="39">
        <v>16.2</v>
      </c>
      <c r="AD5" s="39">
        <v>16.100000000000001</v>
      </c>
      <c r="AE5" s="39">
        <v>15.7</v>
      </c>
      <c r="AF5" s="39">
        <v>15.2</v>
      </c>
      <c r="AG5" s="39">
        <v>14.9</v>
      </c>
      <c r="AH5" s="39">
        <v>15</v>
      </c>
      <c r="AI5" s="39">
        <v>14.5</v>
      </c>
      <c r="AJ5" s="39">
        <v>14.4</v>
      </c>
      <c r="AK5" s="39">
        <v>14.4</v>
      </c>
      <c r="AL5" s="39">
        <v>14.8</v>
      </c>
      <c r="AM5" s="40">
        <v>15.1</v>
      </c>
      <c r="AN5" s="15" t="s">
        <v>561</v>
      </c>
      <c r="AO5" s="47">
        <v>19.3</v>
      </c>
      <c r="AP5" s="48">
        <v>19.3</v>
      </c>
      <c r="AQ5" s="48">
        <v>19</v>
      </c>
      <c r="AR5" s="48">
        <v>18.399999999999999</v>
      </c>
      <c r="AS5" s="48">
        <v>17.7</v>
      </c>
      <c r="AT5" s="48">
        <v>17.5</v>
      </c>
      <c r="AU5" s="48">
        <v>17.399999999999999</v>
      </c>
      <c r="AV5" s="48">
        <v>17.100000000000001</v>
      </c>
      <c r="AW5" s="48">
        <v>16.899999999999999</v>
      </c>
      <c r="AX5" s="48">
        <v>16.8</v>
      </c>
      <c r="AY5" s="48">
        <v>16.7</v>
      </c>
      <c r="AZ5" s="49">
        <v>17</v>
      </c>
      <c r="BA5" s="15" t="s">
        <v>561</v>
      </c>
      <c r="BB5" s="47">
        <v>17.2</v>
      </c>
      <c r="BC5" s="48">
        <v>17.399999999999999</v>
      </c>
      <c r="BD5" s="48">
        <v>17.3</v>
      </c>
      <c r="BE5" s="48">
        <v>16.8</v>
      </c>
      <c r="BF5" s="48">
        <v>16.100000000000001</v>
      </c>
      <c r="BG5" s="48">
        <v>15.9</v>
      </c>
      <c r="BH5" s="48">
        <v>15.7</v>
      </c>
      <c r="BI5" s="48">
        <v>15.7</v>
      </c>
      <c r="BJ5" s="48">
        <v>15.3</v>
      </c>
      <c r="BK5" s="48">
        <v>15.3</v>
      </c>
      <c r="BL5" s="48">
        <v>15.4</v>
      </c>
      <c r="BM5" s="49">
        <v>16.2</v>
      </c>
      <c r="BN5" s="73" t="s">
        <v>561</v>
      </c>
      <c r="BO5" s="77">
        <v>16.3</v>
      </c>
      <c r="BP5" s="77">
        <v>16.5</v>
      </c>
      <c r="BQ5" s="77">
        <v>16.3</v>
      </c>
      <c r="BR5" s="77">
        <v>15.6</v>
      </c>
      <c r="BS5" s="77">
        <v>14.8</v>
      </c>
      <c r="BT5" s="77">
        <v>14.4</v>
      </c>
      <c r="BU5" s="77">
        <v>14.1</v>
      </c>
      <c r="BV5" s="77">
        <v>14</v>
      </c>
      <c r="BW5" s="77">
        <v>13.4</v>
      </c>
      <c r="BX5" s="77">
        <v>13.3</v>
      </c>
      <c r="BY5" s="77">
        <v>13.2</v>
      </c>
      <c r="BZ5" s="77">
        <v>13.9</v>
      </c>
      <c r="CA5" s="73" t="s">
        <v>561</v>
      </c>
      <c r="CB5" s="77">
        <v>14.2</v>
      </c>
      <c r="CC5" s="77">
        <v>14.4</v>
      </c>
      <c r="CD5" s="77">
        <v>13.8</v>
      </c>
      <c r="CE5" s="77">
        <v>13.1</v>
      </c>
      <c r="CF5" s="77">
        <v>12.3</v>
      </c>
      <c r="CG5" s="77">
        <v>11.8</v>
      </c>
      <c r="CH5" s="77">
        <v>11.6</v>
      </c>
      <c r="CI5" s="77">
        <v>11.5</v>
      </c>
      <c r="CJ5" s="77">
        <v>11.3</v>
      </c>
      <c r="CK5" s="77">
        <v>11.6</v>
      </c>
      <c r="CL5" s="76">
        <v>11.8</v>
      </c>
      <c r="CM5" s="76">
        <v>11.8</v>
      </c>
      <c r="CN5" s="15" t="s">
        <v>1107</v>
      </c>
      <c r="CO5" s="97">
        <v>12.323913175097493</v>
      </c>
      <c r="CP5" s="97">
        <v>12.4</v>
      </c>
      <c r="CQ5" s="97">
        <v>11.9</v>
      </c>
      <c r="CR5" s="99">
        <v>11.6</v>
      </c>
      <c r="CS5" s="99">
        <v>11.1</v>
      </c>
      <c r="CT5" s="102">
        <v>10.6</v>
      </c>
      <c r="CU5" s="99">
        <v>10.4</v>
      </c>
      <c r="CV5" s="99">
        <v>10.199999999999999</v>
      </c>
      <c r="CW5" s="99">
        <v>10.1</v>
      </c>
      <c r="CX5" s="99">
        <v>10.1</v>
      </c>
      <c r="CY5" s="99">
        <v>10.4</v>
      </c>
      <c r="CZ5" s="99">
        <v>10.211640211640212</v>
      </c>
      <c r="DA5" s="138" t="s">
        <v>1107</v>
      </c>
      <c r="DB5" s="130">
        <v>11.1</v>
      </c>
      <c r="DC5" s="130">
        <v>11.8</v>
      </c>
      <c r="DD5" s="130">
        <v>12</v>
      </c>
      <c r="DE5" s="130">
        <v>11.8</v>
      </c>
      <c r="DF5" s="130">
        <v>11.7</v>
      </c>
      <c r="DG5" s="130">
        <v>11.5</v>
      </c>
      <c r="DH5" s="130">
        <v>11.3</v>
      </c>
      <c r="DI5" s="130">
        <v>11</v>
      </c>
      <c r="DJ5" s="130">
        <v>11.3</v>
      </c>
      <c r="DK5" s="130">
        <v>11.6</v>
      </c>
      <c r="DL5" s="130">
        <v>12</v>
      </c>
      <c r="DM5" s="130">
        <v>12.5</v>
      </c>
      <c r="DN5" s="138" t="s">
        <v>1107</v>
      </c>
      <c r="DO5" s="176">
        <v>13.1</v>
      </c>
      <c r="DP5" s="176">
        <v>13.6</v>
      </c>
      <c r="DQ5" s="176">
        <v>13.3</v>
      </c>
      <c r="DR5" s="176">
        <v>12.6</v>
      </c>
      <c r="DS5" s="176">
        <v>12.5</v>
      </c>
      <c r="DT5" s="176">
        <v>12.3</v>
      </c>
      <c r="DU5" s="176">
        <v>11.9</v>
      </c>
      <c r="DV5" s="176">
        <v>11.7</v>
      </c>
      <c r="DW5" s="176">
        <v>11.8</v>
      </c>
      <c r="DX5" s="176">
        <v>11.6</v>
      </c>
      <c r="DY5" s="176">
        <v>11.8</v>
      </c>
      <c r="DZ5" s="195">
        <v>11.9</v>
      </c>
      <c r="EA5" s="138" t="s">
        <v>1107</v>
      </c>
      <c r="EB5" s="178">
        <v>12.6</v>
      </c>
      <c r="EC5" s="184">
        <v>12.8</v>
      </c>
      <c r="ED5" s="184">
        <v>12.7</v>
      </c>
      <c r="EE5" s="184">
        <v>12.4</v>
      </c>
      <c r="EF5" s="184">
        <v>11.9</v>
      </c>
      <c r="EG5" s="184">
        <v>11.3</v>
      </c>
      <c r="EH5" s="184">
        <v>11.2</v>
      </c>
      <c r="EI5" s="184">
        <v>11.2</v>
      </c>
      <c r="EJ5" s="184">
        <v>11.3</v>
      </c>
      <c r="EK5" s="187">
        <v>11.3</v>
      </c>
      <c r="EL5" s="178">
        <v>11.6</v>
      </c>
      <c r="EM5" s="178">
        <v>11.8</v>
      </c>
      <c r="EN5" s="138" t="s">
        <v>1107</v>
      </c>
      <c r="EO5" s="178">
        <v>12.5</v>
      </c>
      <c r="EP5" s="184">
        <v>12.8</v>
      </c>
      <c r="EQ5" s="184">
        <v>12.9</v>
      </c>
      <c r="ER5" s="178">
        <v>12.2</v>
      </c>
      <c r="ES5" s="184">
        <v>11.8</v>
      </c>
      <c r="ET5" s="178">
        <v>11.6</v>
      </c>
      <c r="EU5" s="184">
        <v>11.5</v>
      </c>
      <c r="EV5" s="178">
        <v>11.6</v>
      </c>
      <c r="EW5" s="178">
        <v>12</v>
      </c>
      <c r="EX5" s="178">
        <v>12</v>
      </c>
      <c r="EY5" s="178">
        <v>12.3</v>
      </c>
      <c r="EZ5" s="178">
        <v>12.5</v>
      </c>
      <c r="FA5" s="138" t="s">
        <v>1107</v>
      </c>
      <c r="FB5" s="178">
        <v>13.5</v>
      </c>
      <c r="FC5" s="184">
        <v>14.1</v>
      </c>
      <c r="FD5" s="184">
        <v>14</v>
      </c>
      <c r="FE5" s="178">
        <v>13.6</v>
      </c>
      <c r="FF5" s="184">
        <v>13.1</v>
      </c>
      <c r="FG5" s="178">
        <v>12.8</v>
      </c>
      <c r="FH5" s="178">
        <v>12.7</v>
      </c>
      <c r="FI5" s="178">
        <v>12.7</v>
      </c>
      <c r="FJ5" s="178">
        <v>12.8</v>
      </c>
      <c r="FK5" s="178">
        <v>12.9</v>
      </c>
      <c r="FL5" s="178">
        <v>13.3</v>
      </c>
      <c r="FM5" s="178">
        <v>13.6</v>
      </c>
      <c r="FN5" s="1327" t="s">
        <v>1107</v>
      </c>
      <c r="FO5" s="1326">
        <v>14.5</v>
      </c>
      <c r="FP5" s="1328">
        <v>14.4</v>
      </c>
      <c r="FQ5" s="1326">
        <v>14.1</v>
      </c>
      <c r="FR5" s="1326">
        <v>13.4</v>
      </c>
      <c r="FS5" s="1326">
        <v>12.8</v>
      </c>
      <c r="FT5" s="1326">
        <v>12.5</v>
      </c>
      <c r="FU5" s="1326">
        <v>12.1</v>
      </c>
      <c r="FV5" s="1326">
        <v>11.8</v>
      </c>
      <c r="FW5" s="1326">
        <v>11.4</v>
      </c>
      <c r="FX5" s="1326">
        <v>11.4</v>
      </c>
      <c r="FY5" s="1326">
        <v>11.3</v>
      </c>
      <c r="FZ5" s="1326">
        <v>11.4</v>
      </c>
      <c r="GA5" s="1326">
        <v>12</v>
      </c>
      <c r="GB5" s="1326">
        <v>12.2</v>
      </c>
      <c r="GC5" s="1326">
        <v>11.9</v>
      </c>
      <c r="GD5" s="1326">
        <v>11.5</v>
      </c>
      <c r="GE5" s="1326">
        <v>11</v>
      </c>
      <c r="GF5" s="1326">
        <v>10.7</v>
      </c>
      <c r="GG5" s="1326">
        <v>10.6</v>
      </c>
      <c r="GH5" s="1326">
        <v>10.3</v>
      </c>
      <c r="GI5" s="1326">
        <v>10.4</v>
      </c>
      <c r="GJ5" s="1326">
        <v>10.3</v>
      </c>
      <c r="GK5" s="1326">
        <v>10.3</v>
      </c>
      <c r="GL5" s="1326">
        <v>10.3</v>
      </c>
      <c r="GM5" s="1329">
        <v>10.7</v>
      </c>
      <c r="GN5" s="1323">
        <v>11</v>
      </c>
      <c r="GO5" s="1323">
        <v>10.6</v>
      </c>
      <c r="GP5" s="1323">
        <v>9.6</v>
      </c>
      <c r="GQ5" s="1323">
        <v>9</v>
      </c>
      <c r="GR5" s="1323">
        <v>8.5</v>
      </c>
      <c r="GS5" s="1323">
        <v>8.3000000000000007</v>
      </c>
      <c r="GT5" s="1323">
        <v>8.3000000000000007</v>
      </c>
      <c r="GU5" s="1323">
        <v>8</v>
      </c>
      <c r="GV5" s="1323">
        <v>7.9</v>
      </c>
      <c r="GW5" s="1323">
        <v>7.9</v>
      </c>
      <c r="GX5" s="1323">
        <v>8.1</v>
      </c>
      <c r="GY5" s="1323">
        <v>8.3000000000000007</v>
      </c>
      <c r="GZ5" s="1323">
        <v>8.5</v>
      </c>
      <c r="HA5" s="1323">
        <v>7.8</v>
      </c>
      <c r="HB5" s="1323">
        <v>7.2</v>
      </c>
      <c r="HC5" s="1323">
        <v>6.8</v>
      </c>
      <c r="HD5" s="1323">
        <v>6.5</v>
      </c>
      <c r="HE5" s="1323">
        <v>6.7</v>
      </c>
      <c r="HF5" s="1323">
        <v>6.7</v>
      </c>
      <c r="HG5" s="1323">
        <v>6.7</v>
      </c>
      <c r="HH5" s="1323">
        <v>6.6</v>
      </c>
      <c r="HI5" s="1323">
        <v>6.5</v>
      </c>
      <c r="HJ5" s="1323">
        <v>6.7</v>
      </c>
      <c r="HK5" s="1326">
        <v>6.8</v>
      </c>
      <c r="HL5" s="1325">
        <v>6.9</v>
      </c>
      <c r="HM5" s="1325">
        <v>6.5</v>
      </c>
      <c r="HN5" s="1325">
        <v>5.9</v>
      </c>
      <c r="HO5" s="1325">
        <v>5.7</v>
      </c>
      <c r="HP5" s="1325">
        <v>5.5</v>
      </c>
      <c r="HQ5" s="1325">
        <v>5.7</v>
      </c>
      <c r="HR5" s="1325">
        <v>5.7</v>
      </c>
      <c r="HS5" s="1325">
        <v>5.5</v>
      </c>
      <c r="HT5" s="1325">
        <v>5.5</v>
      </c>
      <c r="HU5" s="1325">
        <v>5.4</v>
      </c>
      <c r="HV5" s="1325">
        <v>5.3</v>
      </c>
      <c r="HW5" s="1325">
        <v>5.7</v>
      </c>
      <c r="HX5" s="1325">
        <v>5.9</v>
      </c>
      <c r="HY5" s="1325">
        <v>5.4</v>
      </c>
      <c r="HZ5" s="1325">
        <v>5.0999999999999996</v>
      </c>
      <c r="IA5" s="1325">
        <v>4.9000000000000004</v>
      </c>
      <c r="IB5" s="1325">
        <v>4.7</v>
      </c>
      <c r="IC5" s="1325">
        <v>4.7</v>
      </c>
      <c r="ID5" s="1325">
        <v>4.9000000000000004</v>
      </c>
      <c r="IE5" s="1325">
        <v>4.5999999999999996</v>
      </c>
      <c r="IF5" s="1325">
        <v>4.7</v>
      </c>
      <c r="IG5" s="1325">
        <v>4.7</v>
      </c>
      <c r="IH5" s="1325">
        <v>4.7</v>
      </c>
      <c r="II5" s="1325">
        <v>5</v>
      </c>
      <c r="IJ5" s="1325">
        <v>5.0999999999999996</v>
      </c>
      <c r="IK5" s="1325">
        <v>5.0999999999999996</v>
      </c>
      <c r="IL5" s="1325">
        <v>5.4</v>
      </c>
      <c r="IM5" s="1325">
        <v>5.5</v>
      </c>
      <c r="IN5" s="1325">
        <v>5.5</v>
      </c>
      <c r="IO5" s="1325">
        <v>5.7</v>
      </c>
      <c r="IP5" s="1325">
        <v>5.7</v>
      </c>
      <c r="IQ5" s="1325">
        <v>5.6</v>
      </c>
      <c r="IR5" s="1325">
        <v>5.5</v>
      </c>
      <c r="IS5" s="1325">
        <v>5.6</v>
      </c>
      <c r="IT5" s="1325">
        <v>5.4</v>
      </c>
      <c r="IU5" s="1325">
        <v>5.8</v>
      </c>
      <c r="IV5" s="1325">
        <v>6</v>
      </c>
      <c r="IW5" s="1325">
        <v>5.7</v>
      </c>
      <c r="IX5" s="1279">
        <f t="shared" si="0"/>
        <v>0.60000000000000053</v>
      </c>
    </row>
    <row r="6" spans="1:258" ht="21" thickBot="1">
      <c r="A6" s="15" t="s">
        <v>562</v>
      </c>
      <c r="B6" s="20">
        <v>15.5</v>
      </c>
      <c r="C6" s="21">
        <v>15.8</v>
      </c>
      <c r="D6" s="21">
        <v>16.100000000000001</v>
      </c>
      <c r="E6" s="21">
        <v>16.2</v>
      </c>
      <c r="F6" s="21">
        <v>16.100000000000001</v>
      </c>
      <c r="G6" s="21">
        <v>16.2</v>
      </c>
      <c r="H6" s="21">
        <v>16.3</v>
      </c>
      <c r="I6" s="21">
        <v>16.3</v>
      </c>
      <c r="J6" s="21">
        <v>16.399999999999999</v>
      </c>
      <c r="K6" s="21">
        <v>16.5</v>
      </c>
      <c r="L6" s="21">
        <v>17</v>
      </c>
      <c r="M6" s="22">
        <v>17.8</v>
      </c>
      <c r="N6" s="15" t="s">
        <v>562</v>
      </c>
      <c r="O6" s="29">
        <v>18.600000000000001</v>
      </c>
      <c r="P6" s="30">
        <v>18.899999999999999</v>
      </c>
      <c r="Q6" s="30">
        <v>18.899999999999999</v>
      </c>
      <c r="R6" s="30">
        <v>18.7</v>
      </c>
      <c r="S6" s="30">
        <v>17.899999999999999</v>
      </c>
      <c r="T6" s="30">
        <v>18.100000000000001</v>
      </c>
      <c r="U6" s="30">
        <v>18.2</v>
      </c>
      <c r="V6" s="30">
        <v>18.399999999999999</v>
      </c>
      <c r="W6" s="30">
        <v>18.399999999999999</v>
      </c>
      <c r="X6" s="30">
        <v>18.600000000000001</v>
      </c>
      <c r="Y6" s="30">
        <v>19</v>
      </c>
      <c r="Z6" s="31">
        <v>19.600000000000001</v>
      </c>
      <c r="AA6" s="15" t="s">
        <v>562</v>
      </c>
      <c r="AB6" s="38">
        <v>20.399999999999999</v>
      </c>
      <c r="AC6" s="39">
        <v>20.6</v>
      </c>
      <c r="AD6" s="39">
        <v>20.7</v>
      </c>
      <c r="AE6" s="39">
        <v>20.3</v>
      </c>
      <c r="AF6" s="39">
        <v>20.2</v>
      </c>
      <c r="AG6" s="39">
        <v>20.3</v>
      </c>
      <c r="AH6" s="39">
        <v>20.3</v>
      </c>
      <c r="AI6" s="39">
        <v>20.399999999999999</v>
      </c>
      <c r="AJ6" s="39">
        <v>20.2</v>
      </c>
      <c r="AK6" s="39">
        <v>20.3</v>
      </c>
      <c r="AL6" s="39">
        <v>20.6</v>
      </c>
      <c r="AM6" s="40">
        <v>21.2</v>
      </c>
      <c r="AN6" s="15" t="s">
        <v>562</v>
      </c>
      <c r="AO6" s="47">
        <v>22.8</v>
      </c>
      <c r="AP6" s="48">
        <v>22.8</v>
      </c>
      <c r="AQ6" s="48">
        <v>22.7</v>
      </c>
      <c r="AR6" s="48">
        <v>22.1</v>
      </c>
      <c r="AS6" s="48">
        <v>21.7</v>
      </c>
      <c r="AT6" s="48">
        <v>21.5</v>
      </c>
      <c r="AU6" s="48">
        <v>21.3</v>
      </c>
      <c r="AV6" s="48">
        <v>21</v>
      </c>
      <c r="AW6" s="48">
        <v>21</v>
      </c>
      <c r="AX6" s="48">
        <v>20.9</v>
      </c>
      <c r="AY6" s="48">
        <v>20.9</v>
      </c>
      <c r="AZ6" s="49">
        <v>21.1</v>
      </c>
      <c r="BA6" s="15" t="s">
        <v>562</v>
      </c>
      <c r="BB6" s="47">
        <v>21.3</v>
      </c>
      <c r="BC6" s="48">
        <v>21.3</v>
      </c>
      <c r="BD6" s="48">
        <v>20.8</v>
      </c>
      <c r="BE6" s="48">
        <v>20.5</v>
      </c>
      <c r="BF6" s="48">
        <v>19.899999999999999</v>
      </c>
      <c r="BG6" s="48">
        <v>20</v>
      </c>
      <c r="BH6" s="48">
        <v>19.7</v>
      </c>
      <c r="BI6" s="48">
        <v>19.399999999999999</v>
      </c>
      <c r="BJ6" s="48">
        <v>19.3</v>
      </c>
      <c r="BK6" s="48">
        <v>19.100000000000001</v>
      </c>
      <c r="BL6" s="48">
        <v>19.100000000000001</v>
      </c>
      <c r="BM6" s="49">
        <v>20.5</v>
      </c>
      <c r="BN6" s="73" t="s">
        <v>562</v>
      </c>
      <c r="BO6" s="77">
        <v>20.9</v>
      </c>
      <c r="BP6" s="77">
        <v>20.8</v>
      </c>
      <c r="BQ6" s="77">
        <v>20.3</v>
      </c>
      <c r="BR6" s="77">
        <v>19.7</v>
      </c>
      <c r="BS6" s="77">
        <v>19.2</v>
      </c>
      <c r="BT6" s="77">
        <v>18.399999999999999</v>
      </c>
      <c r="BU6" s="77">
        <v>17.8</v>
      </c>
      <c r="BV6" s="77">
        <v>17.100000000000001</v>
      </c>
      <c r="BW6" s="77">
        <v>16.600000000000001</v>
      </c>
      <c r="BX6" s="77">
        <v>16.100000000000001</v>
      </c>
      <c r="BY6" s="77">
        <v>16.2</v>
      </c>
      <c r="BZ6" s="77">
        <v>16.399999999999999</v>
      </c>
      <c r="CA6" s="73" t="s">
        <v>562</v>
      </c>
      <c r="CB6" s="77">
        <v>17</v>
      </c>
      <c r="CC6" s="77">
        <v>16.8</v>
      </c>
      <c r="CD6" s="77">
        <v>16</v>
      </c>
      <c r="CE6" s="77">
        <v>14.9</v>
      </c>
      <c r="CF6" s="77">
        <v>14.1</v>
      </c>
      <c r="CG6" s="77">
        <v>13.5</v>
      </c>
      <c r="CH6" s="77">
        <v>13.1</v>
      </c>
      <c r="CI6" s="77">
        <v>12.7</v>
      </c>
      <c r="CJ6" s="77">
        <v>12.5</v>
      </c>
      <c r="CK6" s="77">
        <v>12.2</v>
      </c>
      <c r="CL6" s="76">
        <v>12.7</v>
      </c>
      <c r="CM6" s="76">
        <v>13.3</v>
      </c>
      <c r="CN6" s="15" t="s">
        <v>1108</v>
      </c>
      <c r="CO6" s="97">
        <v>13.727620014896017</v>
      </c>
      <c r="CP6" s="97">
        <v>13.5</v>
      </c>
      <c r="CQ6" s="97">
        <v>12.9</v>
      </c>
      <c r="CR6" s="99">
        <v>12.1</v>
      </c>
      <c r="CS6" s="99">
        <v>11.4</v>
      </c>
      <c r="CT6" s="102">
        <v>10.199999999999999</v>
      </c>
      <c r="CU6" s="99">
        <v>9.1</v>
      </c>
      <c r="CV6" s="99">
        <v>8.5</v>
      </c>
      <c r="CW6" s="99">
        <v>8.6999999999999993</v>
      </c>
      <c r="CX6" s="99">
        <v>8.6999999999999993</v>
      </c>
      <c r="CY6" s="99">
        <v>9.4</v>
      </c>
      <c r="CZ6" s="99">
        <v>9.6232399990871951</v>
      </c>
      <c r="DA6" s="138" t="s">
        <v>1108</v>
      </c>
      <c r="DB6" s="130">
        <v>10.5</v>
      </c>
      <c r="DC6" s="130">
        <v>11.1</v>
      </c>
      <c r="DD6" s="130">
        <v>11.5</v>
      </c>
      <c r="DE6" s="130">
        <v>10.8</v>
      </c>
      <c r="DF6" s="130">
        <v>10.5</v>
      </c>
      <c r="DG6" s="130">
        <v>10.3</v>
      </c>
      <c r="DH6" s="130">
        <v>10.4</v>
      </c>
      <c r="DI6" s="130">
        <v>10.3</v>
      </c>
      <c r="DJ6" s="130">
        <v>10.199999999999999</v>
      </c>
      <c r="DK6" s="130">
        <v>10.5</v>
      </c>
      <c r="DL6" s="130">
        <v>11.3</v>
      </c>
      <c r="DM6" s="130">
        <v>12.1</v>
      </c>
      <c r="DN6" s="138" t="s">
        <v>1108</v>
      </c>
      <c r="DO6" s="176">
        <v>13.2</v>
      </c>
      <c r="DP6" s="176">
        <v>13.7</v>
      </c>
      <c r="DQ6" s="176">
        <v>13.8</v>
      </c>
      <c r="DR6" s="176">
        <v>12.6</v>
      </c>
      <c r="DS6" s="176">
        <v>12.1</v>
      </c>
      <c r="DT6" s="176">
        <v>11.5</v>
      </c>
      <c r="DU6" s="176">
        <v>11.2</v>
      </c>
      <c r="DV6" s="176">
        <v>11</v>
      </c>
      <c r="DW6" s="176">
        <v>11.2</v>
      </c>
      <c r="DX6" s="176">
        <v>11.5</v>
      </c>
      <c r="DY6" s="176">
        <v>12.1</v>
      </c>
      <c r="DZ6" s="195">
        <v>13.9</v>
      </c>
      <c r="EA6" s="138" t="s">
        <v>1108</v>
      </c>
      <c r="EB6" s="178">
        <v>14.9</v>
      </c>
      <c r="EC6" s="184">
        <v>15.3</v>
      </c>
      <c r="ED6" s="184">
        <v>15.1</v>
      </c>
      <c r="EE6" s="184">
        <v>14.6</v>
      </c>
      <c r="EF6" s="184">
        <v>13.8</v>
      </c>
      <c r="EG6" s="184">
        <v>13.1</v>
      </c>
      <c r="EH6" s="184">
        <v>12.8</v>
      </c>
      <c r="EI6" s="184">
        <v>12.8</v>
      </c>
      <c r="EJ6" s="184">
        <v>12.8</v>
      </c>
      <c r="EK6" s="187">
        <v>12.9</v>
      </c>
      <c r="EL6" s="178">
        <v>13.1</v>
      </c>
      <c r="EM6" s="178">
        <v>13.5</v>
      </c>
      <c r="EN6" s="138" t="s">
        <v>1108</v>
      </c>
      <c r="EO6" s="178">
        <v>14.7</v>
      </c>
      <c r="EP6" s="184">
        <v>15.1</v>
      </c>
      <c r="EQ6" s="184">
        <v>15.2</v>
      </c>
      <c r="ER6" s="178">
        <v>14.8</v>
      </c>
      <c r="ES6" s="184">
        <v>14.3</v>
      </c>
      <c r="ET6" s="178">
        <v>14</v>
      </c>
      <c r="EU6" s="184">
        <v>14</v>
      </c>
      <c r="EV6" s="178">
        <v>14.2</v>
      </c>
      <c r="EW6" s="178">
        <v>14.4</v>
      </c>
      <c r="EX6" s="178">
        <v>14.5</v>
      </c>
      <c r="EY6" s="178">
        <v>15.1</v>
      </c>
      <c r="EZ6" s="178">
        <v>15.6</v>
      </c>
      <c r="FA6" s="138" t="s">
        <v>1108</v>
      </c>
      <c r="FB6" s="178">
        <v>17.100000000000001</v>
      </c>
      <c r="FC6" s="184">
        <v>17.399999999999999</v>
      </c>
      <c r="FD6" s="184">
        <v>17.5</v>
      </c>
      <c r="FE6" s="178">
        <v>16.899999999999999</v>
      </c>
      <c r="FF6" s="184">
        <v>16.399999999999999</v>
      </c>
      <c r="FG6" s="178">
        <v>16.100000000000001</v>
      </c>
      <c r="FH6" s="178">
        <v>15.9</v>
      </c>
      <c r="FI6" s="178">
        <v>15.7</v>
      </c>
      <c r="FJ6" s="178">
        <v>15.9</v>
      </c>
      <c r="FK6" s="178">
        <v>15.9</v>
      </c>
      <c r="FL6" s="178">
        <v>15.9</v>
      </c>
      <c r="FM6" s="178">
        <v>16.399999999999999</v>
      </c>
      <c r="FN6" s="1327" t="s">
        <v>1108</v>
      </c>
      <c r="FO6" s="1326">
        <v>17.2</v>
      </c>
      <c r="FP6" s="1328">
        <v>17.2</v>
      </c>
      <c r="FQ6" s="1326">
        <v>16.899999999999999</v>
      </c>
      <c r="FR6" s="1326">
        <v>16.100000000000001</v>
      </c>
      <c r="FS6" s="1326">
        <v>15.1</v>
      </c>
      <c r="FT6" s="1326">
        <v>14.5</v>
      </c>
      <c r="FU6" s="1326">
        <v>14.2</v>
      </c>
      <c r="FV6" s="1326">
        <v>13.9</v>
      </c>
      <c r="FW6" s="1326">
        <v>13.7</v>
      </c>
      <c r="FX6" s="1326">
        <v>13.6</v>
      </c>
      <c r="FY6" s="1326">
        <v>13.6</v>
      </c>
      <c r="FZ6" s="1326">
        <v>13.6</v>
      </c>
      <c r="GA6" s="1326">
        <v>14.4</v>
      </c>
      <c r="GB6" s="1326">
        <v>14.5</v>
      </c>
      <c r="GC6" s="1326">
        <v>14.4</v>
      </c>
      <c r="GD6" s="1326">
        <v>13.9</v>
      </c>
      <c r="GE6" s="1326">
        <v>13.5</v>
      </c>
      <c r="GF6" s="1326">
        <v>13.1</v>
      </c>
      <c r="GG6" s="1326">
        <v>12.4</v>
      </c>
      <c r="GH6" s="1326">
        <v>12</v>
      </c>
      <c r="GI6" s="1326">
        <v>11.9</v>
      </c>
      <c r="GJ6" s="1326">
        <v>11.4</v>
      </c>
      <c r="GK6" s="1326">
        <v>11.6</v>
      </c>
      <c r="GL6" s="1326">
        <v>11.9</v>
      </c>
      <c r="GM6" s="1329">
        <v>12.6</v>
      </c>
      <c r="GN6" s="1323">
        <v>12.8</v>
      </c>
      <c r="GO6" s="1323">
        <v>12.7</v>
      </c>
      <c r="GP6" s="1323">
        <v>12.1</v>
      </c>
      <c r="GQ6" s="1323">
        <v>11.7</v>
      </c>
      <c r="GR6" s="1323">
        <v>11.2</v>
      </c>
      <c r="GS6" s="1323">
        <v>11</v>
      </c>
      <c r="GT6" s="1323">
        <v>10.8</v>
      </c>
      <c r="GU6" s="1323">
        <v>10.4</v>
      </c>
      <c r="GV6" s="1323">
        <v>10.4</v>
      </c>
      <c r="GW6" s="1323">
        <v>10.4</v>
      </c>
      <c r="GX6" s="1323">
        <v>10.5</v>
      </c>
      <c r="GY6" s="1323">
        <v>10.8</v>
      </c>
      <c r="GZ6" s="1323">
        <v>10.8</v>
      </c>
      <c r="HA6" s="1323">
        <v>10.6</v>
      </c>
      <c r="HB6" s="1323">
        <v>10</v>
      </c>
      <c r="HC6" s="1323">
        <v>9.6</v>
      </c>
      <c r="HD6" s="1323">
        <v>9.3000000000000007</v>
      </c>
      <c r="HE6" s="1323">
        <v>9.3000000000000007</v>
      </c>
      <c r="HF6" s="1323">
        <v>9.3000000000000007</v>
      </c>
      <c r="HG6" s="1323">
        <v>9.1</v>
      </c>
      <c r="HH6" s="1323">
        <v>8.8000000000000007</v>
      </c>
      <c r="HI6" s="1323">
        <v>8.6</v>
      </c>
      <c r="HJ6" s="1323">
        <v>8.8000000000000007</v>
      </c>
      <c r="HK6" s="1326">
        <v>9.1999999999999993</v>
      </c>
      <c r="HL6" s="1325">
        <v>9.1</v>
      </c>
      <c r="HM6" s="1325">
        <v>8.9</v>
      </c>
      <c r="HN6" s="1325">
        <v>8.5</v>
      </c>
      <c r="HO6" s="1325">
        <v>8.3000000000000007</v>
      </c>
      <c r="HP6" s="1325">
        <v>8.1</v>
      </c>
      <c r="HQ6" s="1325">
        <v>8</v>
      </c>
      <c r="HR6" s="1325">
        <v>8.1</v>
      </c>
      <c r="HS6" s="1325">
        <v>8</v>
      </c>
      <c r="HT6" s="1325">
        <v>8</v>
      </c>
      <c r="HU6" s="1325">
        <v>8.1</v>
      </c>
      <c r="HV6" s="1325">
        <v>8</v>
      </c>
      <c r="HW6" s="1325">
        <v>8.3000000000000007</v>
      </c>
      <c r="HX6" s="1325">
        <v>8.1999999999999993</v>
      </c>
      <c r="HY6" s="1325">
        <v>8</v>
      </c>
      <c r="HZ6" s="1325">
        <v>7.4</v>
      </c>
      <c r="IA6" s="1325">
        <v>7.2</v>
      </c>
      <c r="IB6" s="1325">
        <v>6.9</v>
      </c>
      <c r="IC6" s="1325">
        <v>6.8</v>
      </c>
      <c r="ID6" s="1325">
        <v>6.9</v>
      </c>
      <c r="IE6" s="1325">
        <v>6.4</v>
      </c>
      <c r="IF6" s="1325">
        <v>6.3</v>
      </c>
      <c r="IG6" s="1325">
        <v>6.4</v>
      </c>
      <c r="IH6" s="1325">
        <v>6.3</v>
      </c>
      <c r="II6" s="1325">
        <v>6.8</v>
      </c>
      <c r="IJ6" s="1325">
        <v>6.8</v>
      </c>
      <c r="IK6" s="1325">
        <v>6.7</v>
      </c>
      <c r="IL6" s="1325">
        <v>7</v>
      </c>
      <c r="IM6" s="1325">
        <v>7.4</v>
      </c>
      <c r="IN6" s="1325">
        <v>7.5</v>
      </c>
      <c r="IO6" s="1325">
        <v>7.7</v>
      </c>
      <c r="IP6" s="1325">
        <v>7.7</v>
      </c>
      <c r="IQ6" s="1325">
        <v>7.7</v>
      </c>
      <c r="IR6" s="1325">
        <v>7.7</v>
      </c>
      <c r="IS6" s="1325">
        <v>7.7</v>
      </c>
      <c r="IT6" s="1325">
        <v>7.7</v>
      </c>
      <c r="IU6" s="1325">
        <v>8.1999999999999993</v>
      </c>
      <c r="IV6" s="1325">
        <v>8.1999999999999993</v>
      </c>
      <c r="IW6" s="1325">
        <v>8.1</v>
      </c>
      <c r="IX6" s="1279">
        <f t="shared" si="0"/>
        <v>1.3999999999999995</v>
      </c>
    </row>
    <row r="7" spans="1:258" ht="21" thickBot="1">
      <c r="A7" s="15" t="s">
        <v>563</v>
      </c>
      <c r="B7" s="20">
        <v>17.600000000000001</v>
      </c>
      <c r="C7" s="21">
        <v>17.7</v>
      </c>
      <c r="D7" s="21">
        <v>17.7</v>
      </c>
      <c r="E7" s="21">
        <v>17.600000000000001</v>
      </c>
      <c r="F7" s="21">
        <v>17.3</v>
      </c>
      <c r="G7" s="21">
        <v>17.3</v>
      </c>
      <c r="H7" s="21">
        <v>17.2</v>
      </c>
      <c r="I7" s="21">
        <v>17.100000000000001</v>
      </c>
      <c r="J7" s="21">
        <v>17</v>
      </c>
      <c r="K7" s="21">
        <v>17.2</v>
      </c>
      <c r="L7" s="21">
        <v>17.600000000000001</v>
      </c>
      <c r="M7" s="22">
        <v>18.100000000000001</v>
      </c>
      <c r="N7" s="15" t="s">
        <v>563</v>
      </c>
      <c r="O7" s="29">
        <v>18.399999999999999</v>
      </c>
      <c r="P7" s="30">
        <v>18.399999999999999</v>
      </c>
      <c r="Q7" s="30">
        <v>18.3</v>
      </c>
      <c r="R7" s="30">
        <v>17.8</v>
      </c>
      <c r="S7" s="30">
        <v>16.899999999999999</v>
      </c>
      <c r="T7" s="30">
        <v>16.8</v>
      </c>
      <c r="U7" s="30">
        <v>16.899999999999999</v>
      </c>
      <c r="V7" s="30">
        <v>16.8</v>
      </c>
      <c r="W7" s="30">
        <v>17</v>
      </c>
      <c r="X7" s="30">
        <v>16.899999999999999</v>
      </c>
      <c r="Y7" s="30">
        <v>17.3</v>
      </c>
      <c r="Z7" s="31">
        <v>18</v>
      </c>
      <c r="AA7" s="15" t="s">
        <v>563</v>
      </c>
      <c r="AB7" s="38">
        <v>18.5</v>
      </c>
      <c r="AC7" s="39">
        <v>18.399999999999999</v>
      </c>
      <c r="AD7" s="39">
        <v>18.2</v>
      </c>
      <c r="AE7" s="39">
        <v>17.899999999999999</v>
      </c>
      <c r="AF7" s="39">
        <v>17.3</v>
      </c>
      <c r="AG7" s="39">
        <v>17</v>
      </c>
      <c r="AH7" s="39">
        <v>17.100000000000001</v>
      </c>
      <c r="AI7" s="39">
        <v>16.8</v>
      </c>
      <c r="AJ7" s="39">
        <v>16.7</v>
      </c>
      <c r="AK7" s="39">
        <v>16.8</v>
      </c>
      <c r="AL7" s="39">
        <v>16.899999999999999</v>
      </c>
      <c r="AM7" s="40">
        <v>17.3</v>
      </c>
      <c r="AN7" s="15" t="s">
        <v>563</v>
      </c>
      <c r="AO7" s="47">
        <v>22.7</v>
      </c>
      <c r="AP7" s="48">
        <v>22.8</v>
      </c>
      <c r="AQ7" s="48">
        <v>22.7</v>
      </c>
      <c r="AR7" s="48">
        <v>22</v>
      </c>
      <c r="AS7" s="48">
        <v>21.2</v>
      </c>
      <c r="AT7" s="48">
        <v>20.8</v>
      </c>
      <c r="AU7" s="48">
        <v>20.2</v>
      </c>
      <c r="AV7" s="48">
        <v>20.2</v>
      </c>
      <c r="AW7" s="48">
        <v>20.3</v>
      </c>
      <c r="AX7" s="48">
        <v>19.899999999999999</v>
      </c>
      <c r="AY7" s="48">
        <v>20.399999999999999</v>
      </c>
      <c r="AZ7" s="49">
        <v>21.2</v>
      </c>
      <c r="BA7" s="15" t="s">
        <v>881</v>
      </c>
      <c r="BB7" s="47">
        <v>22</v>
      </c>
      <c r="BC7" s="48">
        <v>22</v>
      </c>
      <c r="BD7" s="48">
        <v>21.5</v>
      </c>
      <c r="BE7" s="48">
        <v>20.8</v>
      </c>
      <c r="BF7" s="48">
        <v>20.3</v>
      </c>
      <c r="BG7" s="48">
        <v>20.399999999999999</v>
      </c>
      <c r="BH7" s="48">
        <v>20.399999999999999</v>
      </c>
      <c r="BI7" s="48">
        <v>20</v>
      </c>
      <c r="BJ7" s="48">
        <v>20</v>
      </c>
      <c r="BK7" s="48">
        <v>19.600000000000001</v>
      </c>
      <c r="BL7" s="48">
        <v>19.899999999999999</v>
      </c>
      <c r="BM7" s="49">
        <v>20.5</v>
      </c>
      <c r="BN7" s="73" t="s">
        <v>789</v>
      </c>
      <c r="BO7" s="77">
        <v>21.3</v>
      </c>
      <c r="BP7" s="77">
        <v>21.3</v>
      </c>
      <c r="BQ7" s="77">
        <v>21.1</v>
      </c>
      <c r="BR7" s="77">
        <v>20.6</v>
      </c>
      <c r="BS7" s="77">
        <v>19.899999999999999</v>
      </c>
      <c r="BT7" s="77">
        <v>19.5</v>
      </c>
      <c r="BU7" s="77">
        <v>19.5</v>
      </c>
      <c r="BV7" s="77">
        <v>19.100000000000001</v>
      </c>
      <c r="BW7" s="77">
        <v>18.7</v>
      </c>
      <c r="BX7" s="77">
        <v>18.100000000000001</v>
      </c>
      <c r="BY7" s="77">
        <v>18.5</v>
      </c>
      <c r="BZ7" s="77">
        <v>19.100000000000001</v>
      </c>
      <c r="CA7" s="73" t="s">
        <v>881</v>
      </c>
      <c r="CB7" s="77">
        <v>19.600000000000001</v>
      </c>
      <c r="CC7" s="77">
        <v>19.5</v>
      </c>
      <c r="CD7" s="77">
        <v>19</v>
      </c>
      <c r="CE7" s="77">
        <v>18.2</v>
      </c>
      <c r="CF7" s="77">
        <v>17.5</v>
      </c>
      <c r="CG7" s="77">
        <v>17.100000000000001</v>
      </c>
      <c r="CH7" s="77">
        <v>17</v>
      </c>
      <c r="CI7" s="77">
        <v>16.8</v>
      </c>
      <c r="CJ7" s="77">
        <v>16.899999999999999</v>
      </c>
      <c r="CK7" s="77">
        <v>16.600000000000001</v>
      </c>
      <c r="CL7" s="76">
        <v>17.100000000000001</v>
      </c>
      <c r="CM7" s="76">
        <v>17.399999999999999</v>
      </c>
      <c r="CN7" s="15" t="s">
        <v>1109</v>
      </c>
      <c r="CO7" s="97">
        <v>18.159116622002909</v>
      </c>
      <c r="CP7" s="221">
        <v>18</v>
      </c>
      <c r="CQ7" s="221">
        <v>17.399999999999999</v>
      </c>
      <c r="CR7" s="221">
        <v>16.899999999999999</v>
      </c>
      <c r="CS7" s="221">
        <v>16.2</v>
      </c>
      <c r="CT7" s="222">
        <v>16</v>
      </c>
      <c r="CU7" s="223">
        <v>15.8</v>
      </c>
      <c r="CV7" s="223">
        <v>15.5</v>
      </c>
      <c r="CW7" s="224">
        <v>15.5</v>
      </c>
      <c r="CX7" s="224">
        <v>15.4</v>
      </c>
      <c r="CY7" s="224">
        <v>15.8</v>
      </c>
      <c r="CZ7" s="224">
        <v>16.354457841378448</v>
      </c>
      <c r="DA7" s="138" t="s">
        <v>1109</v>
      </c>
      <c r="DB7" s="225">
        <v>17.399999999999999</v>
      </c>
      <c r="DC7" s="225">
        <v>18</v>
      </c>
      <c r="DD7" s="225">
        <v>18</v>
      </c>
      <c r="DE7" s="225">
        <v>17.399999999999999</v>
      </c>
      <c r="DF7" s="225">
        <v>17.2</v>
      </c>
      <c r="DG7" s="225">
        <v>17.100000000000001</v>
      </c>
      <c r="DH7" s="225">
        <v>17.2</v>
      </c>
      <c r="DI7" s="130">
        <v>16.8</v>
      </c>
      <c r="DJ7" s="130">
        <v>17</v>
      </c>
      <c r="DK7" s="130">
        <v>17.3</v>
      </c>
      <c r="DL7" s="130">
        <v>17.8</v>
      </c>
      <c r="DM7" s="226">
        <v>18.8</v>
      </c>
      <c r="DN7" s="138" t="s">
        <v>1109</v>
      </c>
      <c r="DO7" s="179">
        <v>19.8</v>
      </c>
      <c r="DP7" s="176">
        <v>19.7</v>
      </c>
      <c r="DQ7" s="176">
        <v>19.100000000000001</v>
      </c>
      <c r="DR7" s="176">
        <v>18.399999999999999</v>
      </c>
      <c r="DS7" s="176">
        <v>18</v>
      </c>
      <c r="DT7" s="176">
        <v>17.600000000000001</v>
      </c>
      <c r="DU7" s="176">
        <v>16.8</v>
      </c>
      <c r="DV7" s="176">
        <v>16.600000000000001</v>
      </c>
      <c r="DW7" s="176">
        <v>16.899999999999999</v>
      </c>
      <c r="DX7" s="176">
        <v>16.600000000000001</v>
      </c>
      <c r="DY7" s="176">
        <v>17.3</v>
      </c>
      <c r="DZ7" s="196">
        <v>19.100000000000001</v>
      </c>
      <c r="EA7" s="138" t="s">
        <v>1109</v>
      </c>
      <c r="EB7" s="182">
        <v>20</v>
      </c>
      <c r="EC7" s="179">
        <v>20.100000000000001</v>
      </c>
      <c r="ED7" s="179">
        <v>20</v>
      </c>
      <c r="EE7" s="179">
        <v>19.600000000000001</v>
      </c>
      <c r="EF7" s="179">
        <v>19</v>
      </c>
      <c r="EG7" s="179">
        <v>18.8</v>
      </c>
      <c r="EH7" s="179">
        <v>18.7</v>
      </c>
      <c r="EI7" s="179">
        <v>18.8</v>
      </c>
      <c r="EJ7" s="179">
        <v>18.2</v>
      </c>
      <c r="EK7" s="179">
        <v>18.2</v>
      </c>
      <c r="EL7" s="179">
        <v>18.8</v>
      </c>
      <c r="EM7" s="179">
        <v>19.600000000000001</v>
      </c>
      <c r="EN7" s="138" t="s">
        <v>1109</v>
      </c>
      <c r="EO7" s="190">
        <v>20.5</v>
      </c>
      <c r="EP7" s="190">
        <v>20.7</v>
      </c>
      <c r="EQ7" s="201">
        <v>20.3</v>
      </c>
      <c r="ER7" s="190">
        <v>19.7</v>
      </c>
      <c r="ES7" s="201">
        <v>19.399999999999999</v>
      </c>
      <c r="ET7" s="204">
        <v>18.899999999999999</v>
      </c>
      <c r="EU7" s="201">
        <v>18.600000000000001</v>
      </c>
      <c r="EV7" s="190">
        <v>18.5</v>
      </c>
      <c r="EW7" s="190">
        <v>18.5</v>
      </c>
      <c r="EX7" s="190">
        <v>18.3</v>
      </c>
      <c r="EY7" s="190">
        <v>18.600000000000001</v>
      </c>
      <c r="EZ7" s="190">
        <v>19.899999999999999</v>
      </c>
      <c r="FA7" s="138" t="s">
        <v>1109</v>
      </c>
      <c r="FB7" s="190">
        <v>20.9</v>
      </c>
      <c r="FC7" s="209">
        <v>21.2</v>
      </c>
      <c r="FD7" s="201">
        <v>20.9</v>
      </c>
      <c r="FE7" s="204">
        <v>20.3</v>
      </c>
      <c r="FF7" s="201">
        <v>19.399999999999999</v>
      </c>
      <c r="FG7" s="204">
        <v>19.2</v>
      </c>
      <c r="FH7" s="204">
        <v>19.3</v>
      </c>
      <c r="FI7" s="204">
        <v>19.2</v>
      </c>
      <c r="FJ7" s="204">
        <v>19.600000000000001</v>
      </c>
      <c r="FK7" s="204">
        <v>19.3</v>
      </c>
      <c r="FL7" s="204">
        <v>19.600000000000001</v>
      </c>
      <c r="FM7" s="204">
        <v>20.3</v>
      </c>
      <c r="FN7" s="1327" t="s">
        <v>1109</v>
      </c>
      <c r="FO7" s="1330">
        <v>20.8</v>
      </c>
      <c r="FP7" s="1331">
        <v>20.5</v>
      </c>
      <c r="FQ7" s="1330">
        <v>19.7</v>
      </c>
      <c r="FR7" s="1330">
        <v>19</v>
      </c>
      <c r="FS7" s="1330">
        <v>18.5</v>
      </c>
      <c r="FT7" s="1330">
        <v>18.2</v>
      </c>
      <c r="FU7" s="1330">
        <v>17.899999999999999</v>
      </c>
      <c r="FV7" s="1330">
        <v>17.5</v>
      </c>
      <c r="FW7" s="1330">
        <v>17.100000000000001</v>
      </c>
      <c r="FX7" s="1332">
        <v>16.8</v>
      </c>
      <c r="FY7" s="1330">
        <v>16.8</v>
      </c>
      <c r="FZ7" s="1330">
        <v>16.899999999999999</v>
      </c>
      <c r="GA7" s="1330">
        <v>17.7</v>
      </c>
      <c r="GB7" s="1330">
        <v>17.7</v>
      </c>
      <c r="GC7" s="1330">
        <v>17.100000000000001</v>
      </c>
      <c r="GD7" s="1330">
        <v>16.399999999999999</v>
      </c>
      <c r="GE7" s="1332">
        <v>15.8</v>
      </c>
      <c r="GF7" s="1332">
        <v>15.4</v>
      </c>
      <c r="GG7" s="1330">
        <v>15.3</v>
      </c>
      <c r="GH7" s="1330">
        <v>15.4</v>
      </c>
      <c r="GI7" s="1330">
        <v>15.4</v>
      </c>
      <c r="GJ7" s="1330">
        <v>15.3</v>
      </c>
      <c r="GK7" s="1330">
        <v>15.4</v>
      </c>
      <c r="GL7" s="1330">
        <v>16.100000000000001</v>
      </c>
      <c r="GM7" s="1330">
        <v>16.899999999999999</v>
      </c>
      <c r="GN7" s="1333">
        <v>17</v>
      </c>
      <c r="GO7" s="1333">
        <v>16.3</v>
      </c>
      <c r="GP7" s="1330">
        <v>15.3</v>
      </c>
      <c r="GQ7" s="1323">
        <v>14.6</v>
      </c>
      <c r="GR7" s="1323">
        <v>14.1</v>
      </c>
      <c r="GS7" s="1323">
        <v>14.1</v>
      </c>
      <c r="GT7" s="1323">
        <v>13.9</v>
      </c>
      <c r="GU7" s="1323">
        <v>13.7</v>
      </c>
      <c r="GV7" s="1323">
        <v>13.6</v>
      </c>
      <c r="GW7" s="1323">
        <v>13.6</v>
      </c>
      <c r="GX7" s="1323">
        <v>13.9</v>
      </c>
      <c r="GY7" s="1323">
        <v>14.5</v>
      </c>
      <c r="GZ7" s="1323">
        <v>14.4</v>
      </c>
      <c r="HA7" s="1323">
        <v>13.8</v>
      </c>
      <c r="HB7" s="1323">
        <v>13.1</v>
      </c>
      <c r="HC7" s="1323">
        <v>12.7</v>
      </c>
      <c r="HD7" s="1323">
        <v>12</v>
      </c>
      <c r="HE7" s="1323">
        <v>12.1</v>
      </c>
      <c r="HF7" s="1323">
        <v>12.2</v>
      </c>
      <c r="HG7" s="1323">
        <v>11.9</v>
      </c>
      <c r="HH7" s="1323">
        <v>11.6</v>
      </c>
      <c r="HI7" s="1323">
        <v>11.6</v>
      </c>
      <c r="HJ7" s="1323">
        <v>12</v>
      </c>
      <c r="HK7" s="1326">
        <v>12.6</v>
      </c>
      <c r="HL7" s="1334">
        <v>12.5</v>
      </c>
      <c r="HM7" s="1334">
        <v>12.3</v>
      </c>
      <c r="HN7" s="1334">
        <v>11.8</v>
      </c>
      <c r="HO7" s="1334">
        <v>11.2</v>
      </c>
      <c r="HP7" s="1334">
        <v>10.8</v>
      </c>
      <c r="HQ7" s="1334">
        <v>11</v>
      </c>
      <c r="HR7" s="1325">
        <v>10.9</v>
      </c>
      <c r="HS7" s="1325">
        <v>10.7</v>
      </c>
      <c r="HT7" s="1325">
        <v>10.5</v>
      </c>
      <c r="HU7" s="1325">
        <v>10.5</v>
      </c>
      <c r="HV7" s="1325">
        <v>10.8</v>
      </c>
      <c r="HW7" s="1325">
        <v>11.5</v>
      </c>
      <c r="HX7" s="1325">
        <v>11.5</v>
      </c>
      <c r="HY7" s="1325">
        <v>11</v>
      </c>
      <c r="HZ7" s="1325">
        <v>10.4</v>
      </c>
      <c r="IA7" s="1325">
        <v>10.5</v>
      </c>
      <c r="IB7" s="1325">
        <v>10.199999999999999</v>
      </c>
      <c r="IC7" s="1325">
        <v>9.8000000000000007</v>
      </c>
      <c r="ID7" s="1325">
        <v>9.9</v>
      </c>
      <c r="IE7" s="1325">
        <v>9.6</v>
      </c>
      <c r="IF7" s="1325">
        <v>9.5</v>
      </c>
      <c r="IG7" s="1325">
        <v>9.6</v>
      </c>
      <c r="IH7" s="1325">
        <v>10.1</v>
      </c>
      <c r="II7" s="1325">
        <v>10.7</v>
      </c>
      <c r="IJ7" s="1325">
        <v>10.6</v>
      </c>
      <c r="IK7" s="1325">
        <v>10.4</v>
      </c>
      <c r="IL7" s="1325">
        <v>10.8</v>
      </c>
      <c r="IM7" s="1325">
        <v>11</v>
      </c>
      <c r="IN7" s="1325">
        <v>11</v>
      </c>
      <c r="IO7" s="1325">
        <v>10.9</v>
      </c>
      <c r="IP7" s="1325">
        <v>10.9</v>
      </c>
      <c r="IQ7" s="1325">
        <v>10.8</v>
      </c>
      <c r="IR7" s="1325">
        <v>10.8</v>
      </c>
      <c r="IS7" s="1325">
        <v>10.9</v>
      </c>
      <c r="IT7" s="1325">
        <v>11</v>
      </c>
      <c r="IU7" s="1325">
        <v>11.4</v>
      </c>
      <c r="IV7" s="1325">
        <v>11.6</v>
      </c>
      <c r="IW7" s="1325">
        <v>11.2</v>
      </c>
      <c r="IX7" s="1279">
        <f t="shared" si="0"/>
        <v>0.79999999999999893</v>
      </c>
    </row>
    <row r="8" spans="1:258" ht="21" thickBot="1">
      <c r="A8" s="15" t="s">
        <v>564</v>
      </c>
      <c r="B8" s="20">
        <v>19.899999999999999</v>
      </c>
      <c r="C8" s="21">
        <v>20.100000000000001</v>
      </c>
      <c r="D8" s="21">
        <v>20.100000000000001</v>
      </c>
      <c r="E8" s="21">
        <v>19.899999999999999</v>
      </c>
      <c r="F8" s="21">
        <v>19.600000000000001</v>
      </c>
      <c r="G8" s="21">
        <v>19.7</v>
      </c>
      <c r="H8" s="21">
        <v>19.600000000000001</v>
      </c>
      <c r="I8" s="21">
        <v>19.7</v>
      </c>
      <c r="J8" s="21">
        <v>19.600000000000001</v>
      </c>
      <c r="K8" s="21">
        <v>19.7</v>
      </c>
      <c r="L8" s="21">
        <v>20</v>
      </c>
      <c r="M8" s="22">
        <v>20.8</v>
      </c>
      <c r="N8" s="15" t="s">
        <v>564</v>
      </c>
      <c r="O8" s="29">
        <v>21.3</v>
      </c>
      <c r="P8" s="30">
        <v>21.3</v>
      </c>
      <c r="Q8" s="30">
        <v>21</v>
      </c>
      <c r="R8" s="30">
        <v>20.6</v>
      </c>
      <c r="S8" s="30">
        <v>19.5</v>
      </c>
      <c r="T8" s="30">
        <v>19.7</v>
      </c>
      <c r="U8" s="30">
        <v>19.8</v>
      </c>
      <c r="V8" s="30">
        <v>19.8</v>
      </c>
      <c r="W8" s="30">
        <v>19.7</v>
      </c>
      <c r="X8" s="30">
        <v>19.600000000000001</v>
      </c>
      <c r="Y8" s="30">
        <v>19.899999999999999</v>
      </c>
      <c r="Z8" s="31">
        <v>20.100000000000001</v>
      </c>
      <c r="AA8" s="15" t="s">
        <v>564</v>
      </c>
      <c r="AB8" s="38">
        <v>21</v>
      </c>
      <c r="AC8" s="39">
        <v>21.1</v>
      </c>
      <c r="AD8" s="39">
        <v>20.9</v>
      </c>
      <c r="AE8" s="39">
        <v>20.6</v>
      </c>
      <c r="AF8" s="39">
        <v>20.2</v>
      </c>
      <c r="AG8" s="39">
        <v>20.100000000000001</v>
      </c>
      <c r="AH8" s="39">
        <v>19.899999999999999</v>
      </c>
      <c r="AI8" s="39">
        <v>19.600000000000001</v>
      </c>
      <c r="AJ8" s="39">
        <v>19.3</v>
      </c>
      <c r="AK8" s="39">
        <v>19.399999999999999</v>
      </c>
      <c r="AL8" s="39">
        <v>19.8</v>
      </c>
      <c r="AM8" s="40">
        <v>20.3</v>
      </c>
      <c r="AN8" s="15" t="s">
        <v>564</v>
      </c>
      <c r="AO8" s="47">
        <v>25.7</v>
      </c>
      <c r="AP8" s="48">
        <v>25.7</v>
      </c>
      <c r="AQ8" s="48">
        <v>25.6</v>
      </c>
      <c r="AR8" s="48">
        <v>24.7</v>
      </c>
      <c r="AS8" s="48">
        <v>24.3</v>
      </c>
      <c r="AT8" s="48">
        <v>24</v>
      </c>
      <c r="AU8" s="48">
        <v>23.8</v>
      </c>
      <c r="AV8" s="48">
        <v>23.6</v>
      </c>
      <c r="AW8" s="48">
        <v>23.5</v>
      </c>
      <c r="AX8" s="48">
        <v>23.4</v>
      </c>
      <c r="AY8" s="48">
        <v>23.5</v>
      </c>
      <c r="AZ8" s="49">
        <v>24.1</v>
      </c>
      <c r="BA8" s="15" t="s">
        <v>564</v>
      </c>
      <c r="BB8" s="47">
        <v>24.6</v>
      </c>
      <c r="BC8" s="48">
        <v>24.9</v>
      </c>
      <c r="BD8" s="48">
        <v>24.6</v>
      </c>
      <c r="BE8" s="48">
        <v>23.9</v>
      </c>
      <c r="BF8" s="48">
        <v>23</v>
      </c>
      <c r="BG8" s="48">
        <v>23.3</v>
      </c>
      <c r="BH8" s="48">
        <v>23.1</v>
      </c>
      <c r="BI8" s="48">
        <v>22.9</v>
      </c>
      <c r="BJ8" s="48">
        <v>22.7</v>
      </c>
      <c r="BK8" s="48">
        <v>22.7</v>
      </c>
      <c r="BL8" s="48">
        <v>22.7</v>
      </c>
      <c r="BM8" s="49">
        <v>22.6</v>
      </c>
      <c r="BN8" s="73" t="s">
        <v>564</v>
      </c>
      <c r="BO8" s="77">
        <v>23.2</v>
      </c>
      <c r="BP8" s="77">
        <v>23.3</v>
      </c>
      <c r="BQ8" s="77">
        <v>23.1</v>
      </c>
      <c r="BR8" s="77">
        <v>22.6</v>
      </c>
      <c r="BS8" s="77">
        <v>21.5</v>
      </c>
      <c r="BT8" s="77">
        <v>21</v>
      </c>
      <c r="BU8" s="77">
        <v>20.9</v>
      </c>
      <c r="BV8" s="77">
        <v>20.7</v>
      </c>
      <c r="BW8" s="77">
        <v>20.7</v>
      </c>
      <c r="BX8" s="77">
        <v>20.7</v>
      </c>
      <c r="BY8" s="77">
        <v>20.9</v>
      </c>
      <c r="BZ8" s="77">
        <v>21.2</v>
      </c>
      <c r="CA8" s="73" t="s">
        <v>564</v>
      </c>
      <c r="CB8" s="77">
        <v>21.8</v>
      </c>
      <c r="CC8" s="77">
        <v>21.9</v>
      </c>
      <c r="CD8" s="219">
        <v>21.3</v>
      </c>
      <c r="CE8" s="77">
        <v>20.2</v>
      </c>
      <c r="CF8" s="77">
        <v>18.899999999999999</v>
      </c>
      <c r="CG8" s="77">
        <v>18.2</v>
      </c>
      <c r="CH8" s="77">
        <v>17.899999999999999</v>
      </c>
      <c r="CI8" s="77">
        <v>17.7</v>
      </c>
      <c r="CJ8" s="77">
        <v>17.399999999999999</v>
      </c>
      <c r="CK8" s="77">
        <v>16.8</v>
      </c>
      <c r="CL8" s="76">
        <v>17</v>
      </c>
      <c r="CM8" s="76">
        <v>16.399999999999999</v>
      </c>
      <c r="CN8" s="15" t="s">
        <v>1110</v>
      </c>
      <c r="CO8" s="97">
        <v>16.482869756824737</v>
      </c>
      <c r="CP8" s="97">
        <v>16.2</v>
      </c>
      <c r="CQ8" s="97">
        <v>15.6</v>
      </c>
      <c r="CR8" s="99">
        <v>14.9</v>
      </c>
      <c r="CS8" s="99">
        <v>14.3</v>
      </c>
      <c r="CT8" s="102">
        <v>13.9</v>
      </c>
      <c r="CU8" s="99">
        <v>13.4</v>
      </c>
      <c r="CV8" s="99">
        <v>13.3</v>
      </c>
      <c r="CW8" s="99">
        <v>13.1</v>
      </c>
      <c r="CX8" s="99">
        <v>13</v>
      </c>
      <c r="CY8" s="99">
        <v>13.4</v>
      </c>
      <c r="CZ8" s="99">
        <v>13.375646450399623</v>
      </c>
      <c r="DA8" s="138" t="s">
        <v>1110</v>
      </c>
      <c r="DB8" s="130">
        <v>14.6</v>
      </c>
      <c r="DC8" s="130">
        <v>15.2</v>
      </c>
      <c r="DD8" s="130">
        <v>15.2</v>
      </c>
      <c r="DE8" s="130">
        <v>14.8</v>
      </c>
      <c r="DF8" s="130">
        <v>14</v>
      </c>
      <c r="DG8" s="130">
        <v>13.7</v>
      </c>
      <c r="DH8" s="130">
        <v>13.7</v>
      </c>
      <c r="DI8" s="130">
        <v>13.8</v>
      </c>
      <c r="DJ8" s="130">
        <v>13.9</v>
      </c>
      <c r="DK8" s="130">
        <v>14.2</v>
      </c>
      <c r="DL8" s="130">
        <v>14.8</v>
      </c>
      <c r="DM8" s="130">
        <v>15.2</v>
      </c>
      <c r="DN8" s="138" t="s">
        <v>1110</v>
      </c>
      <c r="DO8" s="176">
        <v>16.600000000000001</v>
      </c>
      <c r="DP8" s="176">
        <v>16.8</v>
      </c>
      <c r="DQ8" s="176">
        <v>16.7</v>
      </c>
      <c r="DR8" s="176">
        <v>15.7</v>
      </c>
      <c r="DS8" s="176">
        <v>14.9</v>
      </c>
      <c r="DT8" s="176">
        <v>14.3</v>
      </c>
      <c r="DU8" s="176">
        <v>13.9</v>
      </c>
      <c r="DV8" s="176">
        <v>13.9</v>
      </c>
      <c r="DW8" s="176">
        <v>14</v>
      </c>
      <c r="DX8" s="176">
        <v>13.9</v>
      </c>
      <c r="DY8" s="176">
        <v>14.3</v>
      </c>
      <c r="DZ8" s="195">
        <v>13.8</v>
      </c>
      <c r="EA8" s="138" t="s">
        <v>1110</v>
      </c>
      <c r="EB8" s="178">
        <v>14.7</v>
      </c>
      <c r="EC8" s="184">
        <v>15.1</v>
      </c>
      <c r="ED8" s="184">
        <v>14.8</v>
      </c>
      <c r="EE8" s="184">
        <v>14.3</v>
      </c>
      <c r="EF8" s="184">
        <v>13.3</v>
      </c>
      <c r="EG8" s="184">
        <v>12.7</v>
      </c>
      <c r="EH8" s="184">
        <v>12.4</v>
      </c>
      <c r="EI8" s="184">
        <v>12.3</v>
      </c>
      <c r="EJ8" s="184">
        <v>12.3</v>
      </c>
      <c r="EK8" s="187">
        <v>12.3</v>
      </c>
      <c r="EL8" s="178">
        <v>12.4</v>
      </c>
      <c r="EM8" s="178">
        <v>12.6</v>
      </c>
      <c r="EN8" s="138" t="s">
        <v>1110</v>
      </c>
      <c r="EO8" s="178">
        <v>13.6</v>
      </c>
      <c r="EP8" s="184">
        <v>13.8</v>
      </c>
      <c r="EQ8" s="184">
        <v>13.6</v>
      </c>
      <c r="ER8" s="178">
        <v>13</v>
      </c>
      <c r="ES8" s="184">
        <v>12.4</v>
      </c>
      <c r="ET8" s="178">
        <v>12</v>
      </c>
      <c r="EU8" s="184">
        <v>11.9</v>
      </c>
      <c r="EV8" s="178">
        <v>12</v>
      </c>
      <c r="EW8" s="178">
        <v>12.2</v>
      </c>
      <c r="EX8" s="178">
        <v>12.4</v>
      </c>
      <c r="EY8" s="178">
        <v>12.9</v>
      </c>
      <c r="EZ8" s="178">
        <v>13.4</v>
      </c>
      <c r="FA8" s="138" t="s">
        <v>1110</v>
      </c>
      <c r="FB8" s="178">
        <v>14.7</v>
      </c>
      <c r="FC8" s="184">
        <v>15</v>
      </c>
      <c r="FD8" s="184">
        <v>14.9</v>
      </c>
      <c r="FE8" s="178">
        <v>14.4</v>
      </c>
      <c r="FF8" s="184">
        <v>13.7</v>
      </c>
      <c r="FG8" s="178">
        <v>13.3</v>
      </c>
      <c r="FH8" s="178">
        <v>13.6</v>
      </c>
      <c r="FI8" s="178">
        <v>13.5</v>
      </c>
      <c r="FJ8" s="178">
        <v>13.5</v>
      </c>
      <c r="FK8" s="178">
        <v>13.7</v>
      </c>
      <c r="FL8" s="178">
        <v>13.9</v>
      </c>
      <c r="FM8" s="178">
        <v>14.7</v>
      </c>
      <c r="FN8" s="1327" t="s">
        <v>1110</v>
      </c>
      <c r="FO8" s="1326">
        <v>15.7</v>
      </c>
      <c r="FP8" s="1328">
        <v>15.8</v>
      </c>
      <c r="FQ8" s="1326">
        <v>15.3</v>
      </c>
      <c r="FR8" s="1326">
        <v>14.5</v>
      </c>
      <c r="FS8" s="1326">
        <v>13.8</v>
      </c>
      <c r="FT8" s="1326">
        <v>13</v>
      </c>
      <c r="FU8" s="1326">
        <v>12.7</v>
      </c>
      <c r="FV8" s="1326">
        <v>12.6</v>
      </c>
      <c r="FW8" s="1326">
        <v>12.3</v>
      </c>
      <c r="FX8" s="1326">
        <v>12.2</v>
      </c>
      <c r="FY8" s="1326">
        <v>12.4</v>
      </c>
      <c r="FZ8" s="1326">
        <v>12.4</v>
      </c>
      <c r="GA8" s="1326">
        <v>13.2</v>
      </c>
      <c r="GB8" s="1326">
        <v>13.1</v>
      </c>
      <c r="GC8" s="1326">
        <v>12.6</v>
      </c>
      <c r="GD8" s="1326">
        <v>12</v>
      </c>
      <c r="GE8" s="1326">
        <v>11.4</v>
      </c>
      <c r="GF8" s="1326">
        <v>10.9</v>
      </c>
      <c r="GG8" s="1326">
        <v>10.6</v>
      </c>
      <c r="GH8" s="1326">
        <v>10.5</v>
      </c>
      <c r="GI8" s="1326">
        <v>10.6</v>
      </c>
      <c r="GJ8" s="1326">
        <v>10.8</v>
      </c>
      <c r="GK8" s="1326">
        <v>11.1</v>
      </c>
      <c r="GL8" s="1326">
        <v>11.3</v>
      </c>
      <c r="GM8" s="1329">
        <v>11.9</v>
      </c>
      <c r="GN8" s="1323">
        <v>12</v>
      </c>
      <c r="GO8" s="1323">
        <v>11.5</v>
      </c>
      <c r="GP8" s="1323">
        <v>10.8</v>
      </c>
      <c r="GQ8" s="1323">
        <v>10.4</v>
      </c>
      <c r="GR8" s="1323">
        <v>9.9</v>
      </c>
      <c r="GS8" s="1323">
        <v>9.6</v>
      </c>
      <c r="GT8" s="1323">
        <v>9.4</v>
      </c>
      <c r="GU8" s="1323">
        <v>9.1</v>
      </c>
      <c r="GV8" s="1323">
        <v>8.8000000000000007</v>
      </c>
      <c r="GW8" s="1323">
        <v>8.6</v>
      </c>
      <c r="GX8" s="1323">
        <v>8.5</v>
      </c>
      <c r="GY8" s="1323">
        <v>9.1</v>
      </c>
      <c r="GZ8" s="1323">
        <v>8.9</v>
      </c>
      <c r="HA8" s="1323">
        <v>8.4</v>
      </c>
      <c r="HB8" s="1323">
        <v>7.7</v>
      </c>
      <c r="HC8" s="1323">
        <v>7.4</v>
      </c>
      <c r="HD8" s="1323">
        <v>7</v>
      </c>
      <c r="HE8" s="1323">
        <v>6.8</v>
      </c>
      <c r="HF8" s="1323">
        <v>6.6</v>
      </c>
      <c r="HG8" s="1323">
        <v>6.6</v>
      </c>
      <c r="HH8" s="1323">
        <v>6.4</v>
      </c>
      <c r="HI8" s="1323">
        <v>6.4</v>
      </c>
      <c r="HJ8" s="1323">
        <v>6.3</v>
      </c>
      <c r="HK8" s="1326">
        <v>6.8</v>
      </c>
      <c r="HL8" s="1325">
        <v>6.6</v>
      </c>
      <c r="HM8" s="1325">
        <v>6.5</v>
      </c>
      <c r="HN8" s="1325">
        <v>6</v>
      </c>
      <c r="HO8" s="1325">
        <v>5.7</v>
      </c>
      <c r="HP8" s="1325">
        <v>5.3</v>
      </c>
      <c r="HQ8" s="1325">
        <v>5.4</v>
      </c>
      <c r="HR8" s="1325">
        <v>5.3</v>
      </c>
      <c r="HS8" s="1325">
        <v>5.3</v>
      </c>
      <c r="HT8" s="1325">
        <v>5.3</v>
      </c>
      <c r="HU8" s="1325">
        <v>5.4</v>
      </c>
      <c r="HV8" s="1325">
        <v>5.3</v>
      </c>
      <c r="HW8" s="1325">
        <v>5.7</v>
      </c>
      <c r="HX8" s="1325">
        <v>5.7</v>
      </c>
      <c r="HY8" s="1325">
        <v>5.5</v>
      </c>
      <c r="HZ8" s="1325">
        <v>5.0999999999999996</v>
      </c>
      <c r="IA8" s="1325">
        <v>4.8</v>
      </c>
      <c r="IB8" s="1325">
        <v>4.7</v>
      </c>
      <c r="IC8" s="1325">
        <v>4.7</v>
      </c>
      <c r="ID8" s="1325">
        <v>4.9000000000000004</v>
      </c>
      <c r="IE8" s="1325">
        <v>4.5999999999999996</v>
      </c>
      <c r="IF8" s="1325">
        <v>4.5</v>
      </c>
      <c r="IG8" s="1325">
        <v>4.5</v>
      </c>
      <c r="IH8" s="1325">
        <v>4.5999999999999996</v>
      </c>
      <c r="II8" s="1325">
        <v>5</v>
      </c>
      <c r="IJ8" s="1325">
        <v>5</v>
      </c>
      <c r="IK8" s="1325">
        <v>5</v>
      </c>
      <c r="IL8" s="1325">
        <v>5.5</v>
      </c>
      <c r="IM8" s="1325">
        <v>5.9</v>
      </c>
      <c r="IN8" s="1325">
        <v>6</v>
      </c>
      <c r="IO8" s="1325">
        <v>6</v>
      </c>
      <c r="IP8" s="1325">
        <v>6</v>
      </c>
      <c r="IQ8" s="1325">
        <v>6</v>
      </c>
      <c r="IR8" s="1325">
        <v>5.8</v>
      </c>
      <c r="IS8" s="1325">
        <v>5.8</v>
      </c>
      <c r="IT8" s="1325">
        <v>5.9</v>
      </c>
      <c r="IU8" s="1325">
        <v>6.2</v>
      </c>
      <c r="IV8" s="1325">
        <v>6.2</v>
      </c>
      <c r="IW8" s="1325">
        <v>6</v>
      </c>
      <c r="IX8" s="1279">
        <f t="shared" si="0"/>
        <v>1</v>
      </c>
    </row>
    <row r="9" spans="1:258" ht="21" thickBot="1">
      <c r="A9" s="15" t="s">
        <v>566</v>
      </c>
      <c r="B9" s="20">
        <v>12</v>
      </c>
      <c r="C9" s="21">
        <v>12.2</v>
      </c>
      <c r="D9" s="21">
        <v>12.4</v>
      </c>
      <c r="E9" s="21">
        <v>12.4</v>
      </c>
      <c r="F9" s="21">
        <v>12.4</v>
      </c>
      <c r="G9" s="21">
        <v>12.4</v>
      </c>
      <c r="H9" s="21">
        <v>12.6</v>
      </c>
      <c r="I9" s="21">
        <v>12.7</v>
      </c>
      <c r="J9" s="21">
        <v>12.8</v>
      </c>
      <c r="K9" s="21">
        <v>12.5</v>
      </c>
      <c r="L9" s="21">
        <v>12.7</v>
      </c>
      <c r="M9" s="22">
        <v>13</v>
      </c>
      <c r="N9" s="15" t="s">
        <v>566</v>
      </c>
      <c r="O9" s="29">
        <v>13.5</v>
      </c>
      <c r="P9" s="30">
        <v>13.4</v>
      </c>
      <c r="Q9" s="30">
        <v>12.8</v>
      </c>
      <c r="R9" s="30">
        <v>12.4</v>
      </c>
      <c r="S9" s="30">
        <v>11.9</v>
      </c>
      <c r="T9" s="30">
        <v>11.8</v>
      </c>
      <c r="U9" s="30">
        <v>11.8</v>
      </c>
      <c r="V9" s="30">
        <v>11.7</v>
      </c>
      <c r="W9" s="30">
        <v>11.7</v>
      </c>
      <c r="X9" s="30">
        <v>11.9</v>
      </c>
      <c r="Y9" s="30">
        <v>12</v>
      </c>
      <c r="Z9" s="31">
        <v>12</v>
      </c>
      <c r="AA9" s="15" t="s">
        <v>566</v>
      </c>
      <c r="AB9" s="38">
        <v>12.7</v>
      </c>
      <c r="AC9" s="39">
        <v>12.9</v>
      </c>
      <c r="AD9" s="39">
        <v>12.9</v>
      </c>
      <c r="AE9" s="39">
        <v>12.5</v>
      </c>
      <c r="AF9" s="39">
        <v>12</v>
      </c>
      <c r="AG9" s="39">
        <v>11.8</v>
      </c>
      <c r="AH9" s="39">
        <v>11.7</v>
      </c>
      <c r="AI9" s="39">
        <v>11.4</v>
      </c>
      <c r="AJ9" s="39">
        <v>11.5</v>
      </c>
      <c r="AK9" s="39">
        <v>11.4</v>
      </c>
      <c r="AL9" s="39">
        <v>11.6</v>
      </c>
      <c r="AM9" s="40">
        <v>11.9</v>
      </c>
      <c r="AN9" s="15" t="s">
        <v>566</v>
      </c>
      <c r="AO9" s="47">
        <v>15.5</v>
      </c>
      <c r="AP9" s="48">
        <v>15.6</v>
      </c>
      <c r="AQ9" s="48">
        <v>15.5</v>
      </c>
      <c r="AR9" s="48">
        <v>15.2</v>
      </c>
      <c r="AS9" s="48">
        <v>15</v>
      </c>
      <c r="AT9" s="48">
        <v>14.9</v>
      </c>
      <c r="AU9" s="48">
        <v>14.8</v>
      </c>
      <c r="AV9" s="48">
        <v>14.4</v>
      </c>
      <c r="AW9" s="48">
        <v>13.7</v>
      </c>
      <c r="AX9" s="48">
        <v>13.4</v>
      </c>
      <c r="AY9" s="48">
        <v>13.3</v>
      </c>
      <c r="AZ9" s="49">
        <v>13.5</v>
      </c>
      <c r="BA9" s="15" t="s">
        <v>790</v>
      </c>
      <c r="BB9" s="47">
        <v>14</v>
      </c>
      <c r="BC9" s="48">
        <v>14</v>
      </c>
      <c r="BD9" s="48">
        <v>13.6</v>
      </c>
      <c r="BE9" s="48">
        <v>13.3</v>
      </c>
      <c r="BF9" s="48">
        <v>13.1</v>
      </c>
      <c r="BG9" s="48">
        <v>12.9</v>
      </c>
      <c r="BH9" s="48">
        <v>12.7</v>
      </c>
      <c r="BI9" s="48">
        <v>12.5</v>
      </c>
      <c r="BJ9" s="48">
        <v>12.6</v>
      </c>
      <c r="BK9" s="48">
        <v>12.2</v>
      </c>
      <c r="BL9" s="48">
        <v>11.9</v>
      </c>
      <c r="BM9" s="49">
        <v>12.1</v>
      </c>
      <c r="BN9" s="73" t="s">
        <v>790</v>
      </c>
      <c r="BO9" s="77">
        <v>12.6</v>
      </c>
      <c r="BP9" s="77">
        <v>12.4</v>
      </c>
      <c r="BQ9" s="77">
        <v>12.3</v>
      </c>
      <c r="BR9" s="77">
        <v>12</v>
      </c>
      <c r="BS9" s="77">
        <v>11.3</v>
      </c>
      <c r="BT9" s="77">
        <v>11.2</v>
      </c>
      <c r="BU9" s="77">
        <v>11</v>
      </c>
      <c r="BV9" s="77">
        <v>10.8</v>
      </c>
      <c r="BW9" s="77">
        <v>10.3</v>
      </c>
      <c r="BX9" s="77">
        <v>9.9</v>
      </c>
      <c r="BY9" s="77">
        <v>9.6999999999999993</v>
      </c>
      <c r="BZ9" s="77">
        <v>9.3000000000000007</v>
      </c>
      <c r="CA9" s="73" t="s">
        <v>790</v>
      </c>
      <c r="CB9" s="77">
        <v>9.6999999999999993</v>
      </c>
      <c r="CC9" s="77">
        <v>9.9</v>
      </c>
      <c r="CD9" s="77">
        <v>9.5</v>
      </c>
      <c r="CE9" s="77">
        <v>9.1999999999999993</v>
      </c>
      <c r="CF9" s="77">
        <v>8.6999999999999993</v>
      </c>
      <c r="CG9" s="77">
        <v>8.1999999999999993</v>
      </c>
      <c r="CH9" s="77">
        <v>8.1</v>
      </c>
      <c r="CI9" s="77">
        <v>8</v>
      </c>
      <c r="CJ9" s="77">
        <v>7.7</v>
      </c>
      <c r="CK9" s="77">
        <v>7.5</v>
      </c>
      <c r="CL9" s="76">
        <v>7.4</v>
      </c>
      <c r="CM9" s="76">
        <v>7.6</v>
      </c>
      <c r="CN9" s="15" t="s">
        <v>1123</v>
      </c>
      <c r="CO9" s="96">
        <v>7.7068796531889374</v>
      </c>
      <c r="CP9" s="97">
        <v>7.6</v>
      </c>
      <c r="CQ9" s="97">
        <v>7.2</v>
      </c>
      <c r="CR9" s="99">
        <v>6.8</v>
      </c>
      <c r="CS9" s="99">
        <v>6.9</v>
      </c>
      <c r="CT9" s="102">
        <v>6.6</v>
      </c>
      <c r="CU9" s="99">
        <v>6.2</v>
      </c>
      <c r="CV9" s="99">
        <v>5.8</v>
      </c>
      <c r="CW9" s="98">
        <v>5.5</v>
      </c>
      <c r="CX9" s="103">
        <v>5.3</v>
      </c>
      <c r="CY9" s="101">
        <v>5.6</v>
      </c>
      <c r="CZ9" s="98">
        <v>6.4333590367162934</v>
      </c>
      <c r="DA9" s="138" t="s">
        <v>1123</v>
      </c>
      <c r="DB9" s="130">
        <v>7.1</v>
      </c>
      <c r="DC9" s="130">
        <v>7.8</v>
      </c>
      <c r="DD9" s="130">
        <v>8.4</v>
      </c>
      <c r="DE9" s="130">
        <v>8.1999999999999993</v>
      </c>
      <c r="DF9" s="130">
        <v>8.1999999999999993</v>
      </c>
      <c r="DG9" s="130">
        <v>8.1</v>
      </c>
      <c r="DH9" s="130">
        <v>8.1999999999999993</v>
      </c>
      <c r="DI9" s="130">
        <v>8.4</v>
      </c>
      <c r="DJ9" s="130">
        <v>8.4</v>
      </c>
      <c r="DK9" s="130">
        <v>8.6999999999999993</v>
      </c>
      <c r="DL9" s="130">
        <v>9</v>
      </c>
      <c r="DM9" s="130">
        <v>9.6</v>
      </c>
      <c r="DN9" s="138" t="s">
        <v>1207</v>
      </c>
      <c r="DO9" s="176">
        <v>10.3</v>
      </c>
      <c r="DP9" s="176">
        <v>10.6</v>
      </c>
      <c r="DQ9" s="176">
        <v>10.7</v>
      </c>
      <c r="DR9" s="176">
        <v>10.4</v>
      </c>
      <c r="DS9" s="176">
        <v>10</v>
      </c>
      <c r="DT9" s="176">
        <v>9.6999999999999993</v>
      </c>
      <c r="DU9" s="176">
        <v>9.5</v>
      </c>
      <c r="DV9" s="176">
        <v>9.4</v>
      </c>
      <c r="DW9" s="176">
        <v>9.1999999999999993</v>
      </c>
      <c r="DX9" s="176">
        <v>9.3000000000000007</v>
      </c>
      <c r="DY9" s="176">
        <v>9.6</v>
      </c>
      <c r="DZ9" s="195">
        <v>11.4</v>
      </c>
      <c r="EA9" s="138" t="s">
        <v>1207</v>
      </c>
      <c r="EB9" s="178">
        <v>12</v>
      </c>
      <c r="EC9" s="184">
        <v>12.2</v>
      </c>
      <c r="ED9" s="184">
        <v>12.2</v>
      </c>
      <c r="EE9" s="184">
        <v>12</v>
      </c>
      <c r="EF9" s="184">
        <v>11.6</v>
      </c>
      <c r="EG9" s="184">
        <v>11</v>
      </c>
      <c r="EH9" s="184">
        <v>10.8</v>
      </c>
      <c r="EI9" s="184">
        <v>10.5</v>
      </c>
      <c r="EJ9" s="184">
        <v>10.4</v>
      </c>
      <c r="EK9" s="187">
        <v>10.199999999999999</v>
      </c>
      <c r="EL9" s="178">
        <v>10.4</v>
      </c>
      <c r="EM9" s="178">
        <v>10.199999999999999</v>
      </c>
      <c r="EN9" s="138" t="s">
        <v>1207</v>
      </c>
      <c r="EO9" s="178">
        <v>10.7</v>
      </c>
      <c r="EP9" s="184">
        <v>10.9</v>
      </c>
      <c r="EQ9" s="184">
        <v>10.8</v>
      </c>
      <c r="ER9" s="178">
        <v>10.7</v>
      </c>
      <c r="ES9" s="200">
        <v>10.3</v>
      </c>
      <c r="ET9" s="189">
        <v>9.8000000000000007</v>
      </c>
      <c r="EU9" s="200">
        <v>9.8000000000000007</v>
      </c>
      <c r="EV9" s="200">
        <v>9.6999999999999993</v>
      </c>
      <c r="EW9" s="183">
        <v>9.6</v>
      </c>
      <c r="EX9" s="189">
        <v>9.6</v>
      </c>
      <c r="EY9" s="183">
        <v>10.1</v>
      </c>
      <c r="EZ9" s="183">
        <v>10.5</v>
      </c>
      <c r="FA9" s="138" t="s">
        <v>1207</v>
      </c>
      <c r="FB9" s="183">
        <v>11.3</v>
      </c>
      <c r="FC9" s="200">
        <v>11.5</v>
      </c>
      <c r="FD9" s="200">
        <v>11.4</v>
      </c>
      <c r="FE9" s="189">
        <v>11.1</v>
      </c>
      <c r="FF9" s="189">
        <v>10.7</v>
      </c>
      <c r="FG9" s="189">
        <v>10.4</v>
      </c>
      <c r="FH9" s="185">
        <v>10.199999999999999</v>
      </c>
      <c r="FI9" s="185">
        <v>10</v>
      </c>
      <c r="FJ9" s="185">
        <v>10.1</v>
      </c>
      <c r="FK9" s="189">
        <v>10.199999999999999</v>
      </c>
      <c r="FL9" s="189">
        <v>10.3</v>
      </c>
      <c r="FM9" s="185">
        <v>10.3</v>
      </c>
      <c r="FN9" s="1327" t="s">
        <v>1207</v>
      </c>
      <c r="FO9" s="1335">
        <v>10.7</v>
      </c>
      <c r="FP9" s="1335">
        <v>10.7</v>
      </c>
      <c r="FQ9" s="1335">
        <v>10.4</v>
      </c>
      <c r="FR9" s="1336">
        <v>9.8000000000000007</v>
      </c>
      <c r="FS9" s="1336">
        <v>9.4</v>
      </c>
      <c r="FT9" s="1335">
        <v>8.9</v>
      </c>
      <c r="FU9" s="1335">
        <v>8.6999999999999993</v>
      </c>
      <c r="FV9" s="1335">
        <v>8.6</v>
      </c>
      <c r="FW9" s="1335">
        <v>8.1</v>
      </c>
      <c r="FX9" s="1337">
        <v>8</v>
      </c>
      <c r="FY9" s="1335">
        <v>8.1</v>
      </c>
      <c r="FZ9" s="1335">
        <v>8.3000000000000007</v>
      </c>
      <c r="GA9" s="1335">
        <v>8.6999999999999993</v>
      </c>
      <c r="GB9" s="1335">
        <v>8.6999999999999993</v>
      </c>
      <c r="GC9" s="1335">
        <v>8.5</v>
      </c>
      <c r="GD9" s="1335">
        <v>8</v>
      </c>
      <c r="GE9" s="1335">
        <v>7.5</v>
      </c>
      <c r="GF9" s="1337">
        <v>6.9</v>
      </c>
      <c r="GG9" s="1336">
        <v>6.7</v>
      </c>
      <c r="GH9" s="1336">
        <v>6.7</v>
      </c>
      <c r="GI9" s="1336">
        <v>6.5</v>
      </c>
      <c r="GJ9" s="1336">
        <v>6.4</v>
      </c>
      <c r="GK9" s="1336">
        <v>6.4</v>
      </c>
      <c r="GL9" s="1336">
        <v>6.5</v>
      </c>
      <c r="GM9" s="1338">
        <v>6.7</v>
      </c>
      <c r="GN9" s="1339">
        <v>6.8</v>
      </c>
      <c r="GO9" s="1339">
        <v>6.5</v>
      </c>
      <c r="GP9" s="1339">
        <v>6.3</v>
      </c>
      <c r="GQ9" s="1339">
        <v>6.1</v>
      </c>
      <c r="GR9" s="1323">
        <v>5.9</v>
      </c>
      <c r="GS9" s="1323">
        <v>5.7</v>
      </c>
      <c r="GT9" s="1323">
        <v>5.6</v>
      </c>
      <c r="GU9" s="1323">
        <v>5.4</v>
      </c>
      <c r="GV9" s="1323">
        <v>5.4</v>
      </c>
      <c r="GW9" s="1323">
        <v>5.5</v>
      </c>
      <c r="GX9" s="1323">
        <v>5.8</v>
      </c>
      <c r="GY9" s="1340">
        <v>5.9</v>
      </c>
      <c r="GZ9" s="1340">
        <v>5.9</v>
      </c>
      <c r="HA9" s="1323">
        <v>5.8</v>
      </c>
      <c r="HB9" s="1323">
        <v>5.5</v>
      </c>
      <c r="HC9" s="1323">
        <v>5.4</v>
      </c>
      <c r="HD9" s="1323">
        <v>5.0999999999999996</v>
      </c>
      <c r="HE9" s="1323">
        <v>5.0999999999999996</v>
      </c>
      <c r="HF9" s="1323">
        <v>5.0999999999999996</v>
      </c>
      <c r="HG9" s="1323">
        <v>4.9000000000000004</v>
      </c>
      <c r="HH9" s="1323">
        <v>4.7</v>
      </c>
      <c r="HI9" s="1323">
        <v>4.7</v>
      </c>
      <c r="HJ9" s="1323">
        <v>4.5999999999999996</v>
      </c>
      <c r="HK9" s="1326">
        <v>4.7</v>
      </c>
      <c r="HL9" s="1325">
        <v>4.7</v>
      </c>
      <c r="HM9" s="1325">
        <v>4.7</v>
      </c>
      <c r="HN9" s="1325">
        <v>4.5</v>
      </c>
      <c r="HO9" s="1325">
        <v>4.2</v>
      </c>
      <c r="HP9" s="1325">
        <v>4.0999999999999996</v>
      </c>
      <c r="HQ9" s="1325">
        <v>4.0999999999999996</v>
      </c>
      <c r="HR9" s="1325">
        <v>4.0999999999999996</v>
      </c>
      <c r="HS9" s="1325">
        <v>4</v>
      </c>
      <c r="HT9" s="1325">
        <v>4</v>
      </c>
      <c r="HU9" s="1325">
        <v>4</v>
      </c>
      <c r="HV9" s="1325">
        <v>4.3</v>
      </c>
      <c r="HW9" s="1325">
        <v>4.4000000000000004</v>
      </c>
      <c r="HX9" s="1325">
        <v>4.4000000000000004</v>
      </c>
      <c r="HY9" s="1325">
        <v>4.3</v>
      </c>
      <c r="HZ9" s="1325">
        <v>4.0999999999999996</v>
      </c>
      <c r="IA9" s="1325">
        <v>3.9</v>
      </c>
      <c r="IB9" s="1325">
        <v>3.8</v>
      </c>
      <c r="IC9" s="1325">
        <v>3.7</v>
      </c>
      <c r="ID9" s="1325">
        <v>3.7</v>
      </c>
      <c r="IE9" s="1325">
        <v>3.7</v>
      </c>
      <c r="IF9" s="1325">
        <v>3.6</v>
      </c>
      <c r="IG9" s="1325">
        <v>3.7</v>
      </c>
      <c r="IH9" s="1325">
        <v>3.7</v>
      </c>
      <c r="II9" s="1325">
        <v>3.8</v>
      </c>
      <c r="IJ9" s="1325">
        <v>3.8</v>
      </c>
      <c r="IK9" s="1325">
        <v>3.8</v>
      </c>
      <c r="IL9" s="1325">
        <v>4.2</v>
      </c>
      <c r="IM9" s="1325">
        <v>4.5999999999999996</v>
      </c>
      <c r="IN9" s="1325">
        <v>4.8</v>
      </c>
      <c r="IO9" s="1325">
        <v>4.8</v>
      </c>
      <c r="IP9" s="1325">
        <v>4.9000000000000004</v>
      </c>
      <c r="IQ9" s="1325">
        <v>5.0999999999999996</v>
      </c>
      <c r="IR9" s="1325">
        <v>5.0999999999999996</v>
      </c>
      <c r="IS9" s="1325">
        <v>5.2</v>
      </c>
      <c r="IT9" s="1325">
        <v>5.4</v>
      </c>
      <c r="IU9" s="1325">
        <v>5.6</v>
      </c>
      <c r="IV9" s="1325">
        <v>5.6</v>
      </c>
      <c r="IW9" s="1325">
        <v>5.6</v>
      </c>
      <c r="IX9" s="1279">
        <f t="shared" si="0"/>
        <v>1.7999999999999998</v>
      </c>
    </row>
    <row r="10" spans="1:258" ht="21" thickBot="1">
      <c r="A10" s="15" t="s">
        <v>565</v>
      </c>
      <c r="B10" s="20">
        <v>6.9</v>
      </c>
      <c r="C10" s="21">
        <v>7.1</v>
      </c>
      <c r="D10" s="21">
        <v>7.3</v>
      </c>
      <c r="E10" s="21">
        <v>7.3</v>
      </c>
      <c r="F10" s="21">
        <v>7.3</v>
      </c>
      <c r="G10" s="21">
        <v>7.4</v>
      </c>
      <c r="H10" s="21">
        <v>7.5</v>
      </c>
      <c r="I10" s="21">
        <v>7.7</v>
      </c>
      <c r="J10" s="21">
        <v>7.8</v>
      </c>
      <c r="K10" s="21">
        <v>7.8</v>
      </c>
      <c r="L10" s="21">
        <v>8</v>
      </c>
      <c r="M10" s="22">
        <v>8.1999999999999993</v>
      </c>
      <c r="N10" s="15" t="s">
        <v>565</v>
      </c>
      <c r="O10" s="29">
        <v>8.4</v>
      </c>
      <c r="P10" s="30">
        <v>8.6</v>
      </c>
      <c r="Q10" s="30">
        <v>8.6</v>
      </c>
      <c r="R10" s="30">
        <v>8.5</v>
      </c>
      <c r="S10" s="30">
        <v>8.1999999999999993</v>
      </c>
      <c r="T10" s="30">
        <v>8.1999999999999993</v>
      </c>
      <c r="U10" s="30">
        <v>8.1999999999999993</v>
      </c>
      <c r="V10" s="30">
        <v>8.3000000000000007</v>
      </c>
      <c r="W10" s="30">
        <v>8.3000000000000007</v>
      </c>
      <c r="X10" s="30">
        <v>8.3000000000000007</v>
      </c>
      <c r="Y10" s="30">
        <v>8.3000000000000007</v>
      </c>
      <c r="Z10" s="31">
        <v>8.4</v>
      </c>
      <c r="AA10" s="15" t="s">
        <v>565</v>
      </c>
      <c r="AB10" s="38">
        <v>8.6999999999999993</v>
      </c>
      <c r="AC10" s="39">
        <v>8.8000000000000007</v>
      </c>
      <c r="AD10" s="39">
        <v>8.9</v>
      </c>
      <c r="AE10" s="39">
        <v>8.8000000000000007</v>
      </c>
      <c r="AF10" s="39">
        <v>8.6</v>
      </c>
      <c r="AG10" s="39">
        <v>8.5</v>
      </c>
      <c r="AH10" s="39">
        <v>8.5</v>
      </c>
      <c r="AI10" s="39">
        <v>8.5</v>
      </c>
      <c r="AJ10" s="39">
        <v>8.5</v>
      </c>
      <c r="AK10" s="39">
        <v>8.4</v>
      </c>
      <c r="AL10" s="39">
        <v>8.5</v>
      </c>
      <c r="AM10" s="40">
        <v>8.4</v>
      </c>
      <c r="AN10" s="15" t="s">
        <v>565</v>
      </c>
      <c r="AO10" s="47">
        <v>8.8000000000000007</v>
      </c>
      <c r="AP10" s="48">
        <v>8.9</v>
      </c>
      <c r="AQ10" s="48">
        <v>8.8000000000000007</v>
      </c>
      <c r="AR10" s="48">
        <v>8.6999999999999993</v>
      </c>
      <c r="AS10" s="48">
        <v>8.4</v>
      </c>
      <c r="AT10" s="48">
        <v>8.3000000000000007</v>
      </c>
      <c r="AU10" s="48">
        <v>8.1999999999999993</v>
      </c>
      <c r="AV10" s="48">
        <v>8.1</v>
      </c>
      <c r="AW10" s="48">
        <v>7.6</v>
      </c>
      <c r="AX10" s="48">
        <v>7.5</v>
      </c>
      <c r="AY10" s="48">
        <v>7.5</v>
      </c>
      <c r="AZ10" s="49">
        <v>7.5</v>
      </c>
      <c r="BA10" s="15" t="s">
        <v>882</v>
      </c>
      <c r="BB10" s="47">
        <v>7.7</v>
      </c>
      <c r="BC10" s="48">
        <v>7.8</v>
      </c>
      <c r="BD10" s="48">
        <v>7.7</v>
      </c>
      <c r="BE10" s="48">
        <v>7.6</v>
      </c>
      <c r="BF10" s="48">
        <v>7.3</v>
      </c>
      <c r="BG10" s="48">
        <v>7.1</v>
      </c>
      <c r="BH10" s="48">
        <v>7.1</v>
      </c>
      <c r="BI10" s="48">
        <v>7</v>
      </c>
      <c r="BJ10" s="48">
        <v>6.9</v>
      </c>
      <c r="BK10" s="48">
        <v>6.8</v>
      </c>
      <c r="BL10" s="48">
        <v>6.8</v>
      </c>
      <c r="BM10" s="49">
        <v>7</v>
      </c>
      <c r="BN10" s="73" t="s">
        <v>788</v>
      </c>
      <c r="BO10" s="232">
        <v>7.1</v>
      </c>
      <c r="BP10" s="232">
        <v>7.2</v>
      </c>
      <c r="BQ10" s="232">
        <v>7</v>
      </c>
      <c r="BR10" s="232">
        <v>6.6</v>
      </c>
      <c r="BS10" s="232">
        <v>6.3</v>
      </c>
      <c r="BT10" s="232">
        <v>6</v>
      </c>
      <c r="BU10" s="232">
        <v>6</v>
      </c>
      <c r="BV10" s="232">
        <v>5.9</v>
      </c>
      <c r="BW10" s="232">
        <v>5.8</v>
      </c>
      <c r="BX10" s="232">
        <v>5.7</v>
      </c>
      <c r="BY10" s="232">
        <v>5.6</v>
      </c>
      <c r="BZ10" s="232">
        <v>5.5</v>
      </c>
      <c r="CA10" s="73" t="s">
        <v>882</v>
      </c>
      <c r="CB10" s="232">
        <v>5.5</v>
      </c>
      <c r="CC10" s="232">
        <v>5.4</v>
      </c>
      <c r="CD10" s="232">
        <v>5.2</v>
      </c>
      <c r="CE10" s="232">
        <v>5</v>
      </c>
      <c r="CF10" s="232">
        <v>4.8</v>
      </c>
      <c r="CG10" s="232">
        <v>4.5999999999999996</v>
      </c>
      <c r="CH10" s="232">
        <v>4.5</v>
      </c>
      <c r="CI10" s="232">
        <v>4.4000000000000004</v>
      </c>
      <c r="CJ10" s="232">
        <v>4.3</v>
      </c>
      <c r="CK10" s="232">
        <v>4</v>
      </c>
      <c r="CL10" s="233">
        <v>3.9</v>
      </c>
      <c r="CM10" s="233">
        <v>3.8</v>
      </c>
      <c r="CN10" s="15" t="s">
        <v>1126</v>
      </c>
      <c r="CO10" s="228">
        <v>3.922923837360309</v>
      </c>
      <c r="CP10" s="228">
        <v>3.9</v>
      </c>
      <c r="CQ10" s="228">
        <v>3.8</v>
      </c>
      <c r="CR10" s="228">
        <v>3.7</v>
      </c>
      <c r="CS10" s="228">
        <v>3.5</v>
      </c>
      <c r="CT10" s="229">
        <v>3.3</v>
      </c>
      <c r="CU10" s="230">
        <v>3</v>
      </c>
      <c r="CV10" s="230">
        <v>2.9</v>
      </c>
      <c r="CW10" s="231">
        <v>2.8</v>
      </c>
      <c r="CX10" s="231">
        <v>2.6</v>
      </c>
      <c r="CY10" s="231">
        <v>2.6</v>
      </c>
      <c r="CZ10" s="231">
        <v>2.8166326557655106</v>
      </c>
      <c r="DA10" s="138" t="s">
        <v>1126</v>
      </c>
      <c r="DB10" s="227">
        <v>3.2</v>
      </c>
      <c r="DC10" s="227">
        <v>3.4</v>
      </c>
      <c r="DD10" s="227">
        <v>3.6</v>
      </c>
      <c r="DE10" s="227">
        <v>3.7</v>
      </c>
      <c r="DF10" s="227">
        <v>3.6</v>
      </c>
      <c r="DG10" s="227">
        <v>3.5</v>
      </c>
      <c r="DH10" s="227">
        <v>3.7</v>
      </c>
      <c r="DI10" s="227">
        <v>3.8</v>
      </c>
      <c r="DJ10" s="227">
        <v>3.9</v>
      </c>
      <c r="DK10" s="227">
        <v>3.9</v>
      </c>
      <c r="DL10" s="227">
        <v>4.0999999999999996</v>
      </c>
      <c r="DM10" s="227">
        <v>4.0999999999999996</v>
      </c>
      <c r="DN10" s="138" t="s">
        <v>1213</v>
      </c>
      <c r="DO10" s="180">
        <v>4.5</v>
      </c>
      <c r="DP10" s="180">
        <v>4.8</v>
      </c>
      <c r="DQ10" s="180">
        <v>4.8</v>
      </c>
      <c r="DR10" s="180">
        <v>4.7</v>
      </c>
      <c r="DS10" s="180">
        <v>4.5</v>
      </c>
      <c r="DT10" s="180">
        <v>4.4000000000000004</v>
      </c>
      <c r="DU10" s="180">
        <v>4.4000000000000004</v>
      </c>
      <c r="DV10" s="180">
        <v>4.4000000000000004</v>
      </c>
      <c r="DW10" s="180">
        <v>4.4000000000000004</v>
      </c>
      <c r="DX10" s="180">
        <v>4.4000000000000004</v>
      </c>
      <c r="DY10" s="180">
        <v>4.5999999999999996</v>
      </c>
      <c r="DZ10" s="197">
        <v>4.7</v>
      </c>
      <c r="EA10" s="138" t="s">
        <v>1213</v>
      </c>
      <c r="EB10" s="181">
        <v>4.9000000000000004</v>
      </c>
      <c r="EC10" s="181">
        <v>5.0999999999999996</v>
      </c>
      <c r="ED10" s="181">
        <v>5.0999999999999996</v>
      </c>
      <c r="EE10" s="181">
        <v>5.0999999999999996</v>
      </c>
      <c r="EF10" s="181">
        <v>4.9000000000000004</v>
      </c>
      <c r="EG10" s="181">
        <v>4.7</v>
      </c>
      <c r="EH10" s="181">
        <v>4.5999999999999996</v>
      </c>
      <c r="EI10" s="181">
        <v>4.5999999999999996</v>
      </c>
      <c r="EJ10" s="181">
        <v>4.5999999999999996</v>
      </c>
      <c r="EK10" s="181">
        <v>4.5999999999999996</v>
      </c>
      <c r="EL10" s="181">
        <v>4.7</v>
      </c>
      <c r="EM10" s="181">
        <v>4.8</v>
      </c>
      <c r="EN10" s="138" t="s">
        <v>1213</v>
      </c>
      <c r="EO10" s="181">
        <v>5.0999999999999996</v>
      </c>
      <c r="EP10" s="181">
        <v>5.4</v>
      </c>
      <c r="EQ10" s="207">
        <v>5.5</v>
      </c>
      <c r="ER10" s="181">
        <v>5.4</v>
      </c>
      <c r="ES10" s="207">
        <v>5.3</v>
      </c>
      <c r="ET10" s="181">
        <v>5.3</v>
      </c>
      <c r="EU10" s="207">
        <v>5.4</v>
      </c>
      <c r="EV10" s="181">
        <v>5.4</v>
      </c>
      <c r="EW10" s="181">
        <v>5.4</v>
      </c>
      <c r="EX10" s="181">
        <v>5.6</v>
      </c>
      <c r="EY10" s="181">
        <v>5.8</v>
      </c>
      <c r="EZ10" s="181">
        <v>5.8</v>
      </c>
      <c r="FA10" s="138" t="s">
        <v>1213</v>
      </c>
      <c r="FB10" s="181">
        <v>6.1</v>
      </c>
      <c r="FC10" s="207">
        <v>6.3</v>
      </c>
      <c r="FD10" s="207">
        <v>6.4</v>
      </c>
      <c r="FE10" s="181">
        <v>6.4</v>
      </c>
      <c r="FF10" s="207">
        <v>6.3</v>
      </c>
      <c r="FG10" s="181">
        <v>6.2</v>
      </c>
      <c r="FH10" s="181">
        <v>6.2</v>
      </c>
      <c r="FI10" s="181">
        <v>6.1</v>
      </c>
      <c r="FJ10" s="181">
        <v>6</v>
      </c>
      <c r="FK10" s="181">
        <v>6</v>
      </c>
      <c r="FL10" s="181">
        <v>6</v>
      </c>
      <c r="FM10" s="181">
        <v>5.8</v>
      </c>
      <c r="FN10" s="1327" t="s">
        <v>1213</v>
      </c>
      <c r="FO10" s="1341">
        <v>6</v>
      </c>
      <c r="FP10" s="1342">
        <v>6.1</v>
      </c>
      <c r="FQ10" s="1341">
        <v>6</v>
      </c>
      <c r="FR10" s="1341">
        <v>5.9</v>
      </c>
      <c r="FS10" s="1341">
        <v>5.7</v>
      </c>
      <c r="FT10" s="1341">
        <v>5.6</v>
      </c>
      <c r="FU10" s="1341">
        <v>5.5</v>
      </c>
      <c r="FV10" s="1341">
        <v>5.4</v>
      </c>
      <c r="FW10" s="1341">
        <v>5.3</v>
      </c>
      <c r="FX10" s="1341">
        <v>5.2</v>
      </c>
      <c r="FY10" s="1341">
        <v>5.2</v>
      </c>
      <c r="FZ10" s="1341">
        <v>5.0999999999999996</v>
      </c>
      <c r="GA10" s="1341">
        <v>5.2</v>
      </c>
      <c r="GB10" s="1341">
        <v>5.2</v>
      </c>
      <c r="GC10" s="1341">
        <v>5.2</v>
      </c>
      <c r="GD10" s="1341">
        <v>5</v>
      </c>
      <c r="GE10" s="1341">
        <v>4.9000000000000004</v>
      </c>
      <c r="GF10" s="1341">
        <v>4.8</v>
      </c>
      <c r="GG10" s="1341">
        <v>4.7</v>
      </c>
      <c r="GH10" s="1341">
        <v>4.5999999999999996</v>
      </c>
      <c r="GI10" s="1341">
        <v>4.5999999999999996</v>
      </c>
      <c r="GJ10" s="1341">
        <v>4.5</v>
      </c>
      <c r="GK10" s="1341">
        <v>4.5</v>
      </c>
      <c r="GL10" s="1341">
        <v>4.4000000000000004</v>
      </c>
      <c r="GM10" s="1343">
        <v>4.5</v>
      </c>
      <c r="GN10" s="1344">
        <v>4.5</v>
      </c>
      <c r="GO10" s="1344">
        <v>4.4000000000000004</v>
      </c>
      <c r="GP10" s="1344">
        <v>4.4000000000000004</v>
      </c>
      <c r="GQ10" s="1323">
        <v>4.2</v>
      </c>
      <c r="GR10" s="1323">
        <v>4.0999999999999996</v>
      </c>
      <c r="GS10" s="1323">
        <v>3.9</v>
      </c>
      <c r="GT10" s="1323">
        <v>3.9</v>
      </c>
      <c r="GU10" s="1323">
        <v>3.8</v>
      </c>
      <c r="GV10" s="1323">
        <v>3.7</v>
      </c>
      <c r="GW10" s="1323">
        <v>3.7</v>
      </c>
      <c r="GX10" s="1323">
        <v>3.6</v>
      </c>
      <c r="GY10" s="1323">
        <v>3.6</v>
      </c>
      <c r="GZ10" s="1323">
        <v>3.7</v>
      </c>
      <c r="HA10" s="1323">
        <v>3.5</v>
      </c>
      <c r="HB10" s="1323">
        <v>3.4</v>
      </c>
      <c r="HC10" s="1323">
        <v>3.3</v>
      </c>
      <c r="HD10" s="1323">
        <v>3.2</v>
      </c>
      <c r="HE10" s="1323">
        <v>3.1</v>
      </c>
      <c r="HF10" s="1323">
        <v>3.1</v>
      </c>
      <c r="HG10" s="1323">
        <v>3</v>
      </c>
      <c r="HH10" s="1323">
        <v>2.8</v>
      </c>
      <c r="HI10" s="1323">
        <v>2.8</v>
      </c>
      <c r="HJ10" s="1323">
        <v>2.7</v>
      </c>
      <c r="HK10" s="1345">
        <v>2.7</v>
      </c>
      <c r="HL10" s="1325">
        <v>2.7</v>
      </c>
      <c r="HM10" s="1325">
        <v>2.7</v>
      </c>
      <c r="HN10" s="1325">
        <v>2.6</v>
      </c>
      <c r="HO10" s="1325">
        <v>2.6</v>
      </c>
      <c r="HP10" s="1325">
        <v>2.5</v>
      </c>
      <c r="HQ10" s="1325">
        <v>2.5</v>
      </c>
      <c r="HR10" s="1325">
        <v>2.5</v>
      </c>
      <c r="HS10" s="1325">
        <v>2.4</v>
      </c>
      <c r="HT10" s="1325">
        <v>2.4</v>
      </c>
      <c r="HU10" s="1325">
        <v>2.4</v>
      </c>
      <c r="HV10" s="1325">
        <v>2.2999999999999998</v>
      </c>
      <c r="HW10" s="1325">
        <v>2.4</v>
      </c>
      <c r="HX10" s="1325">
        <v>2.4</v>
      </c>
      <c r="HY10" s="1325">
        <v>2.2999999999999998</v>
      </c>
      <c r="HZ10" s="1325">
        <v>2.2999999999999998</v>
      </c>
      <c r="IA10" s="1325">
        <v>2.2999999999999998</v>
      </c>
      <c r="IB10" s="1325">
        <v>2.2000000000000002</v>
      </c>
      <c r="IC10" s="1325">
        <v>2.2000000000000002</v>
      </c>
      <c r="ID10" s="1325">
        <v>2.2000000000000002</v>
      </c>
      <c r="IE10" s="1325">
        <v>2.1</v>
      </c>
      <c r="IF10" s="1325">
        <v>2</v>
      </c>
      <c r="IG10" s="1325">
        <v>2</v>
      </c>
      <c r="IH10" s="1325">
        <v>2</v>
      </c>
      <c r="II10" s="1325">
        <v>2</v>
      </c>
      <c r="IJ10" s="1325">
        <v>2</v>
      </c>
      <c r="IK10" s="1325">
        <v>2</v>
      </c>
      <c r="IL10" s="1325">
        <v>2.2000000000000002</v>
      </c>
      <c r="IM10" s="1325">
        <v>2.5</v>
      </c>
      <c r="IN10" s="1325">
        <v>2.7</v>
      </c>
      <c r="IO10" s="1325">
        <v>2.7</v>
      </c>
      <c r="IP10" s="1325">
        <v>2.7</v>
      </c>
      <c r="IQ10" s="1325">
        <v>2.8</v>
      </c>
      <c r="IR10" s="1325">
        <v>2.9</v>
      </c>
      <c r="IS10" s="1325">
        <v>3</v>
      </c>
      <c r="IT10" s="1325">
        <v>3.1</v>
      </c>
      <c r="IU10" s="1325">
        <v>3.2</v>
      </c>
      <c r="IV10" s="1325">
        <v>3.3</v>
      </c>
      <c r="IW10" s="1325">
        <v>3.3</v>
      </c>
      <c r="IX10" s="1279">
        <f t="shared" si="0"/>
        <v>1.2999999999999998</v>
      </c>
    </row>
    <row r="11" spans="1:258" ht="21" thickBot="1">
      <c r="A11" s="15" t="s">
        <v>567</v>
      </c>
      <c r="B11" s="20">
        <v>18.2</v>
      </c>
      <c r="C11" s="21">
        <v>18.3</v>
      </c>
      <c r="D11" s="21">
        <v>18.100000000000001</v>
      </c>
      <c r="E11" s="21">
        <v>18</v>
      </c>
      <c r="F11" s="21">
        <v>17.5</v>
      </c>
      <c r="G11" s="21">
        <v>17.3</v>
      </c>
      <c r="H11" s="21">
        <v>17.600000000000001</v>
      </c>
      <c r="I11" s="21">
        <v>17.7</v>
      </c>
      <c r="J11" s="21">
        <v>17.899999999999999</v>
      </c>
      <c r="K11" s="21">
        <v>18</v>
      </c>
      <c r="L11" s="21">
        <v>18.5</v>
      </c>
      <c r="M11" s="22">
        <v>19</v>
      </c>
      <c r="N11" s="15" t="s">
        <v>567</v>
      </c>
      <c r="O11" s="29">
        <v>19.600000000000001</v>
      </c>
      <c r="P11" s="30">
        <v>19.3</v>
      </c>
      <c r="Q11" s="30">
        <v>18.7</v>
      </c>
      <c r="R11" s="30">
        <v>18</v>
      </c>
      <c r="S11" s="30">
        <v>17.399999999999999</v>
      </c>
      <c r="T11" s="30">
        <v>17.5</v>
      </c>
      <c r="U11" s="30">
        <v>17.5</v>
      </c>
      <c r="V11" s="30">
        <v>17.399999999999999</v>
      </c>
      <c r="W11" s="30">
        <v>17.5</v>
      </c>
      <c r="X11" s="30">
        <v>17.600000000000001</v>
      </c>
      <c r="Y11" s="30">
        <v>18</v>
      </c>
      <c r="Z11" s="31">
        <v>18.3</v>
      </c>
      <c r="AA11" s="15" t="s">
        <v>567</v>
      </c>
      <c r="AB11" s="38">
        <v>19</v>
      </c>
      <c r="AC11" s="39">
        <v>18.899999999999999</v>
      </c>
      <c r="AD11" s="39">
        <v>18.8</v>
      </c>
      <c r="AE11" s="39">
        <v>18.399999999999999</v>
      </c>
      <c r="AF11" s="39">
        <v>17.899999999999999</v>
      </c>
      <c r="AG11" s="39">
        <v>17.899999999999999</v>
      </c>
      <c r="AH11" s="39">
        <v>17.899999999999999</v>
      </c>
      <c r="AI11" s="39">
        <v>17.600000000000001</v>
      </c>
      <c r="AJ11" s="39">
        <v>17.7</v>
      </c>
      <c r="AK11" s="39">
        <v>17.8</v>
      </c>
      <c r="AL11" s="39">
        <v>17.899999999999999</v>
      </c>
      <c r="AM11" s="40">
        <v>18.600000000000001</v>
      </c>
      <c r="AN11" s="15" t="s">
        <v>567</v>
      </c>
      <c r="AO11" s="47">
        <v>25.3</v>
      </c>
      <c r="AP11" s="48">
        <v>25.1</v>
      </c>
      <c r="AQ11" s="48">
        <v>25.1</v>
      </c>
      <c r="AR11" s="48">
        <v>24.4</v>
      </c>
      <c r="AS11" s="48">
        <v>24.1</v>
      </c>
      <c r="AT11" s="48">
        <v>23.8</v>
      </c>
      <c r="AU11" s="48">
        <v>23.7</v>
      </c>
      <c r="AV11" s="48">
        <v>23.6</v>
      </c>
      <c r="AW11" s="48">
        <v>23</v>
      </c>
      <c r="AX11" s="48">
        <v>23</v>
      </c>
      <c r="AY11" s="48">
        <v>23.4</v>
      </c>
      <c r="AZ11" s="49">
        <v>24.1</v>
      </c>
      <c r="BA11" s="15" t="s">
        <v>567</v>
      </c>
      <c r="BB11" s="47">
        <v>24.4</v>
      </c>
      <c r="BC11" s="48">
        <v>24</v>
      </c>
      <c r="BD11" s="48">
        <v>23.6</v>
      </c>
      <c r="BE11" s="48">
        <v>22.6</v>
      </c>
      <c r="BF11" s="48">
        <v>22</v>
      </c>
      <c r="BG11" s="48">
        <v>21.4</v>
      </c>
      <c r="BH11" s="48">
        <v>21.3</v>
      </c>
      <c r="BI11" s="48">
        <v>21.3</v>
      </c>
      <c r="BJ11" s="48">
        <v>21.3</v>
      </c>
      <c r="BK11" s="48">
        <v>21.4</v>
      </c>
      <c r="BL11" s="48">
        <v>21.6</v>
      </c>
      <c r="BM11" s="49">
        <v>21.9</v>
      </c>
      <c r="BN11" s="73" t="s">
        <v>567</v>
      </c>
      <c r="BO11" s="77">
        <v>22.3</v>
      </c>
      <c r="BP11" s="77">
        <v>21.7</v>
      </c>
      <c r="BQ11" s="77">
        <v>21.3</v>
      </c>
      <c r="BR11" s="77">
        <v>20.6</v>
      </c>
      <c r="BS11" s="77">
        <v>20</v>
      </c>
      <c r="BT11" s="77">
        <v>19.600000000000001</v>
      </c>
      <c r="BU11" s="77">
        <v>19.600000000000001</v>
      </c>
      <c r="BV11" s="77">
        <v>19.399999999999999</v>
      </c>
      <c r="BW11" s="77">
        <v>19.3</v>
      </c>
      <c r="BX11" s="77">
        <v>19</v>
      </c>
      <c r="BY11" s="77">
        <v>19</v>
      </c>
      <c r="BZ11" s="77">
        <v>19.100000000000001</v>
      </c>
      <c r="CA11" s="73" t="s">
        <v>567</v>
      </c>
      <c r="CB11" s="77">
        <v>19.600000000000001</v>
      </c>
      <c r="CC11" s="77">
        <v>19.100000000000001</v>
      </c>
      <c r="CD11" s="77">
        <v>18.5</v>
      </c>
      <c r="CE11" s="77">
        <v>17.899999999999999</v>
      </c>
      <c r="CF11" s="77">
        <v>17.2</v>
      </c>
      <c r="CG11" s="77">
        <v>16.7</v>
      </c>
      <c r="CH11" s="77">
        <v>16.8</v>
      </c>
      <c r="CI11" s="77">
        <v>16.8</v>
      </c>
      <c r="CJ11" s="77">
        <v>16.8</v>
      </c>
      <c r="CK11" s="77">
        <v>16.600000000000001</v>
      </c>
      <c r="CL11" s="76">
        <v>16.5</v>
      </c>
      <c r="CM11" s="76">
        <v>16.600000000000001</v>
      </c>
      <c r="CN11" s="15" t="s">
        <v>1111</v>
      </c>
      <c r="CO11" s="97">
        <v>16.975154224026504</v>
      </c>
      <c r="CP11" s="97">
        <v>16.8</v>
      </c>
      <c r="CQ11" s="97">
        <v>16.399999999999999</v>
      </c>
      <c r="CR11" s="99">
        <v>15.8</v>
      </c>
      <c r="CS11" s="99">
        <v>15.4</v>
      </c>
      <c r="CT11" s="102">
        <v>15</v>
      </c>
      <c r="CU11" s="99">
        <v>14.9</v>
      </c>
      <c r="CV11" s="99">
        <v>14.8</v>
      </c>
      <c r="CW11" s="99">
        <v>15</v>
      </c>
      <c r="CX11" s="99">
        <v>14.9</v>
      </c>
      <c r="CY11" s="99">
        <v>15.1</v>
      </c>
      <c r="CZ11" s="99">
        <v>15.238341633788242</v>
      </c>
      <c r="DA11" s="138" t="s">
        <v>1111</v>
      </c>
      <c r="DB11" s="130">
        <v>16.2</v>
      </c>
      <c r="DC11" s="130">
        <v>16.5</v>
      </c>
      <c r="DD11" s="130">
        <v>17.100000000000001</v>
      </c>
      <c r="DE11" s="130">
        <v>16.8</v>
      </c>
      <c r="DF11" s="130">
        <v>16.7</v>
      </c>
      <c r="DG11" s="130">
        <v>16.7</v>
      </c>
      <c r="DH11" s="130">
        <v>16.600000000000001</v>
      </c>
      <c r="DI11" s="226">
        <v>16.899999999999999</v>
      </c>
      <c r="DJ11" s="226">
        <v>17.600000000000001</v>
      </c>
      <c r="DK11" s="226">
        <v>17.600000000000001</v>
      </c>
      <c r="DL11" s="226">
        <v>17.899999999999999</v>
      </c>
      <c r="DM11" s="130">
        <v>18.5</v>
      </c>
      <c r="DN11" s="138" t="s">
        <v>1111</v>
      </c>
      <c r="DO11" s="176">
        <v>19.600000000000001</v>
      </c>
      <c r="DP11" s="179">
        <v>19.899999999999999</v>
      </c>
      <c r="DQ11" s="179">
        <v>19.899999999999999</v>
      </c>
      <c r="DR11" s="179">
        <v>19.100000000000001</v>
      </c>
      <c r="DS11" s="179">
        <v>18.7</v>
      </c>
      <c r="DT11" s="179">
        <v>18.3</v>
      </c>
      <c r="DU11" s="179">
        <v>18.100000000000001</v>
      </c>
      <c r="DV11" s="179">
        <v>18.2</v>
      </c>
      <c r="DW11" s="179">
        <v>18.5</v>
      </c>
      <c r="DX11" s="179">
        <v>18.5</v>
      </c>
      <c r="DY11" s="179">
        <v>18.7</v>
      </c>
      <c r="DZ11" s="198">
        <v>17.2</v>
      </c>
      <c r="EA11" s="138" t="s">
        <v>1111</v>
      </c>
      <c r="EB11" s="186">
        <v>17.8</v>
      </c>
      <c r="EC11" s="184">
        <v>18</v>
      </c>
      <c r="ED11" s="184">
        <v>18</v>
      </c>
      <c r="EE11" s="184">
        <v>17.399999999999999</v>
      </c>
      <c r="EF11" s="184">
        <v>16.8</v>
      </c>
      <c r="EG11" s="184">
        <v>16.399999999999999</v>
      </c>
      <c r="EH11" s="184">
        <v>16.399999999999999</v>
      </c>
      <c r="EI11" s="184">
        <v>16.5</v>
      </c>
      <c r="EJ11" s="184">
        <v>16.8</v>
      </c>
      <c r="EK11" s="187">
        <v>16.7</v>
      </c>
      <c r="EL11" s="178">
        <v>17</v>
      </c>
      <c r="EM11" s="178">
        <v>18.2</v>
      </c>
      <c r="EN11" s="138" t="s">
        <v>1111</v>
      </c>
      <c r="EO11" s="178">
        <v>18.8</v>
      </c>
      <c r="EP11" s="184">
        <v>19</v>
      </c>
      <c r="EQ11" s="184">
        <v>18.7</v>
      </c>
      <c r="ER11" s="178">
        <v>18.100000000000001</v>
      </c>
      <c r="ES11" s="184">
        <v>17.5</v>
      </c>
      <c r="ET11" s="178">
        <v>17.399999999999999</v>
      </c>
      <c r="EU11" s="184">
        <v>17.7</v>
      </c>
      <c r="EV11" s="178">
        <v>17.7</v>
      </c>
      <c r="EW11" s="178">
        <v>17.8</v>
      </c>
      <c r="EX11" s="178">
        <v>17.7</v>
      </c>
      <c r="EY11" s="178">
        <v>18.100000000000001</v>
      </c>
      <c r="EZ11" s="178">
        <v>18.7</v>
      </c>
      <c r="FA11" s="138" t="s">
        <v>1111</v>
      </c>
      <c r="FB11" s="178">
        <v>19.600000000000001</v>
      </c>
      <c r="FC11" s="184">
        <v>19.8</v>
      </c>
      <c r="FD11" s="184">
        <v>19.600000000000001</v>
      </c>
      <c r="FE11" s="178">
        <v>18.899999999999999</v>
      </c>
      <c r="FF11" s="178">
        <v>18.399999999999999</v>
      </c>
      <c r="FG11" s="178">
        <v>17.899999999999999</v>
      </c>
      <c r="FH11" s="178">
        <v>18.3</v>
      </c>
      <c r="FI11" s="178">
        <v>18.3</v>
      </c>
      <c r="FJ11" s="178">
        <v>18.3</v>
      </c>
      <c r="FK11" s="178">
        <v>18.3</v>
      </c>
      <c r="FL11" s="178">
        <v>18.5</v>
      </c>
      <c r="FM11" s="178">
        <v>18.600000000000001</v>
      </c>
      <c r="FN11" s="1327" t="s">
        <v>1111</v>
      </c>
      <c r="FO11" s="1326">
        <v>19.100000000000001</v>
      </c>
      <c r="FP11" s="1326">
        <v>19.100000000000001</v>
      </c>
      <c r="FQ11" s="1326">
        <v>18.600000000000001</v>
      </c>
      <c r="FR11" s="1326">
        <v>17.7</v>
      </c>
      <c r="FS11" s="1326">
        <v>17</v>
      </c>
      <c r="FT11" s="1326">
        <v>16.5</v>
      </c>
      <c r="FU11" s="1326">
        <v>16.399999999999999</v>
      </c>
      <c r="FV11" s="1326">
        <v>16.399999999999999</v>
      </c>
      <c r="FW11" s="1326">
        <v>16.2</v>
      </c>
      <c r="FX11" s="1326">
        <v>15.8</v>
      </c>
      <c r="FY11" s="1326">
        <v>15.7</v>
      </c>
      <c r="FZ11" s="1326">
        <v>15.8</v>
      </c>
      <c r="GA11" s="1326">
        <v>16.399999999999999</v>
      </c>
      <c r="GB11" s="1326">
        <v>16.5</v>
      </c>
      <c r="GC11" s="1326">
        <v>15.9</v>
      </c>
      <c r="GD11" s="1326">
        <v>15.3</v>
      </c>
      <c r="GE11" s="1326">
        <v>14.6</v>
      </c>
      <c r="GF11" s="1326">
        <v>14</v>
      </c>
      <c r="GG11" s="1326">
        <v>14</v>
      </c>
      <c r="GH11" s="1326">
        <v>13.8</v>
      </c>
      <c r="GI11" s="1326">
        <v>13.8</v>
      </c>
      <c r="GJ11" s="1326">
        <v>13.5</v>
      </c>
      <c r="GK11" s="1326">
        <v>13.3</v>
      </c>
      <c r="GL11" s="1326">
        <v>13.5</v>
      </c>
      <c r="GM11" s="1329">
        <v>14.2</v>
      </c>
      <c r="GN11" s="1323">
        <v>14.3</v>
      </c>
      <c r="GO11" s="1323">
        <v>13.7</v>
      </c>
      <c r="GP11" s="1323">
        <v>12.8</v>
      </c>
      <c r="GQ11" s="1323">
        <v>12.2</v>
      </c>
      <c r="GR11" s="1323">
        <v>11.2</v>
      </c>
      <c r="GS11" s="1323">
        <v>10.7</v>
      </c>
      <c r="GT11" s="1323">
        <v>10.1</v>
      </c>
      <c r="GU11" s="1323">
        <v>10.199999999999999</v>
      </c>
      <c r="GV11" s="1323">
        <v>10</v>
      </c>
      <c r="GW11" s="1323">
        <v>9.9</v>
      </c>
      <c r="GX11" s="1323">
        <v>10.1</v>
      </c>
      <c r="GY11" s="1323">
        <v>10.6</v>
      </c>
      <c r="GZ11" s="1323">
        <v>10.5</v>
      </c>
      <c r="HA11" s="1323">
        <v>9.9</v>
      </c>
      <c r="HB11" s="1323">
        <v>9.5</v>
      </c>
      <c r="HC11" s="1323">
        <v>9.1999999999999993</v>
      </c>
      <c r="HD11" s="1323">
        <v>9</v>
      </c>
      <c r="HE11" s="1323">
        <v>8.9</v>
      </c>
      <c r="HF11" s="1323">
        <v>8.9</v>
      </c>
      <c r="HG11" s="1323">
        <v>8.8000000000000007</v>
      </c>
      <c r="HH11" s="1323">
        <v>8.4</v>
      </c>
      <c r="HI11" s="1323">
        <v>8.3000000000000007</v>
      </c>
      <c r="HJ11" s="1323">
        <v>8.4</v>
      </c>
      <c r="HK11" s="1326">
        <v>8.9</v>
      </c>
      <c r="HL11" s="1325">
        <v>8.9</v>
      </c>
      <c r="HM11" s="1325">
        <v>8.6</v>
      </c>
      <c r="HN11" s="1325">
        <v>8</v>
      </c>
      <c r="HO11" s="1325">
        <v>7.8</v>
      </c>
      <c r="HP11" s="1325">
        <v>7.5</v>
      </c>
      <c r="HQ11" s="1325">
        <v>7.7</v>
      </c>
      <c r="HR11" s="1325">
        <v>7.6</v>
      </c>
      <c r="HS11" s="1325">
        <v>7.7</v>
      </c>
      <c r="HT11" s="1325">
        <v>7.4</v>
      </c>
      <c r="HU11" s="1325">
        <v>7.6</v>
      </c>
      <c r="HV11" s="1325">
        <v>7.5</v>
      </c>
      <c r="HW11" s="1325">
        <v>7.9</v>
      </c>
      <c r="HX11" s="1325">
        <v>7.8</v>
      </c>
      <c r="HY11" s="1325">
        <v>7.4</v>
      </c>
      <c r="HZ11" s="1325">
        <v>7</v>
      </c>
      <c r="IA11" s="1325">
        <v>6.7</v>
      </c>
      <c r="IB11" s="1325">
        <v>6.4</v>
      </c>
      <c r="IC11" s="1325">
        <v>6.6</v>
      </c>
      <c r="ID11" s="1325">
        <v>6.7</v>
      </c>
      <c r="IE11" s="1325">
        <v>6.6</v>
      </c>
      <c r="IF11" s="1325">
        <v>6.4</v>
      </c>
      <c r="IG11" s="1325">
        <v>6.6</v>
      </c>
      <c r="IH11" s="1325">
        <v>6.8</v>
      </c>
      <c r="II11" s="1325">
        <v>7.3</v>
      </c>
      <c r="IJ11" s="1325">
        <v>7.1</v>
      </c>
      <c r="IK11" s="1325">
        <v>6.9</v>
      </c>
      <c r="IL11" s="1325">
        <v>7.4</v>
      </c>
      <c r="IM11" s="1325">
        <v>7.6</v>
      </c>
      <c r="IN11" s="1325">
        <v>7.6</v>
      </c>
      <c r="IO11" s="1325">
        <v>7.8</v>
      </c>
      <c r="IP11" s="1325">
        <v>7.8</v>
      </c>
      <c r="IQ11" s="1325">
        <v>7.7</v>
      </c>
      <c r="IR11" s="1325">
        <v>7.6</v>
      </c>
      <c r="IS11" s="1325">
        <v>7.5</v>
      </c>
      <c r="IT11" s="1325">
        <v>7.7</v>
      </c>
      <c r="IU11" s="1325">
        <v>8.1</v>
      </c>
      <c r="IV11" s="1325">
        <v>8.1999999999999993</v>
      </c>
      <c r="IW11" s="1325">
        <v>7.8</v>
      </c>
      <c r="IX11" s="1279">
        <f t="shared" si="0"/>
        <v>0.89999999999999947</v>
      </c>
    </row>
    <row r="12" spans="1:258" ht="21" thickBot="1">
      <c r="A12" s="15" t="s">
        <v>568</v>
      </c>
      <c r="B12" s="20">
        <v>9.1</v>
      </c>
      <c r="C12" s="21">
        <v>9.3000000000000007</v>
      </c>
      <c r="D12" s="21">
        <v>9.4</v>
      </c>
      <c r="E12" s="21">
        <v>9.4</v>
      </c>
      <c r="F12" s="21">
        <v>9.1999999999999993</v>
      </c>
      <c r="G12" s="21">
        <v>9.3000000000000007</v>
      </c>
      <c r="H12" s="21">
        <v>9.5</v>
      </c>
      <c r="I12" s="21">
        <v>9.4</v>
      </c>
      <c r="J12" s="21">
        <v>9.6999999999999993</v>
      </c>
      <c r="K12" s="21">
        <v>9.8000000000000007</v>
      </c>
      <c r="L12" s="21">
        <v>10</v>
      </c>
      <c r="M12" s="22">
        <v>10</v>
      </c>
      <c r="N12" s="15" t="s">
        <v>568</v>
      </c>
      <c r="O12" s="29">
        <v>10.199999999999999</v>
      </c>
      <c r="P12" s="30">
        <v>10.5</v>
      </c>
      <c r="Q12" s="30">
        <v>10.6</v>
      </c>
      <c r="R12" s="30">
        <v>10.5</v>
      </c>
      <c r="S12" s="30">
        <v>9.9</v>
      </c>
      <c r="T12" s="30">
        <v>9.9</v>
      </c>
      <c r="U12" s="30">
        <v>10.1</v>
      </c>
      <c r="V12" s="30">
        <v>10.1</v>
      </c>
      <c r="W12" s="30">
        <v>10</v>
      </c>
      <c r="X12" s="30">
        <v>10.1</v>
      </c>
      <c r="Y12" s="30">
        <v>10.1</v>
      </c>
      <c r="Z12" s="31">
        <v>10.199999999999999</v>
      </c>
      <c r="AA12" s="15" t="s">
        <v>568</v>
      </c>
      <c r="AB12" s="38">
        <v>10.4</v>
      </c>
      <c r="AC12" s="39">
        <v>10.5</v>
      </c>
      <c r="AD12" s="39">
        <v>10.5</v>
      </c>
      <c r="AE12" s="39">
        <v>10.3</v>
      </c>
      <c r="AF12" s="39">
        <v>10.199999999999999</v>
      </c>
      <c r="AG12" s="39">
        <v>10</v>
      </c>
      <c r="AH12" s="39">
        <v>10</v>
      </c>
      <c r="AI12" s="39">
        <v>10</v>
      </c>
      <c r="AJ12" s="39">
        <v>9.9</v>
      </c>
      <c r="AK12" s="39">
        <v>10</v>
      </c>
      <c r="AL12" s="39">
        <v>10.1</v>
      </c>
      <c r="AM12" s="40">
        <v>10.6</v>
      </c>
      <c r="AN12" s="15" t="s">
        <v>568</v>
      </c>
      <c r="AO12" s="47">
        <v>14.7</v>
      </c>
      <c r="AP12" s="48">
        <v>14.7</v>
      </c>
      <c r="AQ12" s="48">
        <v>14.9</v>
      </c>
      <c r="AR12" s="48">
        <v>14.3</v>
      </c>
      <c r="AS12" s="48">
        <v>13.9</v>
      </c>
      <c r="AT12" s="48">
        <v>13.6</v>
      </c>
      <c r="AU12" s="48">
        <v>13.2</v>
      </c>
      <c r="AV12" s="48">
        <v>13.3</v>
      </c>
      <c r="AW12" s="48">
        <v>13.1</v>
      </c>
      <c r="AX12" s="48">
        <v>13.1</v>
      </c>
      <c r="AY12" s="48">
        <v>12.9</v>
      </c>
      <c r="AZ12" s="49">
        <v>13.3</v>
      </c>
      <c r="BA12" s="15" t="s">
        <v>568</v>
      </c>
      <c r="BB12" s="47">
        <v>13.5</v>
      </c>
      <c r="BC12" s="48">
        <v>13.4</v>
      </c>
      <c r="BD12" s="48">
        <v>13.4</v>
      </c>
      <c r="BE12" s="48">
        <v>13.1</v>
      </c>
      <c r="BF12" s="48">
        <v>12.9</v>
      </c>
      <c r="BG12" s="48">
        <v>12.5</v>
      </c>
      <c r="BH12" s="48">
        <v>12.6</v>
      </c>
      <c r="BI12" s="48">
        <v>12.5</v>
      </c>
      <c r="BJ12" s="48">
        <v>12.3</v>
      </c>
      <c r="BK12" s="48">
        <v>12</v>
      </c>
      <c r="BL12" s="48">
        <v>12.2</v>
      </c>
      <c r="BM12" s="49">
        <v>12.3</v>
      </c>
      <c r="BN12" s="73" t="s">
        <v>568</v>
      </c>
      <c r="BO12" s="77">
        <v>12.5</v>
      </c>
      <c r="BP12" s="77">
        <v>12.7</v>
      </c>
      <c r="BQ12" s="77">
        <v>12.4</v>
      </c>
      <c r="BR12" s="77">
        <v>11.9</v>
      </c>
      <c r="BS12" s="77">
        <v>11.5</v>
      </c>
      <c r="BT12" s="77">
        <v>10.9</v>
      </c>
      <c r="BU12" s="77">
        <v>10.7</v>
      </c>
      <c r="BV12" s="77">
        <v>10.7</v>
      </c>
      <c r="BW12" s="77">
        <v>10.6</v>
      </c>
      <c r="BX12" s="77">
        <v>10.3</v>
      </c>
      <c r="BY12" s="77">
        <v>10.3</v>
      </c>
      <c r="BZ12" s="77">
        <v>10.3</v>
      </c>
      <c r="CA12" s="73" t="s">
        <v>568</v>
      </c>
      <c r="CB12" s="77">
        <v>10.4</v>
      </c>
      <c r="CC12" s="77">
        <v>10.199999999999999</v>
      </c>
      <c r="CD12" s="77">
        <v>10</v>
      </c>
      <c r="CE12" s="77">
        <v>9.5</v>
      </c>
      <c r="CF12" s="77">
        <v>9</v>
      </c>
      <c r="CG12" s="77">
        <v>8.5</v>
      </c>
      <c r="CH12" s="77">
        <v>8.4</v>
      </c>
      <c r="CI12" s="87">
        <v>7.9</v>
      </c>
      <c r="CJ12" s="77">
        <v>7.9</v>
      </c>
      <c r="CK12" s="77">
        <v>7.6</v>
      </c>
      <c r="CL12" s="76">
        <v>7.6</v>
      </c>
      <c r="CM12" s="76">
        <v>7.7</v>
      </c>
      <c r="CN12" s="15" t="s">
        <v>1112</v>
      </c>
      <c r="CO12" s="97">
        <v>7.7869395435902895</v>
      </c>
      <c r="CP12" s="97">
        <v>7.7</v>
      </c>
      <c r="CQ12" s="97">
        <v>7.8</v>
      </c>
      <c r="CR12" s="99">
        <v>7.3</v>
      </c>
      <c r="CS12" s="99">
        <v>6.9</v>
      </c>
      <c r="CT12" s="102">
        <v>6.3</v>
      </c>
      <c r="CU12" s="99">
        <v>6.4</v>
      </c>
      <c r="CV12" s="99">
        <v>6.4</v>
      </c>
      <c r="CW12" s="99">
        <v>6.1</v>
      </c>
      <c r="CX12" s="99">
        <v>6.2</v>
      </c>
      <c r="CY12" s="99">
        <v>6.7</v>
      </c>
      <c r="CZ12" s="99">
        <v>6.6273242471078646</v>
      </c>
      <c r="DA12" s="138" t="s">
        <v>1112</v>
      </c>
      <c r="DB12" s="130">
        <v>7.2</v>
      </c>
      <c r="DC12" s="130">
        <v>7.7</v>
      </c>
      <c r="DD12" s="129">
        <v>7.7</v>
      </c>
      <c r="DE12" s="129">
        <v>7.5</v>
      </c>
      <c r="DF12" s="128">
        <v>7.2</v>
      </c>
      <c r="DG12" s="129">
        <v>7.3</v>
      </c>
      <c r="DH12" s="129">
        <v>7.6</v>
      </c>
      <c r="DI12" s="129">
        <v>7.3</v>
      </c>
      <c r="DJ12" s="128">
        <v>6.9</v>
      </c>
      <c r="DK12" s="128">
        <v>7.1</v>
      </c>
      <c r="DL12" s="129">
        <v>7.9</v>
      </c>
      <c r="DM12" s="129">
        <v>8.6999999999999993</v>
      </c>
      <c r="DN12" s="138" t="s">
        <v>1112</v>
      </c>
      <c r="DO12" s="176">
        <v>9.4</v>
      </c>
      <c r="DP12" s="175">
        <v>9.6999999999999993</v>
      </c>
      <c r="DQ12" s="175">
        <v>9.6</v>
      </c>
      <c r="DR12" s="177">
        <v>8.8000000000000007</v>
      </c>
      <c r="DS12" s="177">
        <v>8.6</v>
      </c>
      <c r="DT12" s="177">
        <v>7.9</v>
      </c>
      <c r="DU12" s="177">
        <v>8</v>
      </c>
      <c r="DV12" s="175">
        <v>8.4</v>
      </c>
      <c r="DW12" s="175">
        <v>8.5</v>
      </c>
      <c r="DX12" s="175">
        <v>8.4</v>
      </c>
      <c r="DY12" s="175">
        <v>8.8000000000000007</v>
      </c>
      <c r="DZ12" s="199">
        <v>9.6999999999999993</v>
      </c>
      <c r="EA12" s="138" t="s">
        <v>1112</v>
      </c>
      <c r="EB12" s="178">
        <v>10.5</v>
      </c>
      <c r="EC12" s="184">
        <v>11.6</v>
      </c>
      <c r="ED12" s="184">
        <v>11.5</v>
      </c>
      <c r="EE12" s="184">
        <v>10.7</v>
      </c>
      <c r="EF12" s="184">
        <v>10.6</v>
      </c>
      <c r="EG12" s="184">
        <v>10.3</v>
      </c>
      <c r="EH12" s="184">
        <v>10.7</v>
      </c>
      <c r="EI12" s="184">
        <v>10.8</v>
      </c>
      <c r="EJ12" s="184">
        <v>10.9</v>
      </c>
      <c r="EK12" s="187">
        <v>10.8</v>
      </c>
      <c r="EL12" s="178">
        <v>10.9</v>
      </c>
      <c r="EM12" s="178">
        <v>11.3</v>
      </c>
      <c r="EN12" s="138" t="s">
        <v>1112</v>
      </c>
      <c r="EO12" s="178">
        <v>11.9</v>
      </c>
      <c r="EP12" s="184">
        <v>12.1</v>
      </c>
      <c r="EQ12" s="184">
        <v>11.8</v>
      </c>
      <c r="ER12" s="178">
        <v>11.3</v>
      </c>
      <c r="ES12" s="184">
        <v>11.1</v>
      </c>
      <c r="ET12" s="178">
        <v>11</v>
      </c>
      <c r="EU12" s="184">
        <v>11</v>
      </c>
      <c r="EV12" s="178">
        <v>11.3</v>
      </c>
      <c r="EW12" s="178">
        <v>11</v>
      </c>
      <c r="EX12" s="178">
        <v>10.9</v>
      </c>
      <c r="EY12" s="178">
        <v>11.3</v>
      </c>
      <c r="EZ12" s="178">
        <v>11.3</v>
      </c>
      <c r="FA12" s="138" t="s">
        <v>1112</v>
      </c>
      <c r="FB12" s="178">
        <v>12</v>
      </c>
      <c r="FC12" s="184">
        <v>12.2</v>
      </c>
      <c r="FD12" s="184">
        <v>12.1</v>
      </c>
      <c r="FE12" s="178">
        <v>11.7</v>
      </c>
      <c r="FF12" s="178">
        <v>11.4</v>
      </c>
      <c r="FG12" s="178">
        <v>11.1</v>
      </c>
      <c r="FH12" s="178">
        <v>11.1</v>
      </c>
      <c r="FI12" s="178">
        <v>11.1</v>
      </c>
      <c r="FJ12" s="178">
        <v>11.3</v>
      </c>
      <c r="FK12" s="178">
        <v>11.4</v>
      </c>
      <c r="FL12" s="178">
        <v>11.7</v>
      </c>
      <c r="FM12" s="178">
        <v>11.7</v>
      </c>
      <c r="FN12" s="1327" t="s">
        <v>1112</v>
      </c>
      <c r="FO12" s="1326">
        <v>12</v>
      </c>
      <c r="FP12" s="1326">
        <v>11.8</v>
      </c>
      <c r="FQ12" s="1326">
        <v>11.2</v>
      </c>
      <c r="FR12" s="1326">
        <v>10.9</v>
      </c>
      <c r="FS12" s="1326">
        <v>10.5</v>
      </c>
      <c r="FT12" s="1326">
        <v>10</v>
      </c>
      <c r="FU12" s="1326">
        <v>9.9</v>
      </c>
      <c r="FV12" s="1326">
        <v>10</v>
      </c>
      <c r="FW12" s="1326">
        <v>9.6999999999999993</v>
      </c>
      <c r="FX12" s="1326">
        <v>9.1999999999999993</v>
      </c>
      <c r="FY12" s="1326">
        <v>9.1999999999999993</v>
      </c>
      <c r="FZ12" s="1326">
        <v>9.4</v>
      </c>
      <c r="GA12" s="1326">
        <v>10.1</v>
      </c>
      <c r="GB12" s="1326">
        <v>10.199999999999999</v>
      </c>
      <c r="GC12" s="1326">
        <v>9.8000000000000007</v>
      </c>
      <c r="GD12" s="1326">
        <v>9.4</v>
      </c>
      <c r="GE12" s="1326">
        <v>9.1999999999999993</v>
      </c>
      <c r="GF12" s="1326">
        <v>8.9</v>
      </c>
      <c r="GG12" s="1326">
        <v>9</v>
      </c>
      <c r="GH12" s="1326">
        <v>9</v>
      </c>
      <c r="GI12" s="1326">
        <v>8.8000000000000007</v>
      </c>
      <c r="GJ12" s="1326">
        <v>8.6999999999999993</v>
      </c>
      <c r="GK12" s="1326">
        <v>8.8000000000000007</v>
      </c>
      <c r="GL12" s="1326">
        <v>8.8000000000000007</v>
      </c>
      <c r="GM12" s="1329">
        <v>9.1</v>
      </c>
      <c r="GN12" s="1323">
        <v>9.1999999999999993</v>
      </c>
      <c r="GO12" s="1323">
        <v>8.9</v>
      </c>
      <c r="GP12" s="1323">
        <v>8.3000000000000007</v>
      </c>
      <c r="GQ12" s="1323">
        <v>8.1999999999999993</v>
      </c>
      <c r="GR12" s="1323">
        <v>8</v>
      </c>
      <c r="GS12" s="1323">
        <v>7.7</v>
      </c>
      <c r="GT12" s="1323">
        <v>7.8</v>
      </c>
      <c r="GU12" s="1323">
        <v>7.3</v>
      </c>
      <c r="GV12" s="1323">
        <v>7.1</v>
      </c>
      <c r="GW12" s="1323">
        <v>6.6</v>
      </c>
      <c r="GX12" s="1323">
        <v>6.6</v>
      </c>
      <c r="GY12" s="1323">
        <v>6.9</v>
      </c>
      <c r="GZ12" s="1323">
        <v>6.8</v>
      </c>
      <c r="HA12" s="1323">
        <v>6.6</v>
      </c>
      <c r="HB12" s="1323">
        <v>6.3</v>
      </c>
      <c r="HC12" s="1323">
        <v>6.2</v>
      </c>
      <c r="HD12" s="1323">
        <v>6</v>
      </c>
      <c r="HE12" s="1323">
        <v>5.8</v>
      </c>
      <c r="HF12" s="1323">
        <v>6</v>
      </c>
      <c r="HG12" s="1323">
        <v>5.7</v>
      </c>
      <c r="HH12" s="1323">
        <v>5.6</v>
      </c>
      <c r="HI12" s="1323">
        <v>5.5</v>
      </c>
      <c r="HJ12" s="1323">
        <v>5.4</v>
      </c>
      <c r="HK12" s="1326">
        <v>5.8</v>
      </c>
      <c r="HL12" s="1325">
        <v>5.6</v>
      </c>
      <c r="HM12" s="1325">
        <v>5.4</v>
      </c>
      <c r="HN12" s="1325">
        <v>5.2</v>
      </c>
      <c r="HO12" s="1325">
        <v>5.0999999999999996</v>
      </c>
      <c r="HP12" s="1325">
        <v>4.9000000000000004</v>
      </c>
      <c r="HQ12" s="1325">
        <v>5</v>
      </c>
      <c r="HR12" s="1325">
        <v>4.8</v>
      </c>
      <c r="HS12" s="1325">
        <v>4.5999999999999996</v>
      </c>
      <c r="HT12" s="1325">
        <v>4.5</v>
      </c>
      <c r="HU12" s="1325">
        <v>4.4000000000000004</v>
      </c>
      <c r="HV12" s="1325">
        <v>4.4000000000000004</v>
      </c>
      <c r="HW12" s="1325">
        <v>4.8</v>
      </c>
      <c r="HX12" s="1325">
        <v>4.7</v>
      </c>
      <c r="HY12" s="1325">
        <v>4.5</v>
      </c>
      <c r="HZ12" s="1325">
        <v>4.4000000000000004</v>
      </c>
      <c r="IA12" s="1325">
        <v>4.2</v>
      </c>
      <c r="IB12" s="1325">
        <v>4.0999999999999996</v>
      </c>
      <c r="IC12" s="1325">
        <v>4.0999999999999996</v>
      </c>
      <c r="ID12" s="1325">
        <v>4.0999999999999996</v>
      </c>
      <c r="IE12" s="1325">
        <v>4</v>
      </c>
      <c r="IF12" s="1325">
        <v>3.8</v>
      </c>
      <c r="IG12" s="1325">
        <v>3.9</v>
      </c>
      <c r="IH12" s="1325">
        <v>3.8</v>
      </c>
      <c r="II12" s="1325">
        <v>4.0999999999999996</v>
      </c>
      <c r="IJ12" s="1325">
        <v>4.2</v>
      </c>
      <c r="IK12" s="1325">
        <v>4.2</v>
      </c>
      <c r="IL12" s="1325">
        <v>4.5</v>
      </c>
      <c r="IM12" s="1325">
        <v>4.5999999999999996</v>
      </c>
      <c r="IN12" s="1325">
        <v>4.8</v>
      </c>
      <c r="IO12" s="1325">
        <v>5</v>
      </c>
      <c r="IP12" s="1325">
        <v>5</v>
      </c>
      <c r="IQ12" s="1325">
        <v>5</v>
      </c>
      <c r="IR12" s="1325">
        <v>4.8</v>
      </c>
      <c r="IS12" s="1325">
        <v>4.9000000000000004</v>
      </c>
      <c r="IT12" s="1325">
        <v>4.9000000000000004</v>
      </c>
      <c r="IU12" s="1325">
        <v>5.3</v>
      </c>
      <c r="IV12" s="1325">
        <v>5.3</v>
      </c>
      <c r="IW12" s="1325">
        <v>5</v>
      </c>
      <c r="IX12" s="1279">
        <f t="shared" si="0"/>
        <v>0.79999999999999982</v>
      </c>
    </row>
    <row r="13" spans="1:258" ht="21" thickBot="1">
      <c r="A13" s="15" t="s">
        <v>569</v>
      </c>
      <c r="B13" s="20">
        <v>13.2</v>
      </c>
      <c r="C13" s="21">
        <v>13.3</v>
      </c>
      <c r="D13" s="21">
        <v>13.3</v>
      </c>
      <c r="E13" s="21">
        <v>13.3</v>
      </c>
      <c r="F13" s="21">
        <v>13.3</v>
      </c>
      <c r="G13" s="21">
        <v>13.4</v>
      </c>
      <c r="H13" s="21">
        <v>13.6</v>
      </c>
      <c r="I13" s="21">
        <v>13.6</v>
      </c>
      <c r="J13" s="21">
        <v>13.8</v>
      </c>
      <c r="K13" s="21">
        <v>13.4</v>
      </c>
      <c r="L13" s="21">
        <v>13.8</v>
      </c>
      <c r="M13" s="22">
        <v>14.2</v>
      </c>
      <c r="N13" s="15" t="s">
        <v>569</v>
      </c>
      <c r="O13" s="29">
        <v>14.7</v>
      </c>
      <c r="P13" s="30">
        <v>14.7</v>
      </c>
      <c r="Q13" s="30">
        <v>14.8</v>
      </c>
      <c r="R13" s="30">
        <v>14.6</v>
      </c>
      <c r="S13" s="30">
        <v>13.6</v>
      </c>
      <c r="T13" s="30">
        <v>13.5</v>
      </c>
      <c r="U13" s="30">
        <v>13.7</v>
      </c>
      <c r="V13" s="30">
        <v>13.7</v>
      </c>
      <c r="W13" s="30">
        <v>13.8</v>
      </c>
      <c r="X13" s="30">
        <v>13.8</v>
      </c>
      <c r="Y13" s="30">
        <v>14</v>
      </c>
      <c r="Z13" s="31">
        <v>14</v>
      </c>
      <c r="AA13" s="15" t="s">
        <v>569</v>
      </c>
      <c r="AB13" s="38">
        <v>14.9</v>
      </c>
      <c r="AC13" s="39">
        <v>14.8</v>
      </c>
      <c r="AD13" s="39">
        <v>14.7</v>
      </c>
      <c r="AE13" s="39">
        <v>14.4</v>
      </c>
      <c r="AF13" s="39">
        <v>14</v>
      </c>
      <c r="AG13" s="39">
        <v>14.1</v>
      </c>
      <c r="AH13" s="39">
        <v>13.9</v>
      </c>
      <c r="AI13" s="39">
        <v>13.6</v>
      </c>
      <c r="AJ13" s="39">
        <v>13.6</v>
      </c>
      <c r="AK13" s="39">
        <v>13.5</v>
      </c>
      <c r="AL13" s="39">
        <v>13.7</v>
      </c>
      <c r="AM13" s="40">
        <v>14.3</v>
      </c>
      <c r="AN13" s="15" t="s">
        <v>569</v>
      </c>
      <c r="AO13" s="47">
        <v>18.600000000000001</v>
      </c>
      <c r="AP13" s="48">
        <v>18.600000000000001</v>
      </c>
      <c r="AQ13" s="48">
        <v>18.5</v>
      </c>
      <c r="AR13" s="48">
        <v>18.399999999999999</v>
      </c>
      <c r="AS13" s="48">
        <v>18</v>
      </c>
      <c r="AT13" s="48">
        <v>17.600000000000001</v>
      </c>
      <c r="AU13" s="48">
        <v>17.3</v>
      </c>
      <c r="AV13" s="48">
        <v>17.2</v>
      </c>
      <c r="AW13" s="48">
        <v>16.399999999999999</v>
      </c>
      <c r="AX13" s="48">
        <v>16</v>
      </c>
      <c r="AY13" s="48">
        <v>16.399999999999999</v>
      </c>
      <c r="AZ13" s="49">
        <v>16.899999999999999</v>
      </c>
      <c r="BA13" s="15" t="s">
        <v>569</v>
      </c>
      <c r="BB13" s="47">
        <v>17.2</v>
      </c>
      <c r="BC13" s="48">
        <v>17.5</v>
      </c>
      <c r="BD13" s="48">
        <v>17.399999999999999</v>
      </c>
      <c r="BE13" s="48">
        <v>16.8</v>
      </c>
      <c r="BF13" s="48">
        <v>16</v>
      </c>
      <c r="BG13" s="48">
        <v>15.8</v>
      </c>
      <c r="BH13" s="48">
        <v>15.9</v>
      </c>
      <c r="BI13" s="48">
        <v>15.7</v>
      </c>
      <c r="BJ13" s="48">
        <v>15.3</v>
      </c>
      <c r="BK13" s="48">
        <v>15.2</v>
      </c>
      <c r="BL13" s="48">
        <v>15.2</v>
      </c>
      <c r="BM13" s="49">
        <v>15.1</v>
      </c>
      <c r="BN13" s="73" t="s">
        <v>569</v>
      </c>
      <c r="BO13" s="77">
        <v>15.6</v>
      </c>
      <c r="BP13" s="77">
        <v>15.7</v>
      </c>
      <c r="BQ13" s="77">
        <v>15.6</v>
      </c>
      <c r="BR13" s="77">
        <v>15.2</v>
      </c>
      <c r="BS13" s="77">
        <v>14.4</v>
      </c>
      <c r="BT13" s="77">
        <v>13.6</v>
      </c>
      <c r="BU13" s="77">
        <v>13.3</v>
      </c>
      <c r="BV13" s="77">
        <v>13.1</v>
      </c>
      <c r="BW13" s="77">
        <v>12.2</v>
      </c>
      <c r="BX13" s="77">
        <v>11.4</v>
      </c>
      <c r="BY13" s="77">
        <v>11.1</v>
      </c>
      <c r="BZ13" s="77">
        <v>11</v>
      </c>
      <c r="CA13" s="73" t="s">
        <v>569</v>
      </c>
      <c r="CB13" s="77">
        <v>11.3</v>
      </c>
      <c r="CC13" s="77">
        <v>11</v>
      </c>
      <c r="CD13" s="77">
        <v>10.5</v>
      </c>
      <c r="CE13" s="77">
        <v>9.6999999999999993</v>
      </c>
      <c r="CF13" s="77">
        <v>9.1999999999999993</v>
      </c>
      <c r="CG13" s="77">
        <v>8.6</v>
      </c>
      <c r="CH13" s="77">
        <v>8.6</v>
      </c>
      <c r="CI13" s="77">
        <v>8.6999999999999993</v>
      </c>
      <c r="CJ13" s="77">
        <v>8.4</v>
      </c>
      <c r="CK13" s="77">
        <v>8</v>
      </c>
      <c r="CL13" s="76">
        <v>8</v>
      </c>
      <c r="CM13" s="76">
        <v>8.1999999999999993</v>
      </c>
      <c r="CN13" s="15" t="s">
        <v>1113</v>
      </c>
      <c r="CO13" s="97">
        <v>8.7283322620240824</v>
      </c>
      <c r="CP13" s="97">
        <v>8.5</v>
      </c>
      <c r="CQ13" s="97">
        <v>8</v>
      </c>
      <c r="CR13" s="99">
        <v>7.5</v>
      </c>
      <c r="CS13" s="99">
        <v>7.2</v>
      </c>
      <c r="CT13" s="102">
        <v>7.3</v>
      </c>
      <c r="CU13" s="99">
        <v>7.4</v>
      </c>
      <c r="CV13" s="99">
        <v>7.4</v>
      </c>
      <c r="CW13" s="99">
        <v>7.3</v>
      </c>
      <c r="CX13" s="99">
        <v>7.5</v>
      </c>
      <c r="CY13" s="99">
        <v>7.9</v>
      </c>
      <c r="CZ13" s="99">
        <v>8.0776814784243598</v>
      </c>
      <c r="DA13" s="138" t="s">
        <v>1113</v>
      </c>
      <c r="DB13" s="130">
        <v>9.1999999999999993</v>
      </c>
      <c r="DC13" s="130">
        <v>9.6999999999999993</v>
      </c>
      <c r="DD13" s="130">
        <v>10.3</v>
      </c>
      <c r="DE13" s="130">
        <v>10.3</v>
      </c>
      <c r="DF13" s="130">
        <v>10.3</v>
      </c>
      <c r="DG13" s="130">
        <v>10.3</v>
      </c>
      <c r="DH13" s="130">
        <v>10.4</v>
      </c>
      <c r="DI13" s="130">
        <v>10.5</v>
      </c>
      <c r="DJ13" s="130">
        <v>10.6</v>
      </c>
      <c r="DK13" s="130">
        <v>10.8</v>
      </c>
      <c r="DL13" s="130">
        <v>11.1</v>
      </c>
      <c r="DM13" s="130">
        <v>11.7</v>
      </c>
      <c r="DN13" s="138" t="s">
        <v>1113</v>
      </c>
      <c r="DO13" s="176">
        <v>12.7</v>
      </c>
      <c r="DP13" s="176">
        <v>13.1</v>
      </c>
      <c r="DQ13" s="176">
        <v>13.2</v>
      </c>
      <c r="DR13" s="176">
        <v>12.8</v>
      </c>
      <c r="DS13" s="176">
        <v>12.7</v>
      </c>
      <c r="DT13" s="176">
        <v>12.5</v>
      </c>
      <c r="DU13" s="176">
        <v>12.1</v>
      </c>
      <c r="DV13" s="176">
        <v>12.1</v>
      </c>
      <c r="DW13" s="176">
        <v>12</v>
      </c>
      <c r="DX13" s="176">
        <v>12.1</v>
      </c>
      <c r="DY13" s="176">
        <v>12.3</v>
      </c>
      <c r="DZ13" s="195">
        <v>12.8</v>
      </c>
      <c r="EA13" s="138" t="s">
        <v>1113</v>
      </c>
      <c r="EB13" s="178">
        <v>13.8</v>
      </c>
      <c r="EC13" s="184">
        <v>14</v>
      </c>
      <c r="ED13" s="184">
        <v>14</v>
      </c>
      <c r="EE13" s="184">
        <v>13.6</v>
      </c>
      <c r="EF13" s="184">
        <v>13</v>
      </c>
      <c r="EG13" s="184">
        <v>12.9</v>
      </c>
      <c r="EH13" s="184">
        <v>13</v>
      </c>
      <c r="EI13" s="184">
        <v>12.7</v>
      </c>
      <c r="EJ13" s="184">
        <v>12.8</v>
      </c>
      <c r="EK13" s="187">
        <v>12.8</v>
      </c>
      <c r="EL13" s="178">
        <v>12.8</v>
      </c>
      <c r="EM13" s="178">
        <v>13.2</v>
      </c>
      <c r="EN13" s="138" t="s">
        <v>1113</v>
      </c>
      <c r="EO13" s="178">
        <v>14</v>
      </c>
      <c r="EP13" s="184">
        <v>14.1</v>
      </c>
      <c r="EQ13" s="184">
        <v>14.1</v>
      </c>
      <c r="ER13" s="178">
        <v>13.9</v>
      </c>
      <c r="ES13" s="184">
        <v>13.5</v>
      </c>
      <c r="ET13" s="178">
        <v>13.3</v>
      </c>
      <c r="EU13" s="184">
        <v>13.3</v>
      </c>
      <c r="EV13" s="178">
        <v>13.2</v>
      </c>
      <c r="EW13" s="178">
        <v>13.2</v>
      </c>
      <c r="EX13" s="178">
        <v>13.1</v>
      </c>
      <c r="EY13" s="178">
        <v>13.4</v>
      </c>
      <c r="EZ13" s="178">
        <v>14</v>
      </c>
      <c r="FA13" s="138" t="s">
        <v>1113</v>
      </c>
      <c r="FB13" s="178">
        <v>14.8</v>
      </c>
      <c r="FC13" s="184">
        <v>15</v>
      </c>
      <c r="FD13" s="184">
        <v>15</v>
      </c>
      <c r="FE13" s="178">
        <v>14.8</v>
      </c>
      <c r="FF13" s="178">
        <v>14.3</v>
      </c>
      <c r="FG13" s="178">
        <v>14</v>
      </c>
      <c r="FH13" s="178">
        <v>13.7</v>
      </c>
      <c r="FI13" s="178">
        <v>13.5</v>
      </c>
      <c r="FJ13" s="178">
        <v>13.5</v>
      </c>
      <c r="FK13" s="178">
        <v>13.3</v>
      </c>
      <c r="FL13" s="178">
        <v>13.5</v>
      </c>
      <c r="FM13" s="178">
        <v>13.5</v>
      </c>
      <c r="FN13" s="1327" t="s">
        <v>1113</v>
      </c>
      <c r="FO13" s="1326">
        <v>14</v>
      </c>
      <c r="FP13" s="1326">
        <v>13.9</v>
      </c>
      <c r="FQ13" s="1326">
        <v>13.2</v>
      </c>
      <c r="FR13" s="1326">
        <v>12.7</v>
      </c>
      <c r="FS13" s="1326">
        <v>12</v>
      </c>
      <c r="FT13" s="1326">
        <v>11.6</v>
      </c>
      <c r="FU13" s="1326">
        <v>11.4</v>
      </c>
      <c r="FV13" s="1326">
        <v>11.1</v>
      </c>
      <c r="FW13" s="1326">
        <v>10.9</v>
      </c>
      <c r="FX13" s="1326">
        <v>10.5</v>
      </c>
      <c r="FY13" s="1326">
        <v>10.5</v>
      </c>
      <c r="FZ13" s="1326">
        <v>10.4</v>
      </c>
      <c r="GA13" s="1326">
        <v>11</v>
      </c>
      <c r="GB13" s="1326">
        <v>11.1</v>
      </c>
      <c r="GC13" s="1326">
        <v>10.7</v>
      </c>
      <c r="GD13" s="1326">
        <v>10.3</v>
      </c>
      <c r="GE13" s="1326">
        <v>9.6</v>
      </c>
      <c r="GF13" s="1326">
        <v>8.9</v>
      </c>
      <c r="GG13" s="1326">
        <v>8.5</v>
      </c>
      <c r="GH13" s="1326">
        <v>8.4</v>
      </c>
      <c r="GI13" s="1326">
        <v>8.4</v>
      </c>
      <c r="GJ13" s="1326">
        <v>7.9</v>
      </c>
      <c r="GK13" s="1326">
        <v>7.8</v>
      </c>
      <c r="GL13" s="1326">
        <v>7.5</v>
      </c>
      <c r="GM13" s="1329">
        <v>8</v>
      </c>
      <c r="GN13" s="1323">
        <v>8.1999999999999993</v>
      </c>
      <c r="GO13" s="1323">
        <v>7.9</v>
      </c>
      <c r="GP13" s="1323">
        <v>7.3</v>
      </c>
      <c r="GQ13" s="1322">
        <v>6.5</v>
      </c>
      <c r="GR13" s="1340">
        <v>5.9</v>
      </c>
      <c r="GS13" s="1340">
        <v>5.4</v>
      </c>
      <c r="GT13" s="1340">
        <v>5.0999999999999996</v>
      </c>
      <c r="GU13" s="1346">
        <v>5</v>
      </c>
      <c r="GV13" s="1346">
        <v>4.8</v>
      </c>
      <c r="GW13" s="1346">
        <v>4.8</v>
      </c>
      <c r="GX13" s="1346">
        <v>5</v>
      </c>
      <c r="GY13" s="1346">
        <v>5.5</v>
      </c>
      <c r="GZ13" s="1346">
        <v>5.4</v>
      </c>
      <c r="HA13" s="1346">
        <v>5.0999999999999996</v>
      </c>
      <c r="HB13" s="1346">
        <v>4.8</v>
      </c>
      <c r="HC13" s="1346">
        <v>4.4000000000000004</v>
      </c>
      <c r="HD13" s="1346">
        <v>4</v>
      </c>
      <c r="HE13" s="1346">
        <v>3.8</v>
      </c>
      <c r="HF13" s="1346">
        <v>3.7</v>
      </c>
      <c r="HG13" s="1346">
        <v>3.5</v>
      </c>
      <c r="HH13" s="1346">
        <v>3.2</v>
      </c>
      <c r="HI13" s="1346">
        <v>3.1</v>
      </c>
      <c r="HJ13" s="1346">
        <v>3</v>
      </c>
      <c r="HK13" s="1346">
        <v>3.4</v>
      </c>
      <c r="HL13" s="1346">
        <v>3.3</v>
      </c>
      <c r="HM13" s="1346">
        <v>3.1</v>
      </c>
      <c r="HN13" s="1346">
        <v>2.8</v>
      </c>
      <c r="HO13" s="1346">
        <v>2.8</v>
      </c>
      <c r="HP13" s="1346">
        <v>2.7</v>
      </c>
      <c r="HQ13" s="1346">
        <v>2.8</v>
      </c>
      <c r="HR13" s="1347">
        <v>2.8</v>
      </c>
      <c r="HS13" s="1347">
        <v>2.7</v>
      </c>
      <c r="HT13" s="1347">
        <v>2.7</v>
      </c>
      <c r="HU13" s="1347">
        <v>2.7</v>
      </c>
      <c r="HV13" s="1347">
        <v>2.7</v>
      </c>
      <c r="HW13" s="1347">
        <v>3</v>
      </c>
      <c r="HX13" s="1347">
        <v>3</v>
      </c>
      <c r="HY13" s="1348">
        <v>2.9</v>
      </c>
      <c r="HZ13" s="1348">
        <v>2.8</v>
      </c>
      <c r="IA13" s="1348">
        <v>2.5</v>
      </c>
      <c r="IB13" s="1348">
        <v>2.4</v>
      </c>
      <c r="IC13" s="1348">
        <v>2.4</v>
      </c>
      <c r="ID13" s="1348">
        <v>2.4</v>
      </c>
      <c r="IE13" s="1348">
        <v>2.2999999999999998</v>
      </c>
      <c r="IF13" s="1348">
        <v>2.2999999999999998</v>
      </c>
      <c r="IG13" s="1348">
        <v>2.2999999999999998</v>
      </c>
      <c r="IH13" s="1348">
        <v>2.4</v>
      </c>
      <c r="II13" s="1348">
        <v>2.8</v>
      </c>
      <c r="IJ13" s="1348">
        <v>2.9</v>
      </c>
      <c r="IK13" s="1348">
        <v>2.9</v>
      </c>
      <c r="IL13" s="1348">
        <v>3.4</v>
      </c>
      <c r="IM13" s="1348">
        <v>3.7</v>
      </c>
      <c r="IN13" s="1348">
        <v>3.9</v>
      </c>
      <c r="IO13" s="1348">
        <v>4.0999999999999996</v>
      </c>
      <c r="IP13" s="1348">
        <v>4</v>
      </c>
      <c r="IQ13" s="1348">
        <v>3.9</v>
      </c>
      <c r="IR13" s="1348">
        <v>3.7</v>
      </c>
      <c r="IS13" s="1348">
        <v>3.9</v>
      </c>
      <c r="IT13" s="1348">
        <v>3.9</v>
      </c>
      <c r="IU13" s="1348">
        <v>4.0999999999999996</v>
      </c>
      <c r="IV13" s="1348">
        <v>4.2</v>
      </c>
      <c r="IW13" s="1348">
        <v>4.2</v>
      </c>
      <c r="IX13" s="1279">
        <f t="shared" si="0"/>
        <v>1.3000000000000003</v>
      </c>
    </row>
    <row r="14" spans="1:258" ht="21" thickBot="1">
      <c r="A14" s="15" t="s">
        <v>571</v>
      </c>
      <c r="B14" s="20">
        <v>20.3</v>
      </c>
      <c r="C14" s="21">
        <v>20.8</v>
      </c>
      <c r="D14" s="21">
        <v>20.7</v>
      </c>
      <c r="E14" s="21">
        <v>20.7</v>
      </c>
      <c r="F14" s="21">
        <v>20.3</v>
      </c>
      <c r="G14" s="21">
        <v>20.3</v>
      </c>
      <c r="H14" s="21">
        <v>20.399999999999999</v>
      </c>
      <c r="I14" s="21">
        <v>20.399999999999999</v>
      </c>
      <c r="J14" s="21">
        <v>20.6</v>
      </c>
      <c r="K14" s="21">
        <v>20.9</v>
      </c>
      <c r="L14" s="21">
        <v>21.7</v>
      </c>
      <c r="M14" s="22">
        <v>22.6</v>
      </c>
      <c r="N14" s="15" t="s">
        <v>571</v>
      </c>
      <c r="O14" s="29">
        <v>23.1</v>
      </c>
      <c r="P14" s="30">
        <v>23.1</v>
      </c>
      <c r="Q14" s="30">
        <v>22.9</v>
      </c>
      <c r="R14" s="30">
        <v>22.2</v>
      </c>
      <c r="S14" s="30">
        <v>21.3</v>
      </c>
      <c r="T14" s="30">
        <v>21</v>
      </c>
      <c r="U14" s="30">
        <v>21.3</v>
      </c>
      <c r="V14" s="30">
        <v>21.1</v>
      </c>
      <c r="W14" s="30">
        <v>21.3</v>
      </c>
      <c r="X14" s="30">
        <v>21.3</v>
      </c>
      <c r="Y14" s="30">
        <v>21.7</v>
      </c>
      <c r="Z14" s="31">
        <v>22.2</v>
      </c>
      <c r="AA14" s="15" t="s">
        <v>571</v>
      </c>
      <c r="AB14" s="38">
        <v>22.6</v>
      </c>
      <c r="AC14" s="39">
        <v>22.7</v>
      </c>
      <c r="AD14" s="39">
        <v>22.6</v>
      </c>
      <c r="AE14" s="39">
        <v>22.3</v>
      </c>
      <c r="AF14" s="39">
        <v>21.5</v>
      </c>
      <c r="AG14" s="39">
        <v>21.4</v>
      </c>
      <c r="AH14" s="39">
        <v>21.3</v>
      </c>
      <c r="AI14" s="39">
        <v>21</v>
      </c>
      <c r="AJ14" s="39">
        <v>21</v>
      </c>
      <c r="AK14" s="39">
        <v>21</v>
      </c>
      <c r="AL14" s="39">
        <v>21.5</v>
      </c>
      <c r="AM14" s="40">
        <v>22.1</v>
      </c>
      <c r="AN14" s="15" t="s">
        <v>571</v>
      </c>
      <c r="AO14" s="47">
        <v>30.7</v>
      </c>
      <c r="AP14" s="48">
        <v>30.8</v>
      </c>
      <c r="AQ14" s="48">
        <v>30.6</v>
      </c>
      <c r="AR14" s="48">
        <v>30.1</v>
      </c>
      <c r="AS14" s="48">
        <v>29.2</v>
      </c>
      <c r="AT14" s="48">
        <v>29</v>
      </c>
      <c r="AU14" s="48">
        <v>28.9</v>
      </c>
      <c r="AV14" s="48">
        <v>28.7</v>
      </c>
      <c r="AW14" s="48">
        <v>28.4</v>
      </c>
      <c r="AX14" s="48">
        <v>28.4</v>
      </c>
      <c r="AY14" s="48">
        <v>28.7</v>
      </c>
      <c r="AZ14" s="49">
        <v>29.3</v>
      </c>
      <c r="BA14" s="15" t="s">
        <v>792</v>
      </c>
      <c r="BB14" s="47">
        <v>29.7</v>
      </c>
      <c r="BC14" s="48">
        <v>29.5</v>
      </c>
      <c r="BD14" s="48">
        <v>29.2</v>
      </c>
      <c r="BE14" s="48">
        <v>28.6</v>
      </c>
      <c r="BF14" s="48">
        <v>27.4</v>
      </c>
      <c r="BG14" s="48">
        <v>26.6</v>
      </c>
      <c r="BH14" s="48">
        <v>26.2</v>
      </c>
      <c r="BI14" s="48">
        <v>26.1</v>
      </c>
      <c r="BJ14" s="48">
        <v>26.1</v>
      </c>
      <c r="BK14" s="48">
        <v>25.9</v>
      </c>
      <c r="BL14" s="48">
        <v>25.7</v>
      </c>
      <c r="BM14" s="49">
        <v>26.1</v>
      </c>
      <c r="BN14" s="73" t="s">
        <v>792</v>
      </c>
      <c r="BO14" s="219">
        <v>26.4</v>
      </c>
      <c r="BP14" s="219">
        <v>26.4</v>
      </c>
      <c r="BQ14" s="219">
        <v>26.2</v>
      </c>
      <c r="BR14" s="219">
        <v>25.4</v>
      </c>
      <c r="BS14" s="219">
        <v>23.9</v>
      </c>
      <c r="BT14" s="219">
        <v>23.4</v>
      </c>
      <c r="BU14" s="219">
        <v>22.9</v>
      </c>
      <c r="BV14" s="219">
        <v>22.8</v>
      </c>
      <c r="BW14" s="219">
        <v>22.7</v>
      </c>
      <c r="BX14" s="219">
        <v>22</v>
      </c>
      <c r="BY14" s="219">
        <v>21.7</v>
      </c>
      <c r="BZ14" s="219">
        <v>21.7</v>
      </c>
      <c r="CA14" s="73" t="s">
        <v>792</v>
      </c>
      <c r="CB14" s="219">
        <v>22.3</v>
      </c>
      <c r="CC14" s="219">
        <v>22</v>
      </c>
      <c r="CD14" s="219">
        <v>21.3</v>
      </c>
      <c r="CE14" s="219">
        <v>20.399999999999999</v>
      </c>
      <c r="CF14" s="219">
        <v>19.3</v>
      </c>
      <c r="CG14" s="219">
        <v>18.8</v>
      </c>
      <c r="CH14" s="219">
        <v>18.8</v>
      </c>
      <c r="CI14" s="219">
        <v>18.7</v>
      </c>
      <c r="CJ14" s="219">
        <v>18.5</v>
      </c>
      <c r="CK14" s="219">
        <v>18.100000000000001</v>
      </c>
      <c r="CL14" s="220">
        <v>18.5</v>
      </c>
      <c r="CM14" s="220">
        <v>18.5</v>
      </c>
      <c r="CN14" s="15" t="s">
        <v>1128</v>
      </c>
      <c r="CO14" s="221">
        <v>18.528182647882506</v>
      </c>
      <c r="CP14" s="97">
        <v>17.399999999999999</v>
      </c>
      <c r="CQ14" s="97">
        <v>16</v>
      </c>
      <c r="CR14" s="99">
        <v>15</v>
      </c>
      <c r="CS14" s="99">
        <v>14.1</v>
      </c>
      <c r="CT14" s="102">
        <v>14.3</v>
      </c>
      <c r="CU14" s="99">
        <v>13.5</v>
      </c>
      <c r="CV14" s="99">
        <v>13.1</v>
      </c>
      <c r="CW14" s="99">
        <v>13.2</v>
      </c>
      <c r="CX14" s="99">
        <v>13.2</v>
      </c>
      <c r="CY14" s="99">
        <v>13.8</v>
      </c>
      <c r="CZ14" s="99">
        <v>13.844500064176616</v>
      </c>
      <c r="DA14" s="138" t="s">
        <v>1128</v>
      </c>
      <c r="DB14" s="130">
        <v>15.1</v>
      </c>
      <c r="DC14" s="130">
        <v>15.8</v>
      </c>
      <c r="DD14" s="130">
        <v>16.100000000000001</v>
      </c>
      <c r="DE14" s="130">
        <v>15.8</v>
      </c>
      <c r="DF14" s="130">
        <v>15.4</v>
      </c>
      <c r="DG14" s="130">
        <v>16.2</v>
      </c>
      <c r="DH14" s="130">
        <v>15.5</v>
      </c>
      <c r="DI14" s="130">
        <v>15.7</v>
      </c>
      <c r="DJ14" s="130">
        <v>16</v>
      </c>
      <c r="DK14" s="130">
        <v>15.9</v>
      </c>
      <c r="DL14" s="130">
        <v>17</v>
      </c>
      <c r="DM14" s="130">
        <v>16.899999999999999</v>
      </c>
      <c r="DN14" s="138" t="s">
        <v>1208</v>
      </c>
      <c r="DO14" s="176">
        <v>18.5</v>
      </c>
      <c r="DP14" s="176">
        <v>19</v>
      </c>
      <c r="DQ14" s="176">
        <v>19.100000000000001</v>
      </c>
      <c r="DR14" s="176">
        <v>18</v>
      </c>
      <c r="DS14" s="176">
        <v>17.2</v>
      </c>
      <c r="DT14" s="176">
        <v>16.7</v>
      </c>
      <c r="DU14" s="176">
        <v>16.399999999999999</v>
      </c>
      <c r="DV14" s="176">
        <v>16.100000000000001</v>
      </c>
      <c r="DW14" s="176">
        <v>16.3</v>
      </c>
      <c r="DX14" s="176">
        <v>16.600000000000001</v>
      </c>
      <c r="DY14" s="176">
        <v>17.8</v>
      </c>
      <c r="DZ14" s="195">
        <v>17.600000000000001</v>
      </c>
      <c r="EA14" s="138" t="s">
        <v>1208</v>
      </c>
      <c r="EB14" s="178">
        <v>18.399999999999999</v>
      </c>
      <c r="EC14" s="184">
        <v>18.600000000000001</v>
      </c>
      <c r="ED14" s="184">
        <v>18.399999999999999</v>
      </c>
      <c r="EE14" s="184">
        <v>17.399999999999999</v>
      </c>
      <c r="EF14" s="184">
        <v>16.5</v>
      </c>
      <c r="EG14" s="184">
        <v>15.9</v>
      </c>
      <c r="EH14" s="184">
        <v>15.9</v>
      </c>
      <c r="EI14" s="184">
        <v>16</v>
      </c>
      <c r="EJ14" s="184">
        <v>16.100000000000001</v>
      </c>
      <c r="EK14" s="187">
        <v>16.100000000000001</v>
      </c>
      <c r="EL14" s="178">
        <v>16.8</v>
      </c>
      <c r="EM14" s="178">
        <v>17.3</v>
      </c>
      <c r="EN14" s="138" t="s">
        <v>1208</v>
      </c>
      <c r="EO14" s="178">
        <v>18.2</v>
      </c>
      <c r="EP14" s="184">
        <v>18.5</v>
      </c>
      <c r="EQ14" s="184">
        <v>18.3</v>
      </c>
      <c r="ER14" s="178">
        <v>17.7</v>
      </c>
      <c r="ES14" s="184">
        <v>17</v>
      </c>
      <c r="ET14" s="178">
        <v>16.600000000000001</v>
      </c>
      <c r="EU14" s="184">
        <v>16.7</v>
      </c>
      <c r="EV14" s="178">
        <v>16.7</v>
      </c>
      <c r="EW14" s="178">
        <v>16.899999999999999</v>
      </c>
      <c r="EX14" s="178">
        <v>16.7</v>
      </c>
      <c r="EY14" s="178">
        <v>17.3</v>
      </c>
      <c r="EZ14" s="178">
        <v>18</v>
      </c>
      <c r="FA14" s="138" t="s">
        <v>1208</v>
      </c>
      <c r="FB14" s="178">
        <v>19</v>
      </c>
      <c r="FC14" s="184">
        <v>19.3</v>
      </c>
      <c r="FD14" s="184">
        <v>19.2</v>
      </c>
      <c r="FE14" s="178">
        <v>18.600000000000001</v>
      </c>
      <c r="FF14" s="178">
        <v>17.899999999999999</v>
      </c>
      <c r="FG14" s="178">
        <v>17.2</v>
      </c>
      <c r="FH14" s="178">
        <v>17.100000000000001</v>
      </c>
      <c r="FI14" s="178">
        <v>17</v>
      </c>
      <c r="FJ14" s="178">
        <v>17.100000000000001</v>
      </c>
      <c r="FK14" s="178">
        <v>16.8</v>
      </c>
      <c r="FL14" s="178">
        <v>17.2</v>
      </c>
      <c r="FM14" s="178">
        <v>17.600000000000001</v>
      </c>
      <c r="FN14" s="1327" t="s">
        <v>1208</v>
      </c>
      <c r="FO14" s="1326">
        <v>18.3</v>
      </c>
      <c r="FP14" s="1326">
        <v>18.2</v>
      </c>
      <c r="FQ14" s="1326">
        <v>17.899999999999999</v>
      </c>
      <c r="FR14" s="1326">
        <v>16.8</v>
      </c>
      <c r="FS14" s="1326">
        <v>16</v>
      </c>
      <c r="FT14" s="1326">
        <v>15.4</v>
      </c>
      <c r="FU14" s="1326">
        <v>14.9</v>
      </c>
      <c r="FV14" s="1326">
        <v>14.6</v>
      </c>
      <c r="FW14" s="1326">
        <v>14.4</v>
      </c>
      <c r="FX14" s="1326">
        <v>14.1</v>
      </c>
      <c r="FY14" s="1326">
        <v>14.5</v>
      </c>
      <c r="FZ14" s="1326">
        <v>14.6</v>
      </c>
      <c r="GA14" s="1326">
        <v>15.2</v>
      </c>
      <c r="GB14" s="1326">
        <v>15.2</v>
      </c>
      <c r="GC14" s="1326">
        <v>14.9</v>
      </c>
      <c r="GD14" s="1326">
        <v>14.1</v>
      </c>
      <c r="GE14" s="1326">
        <v>13.4</v>
      </c>
      <c r="GF14" s="1326">
        <v>12.9</v>
      </c>
      <c r="GG14" s="1326">
        <v>12.9</v>
      </c>
      <c r="GH14" s="1326">
        <v>12.8</v>
      </c>
      <c r="GI14" s="1326">
        <v>12.9</v>
      </c>
      <c r="GJ14" s="1326">
        <v>12.9</v>
      </c>
      <c r="GK14" s="1326">
        <v>13.1</v>
      </c>
      <c r="GL14" s="1326">
        <v>13.6</v>
      </c>
      <c r="GM14" s="1329">
        <v>14.2</v>
      </c>
      <c r="GN14" s="1323">
        <v>14.2</v>
      </c>
      <c r="GO14" s="1323">
        <v>13.6</v>
      </c>
      <c r="GP14" s="1323">
        <v>12.7</v>
      </c>
      <c r="GQ14" s="1323">
        <v>12</v>
      </c>
      <c r="GR14" s="1323">
        <v>11.1</v>
      </c>
      <c r="GS14" s="1323">
        <v>10.4</v>
      </c>
      <c r="GT14" s="1323">
        <v>10.1</v>
      </c>
      <c r="GU14" s="1347">
        <v>10.199999999999999</v>
      </c>
      <c r="GV14" s="1347">
        <v>10.1</v>
      </c>
      <c r="GW14" s="1347">
        <v>10.199999999999999</v>
      </c>
      <c r="GX14" s="1347">
        <v>10.5</v>
      </c>
      <c r="GY14" s="1347">
        <v>10.9</v>
      </c>
      <c r="GZ14" s="1347">
        <v>10.7</v>
      </c>
      <c r="HA14" s="1347">
        <v>10.199999999999999</v>
      </c>
      <c r="HB14" s="1347">
        <v>9.6</v>
      </c>
      <c r="HC14" s="1347">
        <v>9.3000000000000007</v>
      </c>
      <c r="HD14" s="1347">
        <v>9</v>
      </c>
      <c r="HE14" s="1347">
        <v>8.9</v>
      </c>
      <c r="HF14" s="1347">
        <v>9</v>
      </c>
      <c r="HG14" s="1347">
        <v>8.6999999999999993</v>
      </c>
      <c r="HH14" s="1347">
        <v>8.5</v>
      </c>
      <c r="HI14" s="1347">
        <v>8.6</v>
      </c>
      <c r="HJ14" s="1347">
        <v>8.6</v>
      </c>
      <c r="HK14" s="1347">
        <v>9.1</v>
      </c>
      <c r="HL14" s="1347">
        <v>9</v>
      </c>
      <c r="HM14" s="1347">
        <v>8.8000000000000007</v>
      </c>
      <c r="HN14" s="1347">
        <v>8.4</v>
      </c>
      <c r="HO14" s="1347">
        <v>8</v>
      </c>
      <c r="HP14" s="1347">
        <v>7.8</v>
      </c>
      <c r="HQ14" s="1348">
        <v>7.9</v>
      </c>
      <c r="HR14" s="1348">
        <v>7.9</v>
      </c>
      <c r="HS14" s="1348">
        <v>7.9</v>
      </c>
      <c r="HT14" s="1348">
        <v>7.9</v>
      </c>
      <c r="HU14" s="1348">
        <v>8</v>
      </c>
      <c r="HV14" s="1348">
        <v>8.1</v>
      </c>
      <c r="HW14" s="1348">
        <v>8.4</v>
      </c>
      <c r="HX14" s="1348">
        <v>8.4</v>
      </c>
      <c r="HY14" s="1348">
        <v>8</v>
      </c>
      <c r="HZ14" s="1348">
        <v>7.7</v>
      </c>
      <c r="IA14" s="1348">
        <v>7.5</v>
      </c>
      <c r="IB14" s="1348">
        <v>7.3</v>
      </c>
      <c r="IC14" s="1348">
        <v>7.4</v>
      </c>
      <c r="ID14" s="1348">
        <v>7.5</v>
      </c>
      <c r="IE14" s="1348">
        <v>7.6</v>
      </c>
      <c r="IF14" s="1348">
        <v>7.6</v>
      </c>
      <c r="IG14" s="1348">
        <v>7.6</v>
      </c>
      <c r="IH14" s="1348">
        <v>7.8</v>
      </c>
      <c r="II14" s="1348">
        <v>8.1999999999999993</v>
      </c>
      <c r="IJ14" s="1348">
        <v>8.1</v>
      </c>
      <c r="IK14" s="1348">
        <v>8.1</v>
      </c>
      <c r="IL14" s="1348">
        <v>8.8000000000000007</v>
      </c>
      <c r="IM14" s="1348">
        <v>9.1</v>
      </c>
      <c r="IN14" s="1348">
        <v>9.1</v>
      </c>
      <c r="IO14" s="1348">
        <v>9</v>
      </c>
      <c r="IP14" s="1348">
        <v>8.9</v>
      </c>
      <c r="IQ14" s="1348">
        <v>8.9</v>
      </c>
      <c r="IR14" s="1348">
        <v>8.9</v>
      </c>
      <c r="IS14" s="1348">
        <v>9</v>
      </c>
      <c r="IT14" s="1348">
        <v>9.1999999999999993</v>
      </c>
      <c r="IU14" s="1348">
        <v>9.6999999999999993</v>
      </c>
      <c r="IV14" s="1348">
        <v>9.6</v>
      </c>
      <c r="IW14" s="1348">
        <v>9.1999999999999993</v>
      </c>
      <c r="IX14" s="1279">
        <f t="shared" si="0"/>
        <v>1.0999999999999996</v>
      </c>
    </row>
    <row r="15" spans="1:258" ht="21" thickBot="1">
      <c r="A15" s="15" t="s">
        <v>572</v>
      </c>
      <c r="B15" s="20">
        <v>12.4</v>
      </c>
      <c r="C15" s="21">
        <v>12.6</v>
      </c>
      <c r="D15" s="21">
        <v>12.8</v>
      </c>
      <c r="E15" s="21">
        <v>12.6</v>
      </c>
      <c r="F15" s="21">
        <v>12.3</v>
      </c>
      <c r="G15" s="21">
        <v>12.1</v>
      </c>
      <c r="H15" s="21">
        <v>12</v>
      </c>
      <c r="I15" s="21">
        <v>12</v>
      </c>
      <c r="J15" s="21">
        <v>12.3</v>
      </c>
      <c r="K15" s="21">
        <v>12.7</v>
      </c>
      <c r="L15" s="21">
        <v>13.2</v>
      </c>
      <c r="M15" s="22">
        <v>13.6</v>
      </c>
      <c r="N15" s="15" t="s">
        <v>572</v>
      </c>
      <c r="O15" s="29">
        <v>13.9</v>
      </c>
      <c r="P15" s="30">
        <v>13.4</v>
      </c>
      <c r="Q15" s="30">
        <v>12.7</v>
      </c>
      <c r="R15" s="30">
        <v>11.9</v>
      </c>
      <c r="S15" s="30">
        <v>11.2</v>
      </c>
      <c r="T15" s="30">
        <v>11.5</v>
      </c>
      <c r="U15" s="30">
        <v>11.7</v>
      </c>
      <c r="V15" s="30">
        <v>11.8</v>
      </c>
      <c r="W15" s="30">
        <v>12</v>
      </c>
      <c r="X15" s="30">
        <v>12.1</v>
      </c>
      <c r="Y15" s="30">
        <v>12.4</v>
      </c>
      <c r="Z15" s="31">
        <v>12.7</v>
      </c>
      <c r="AA15" s="15" t="s">
        <v>572</v>
      </c>
      <c r="AB15" s="38">
        <v>13</v>
      </c>
      <c r="AC15" s="39">
        <v>13</v>
      </c>
      <c r="AD15" s="39">
        <v>13.1</v>
      </c>
      <c r="AE15" s="39">
        <v>12.7</v>
      </c>
      <c r="AF15" s="39">
        <v>12.3</v>
      </c>
      <c r="AG15" s="39">
        <v>12.1</v>
      </c>
      <c r="AH15" s="39">
        <v>12.1</v>
      </c>
      <c r="AI15" s="39">
        <v>11.9</v>
      </c>
      <c r="AJ15" s="39">
        <v>11.8</v>
      </c>
      <c r="AK15" s="39">
        <v>12</v>
      </c>
      <c r="AL15" s="39">
        <v>12.2</v>
      </c>
      <c r="AM15" s="40">
        <v>12.4</v>
      </c>
      <c r="AN15" s="15" t="s">
        <v>572</v>
      </c>
      <c r="AO15" s="47">
        <v>15.8</v>
      </c>
      <c r="AP15" s="48">
        <v>15.9</v>
      </c>
      <c r="AQ15" s="48">
        <v>16.100000000000001</v>
      </c>
      <c r="AR15" s="48">
        <v>15.5</v>
      </c>
      <c r="AS15" s="48">
        <v>14.6</v>
      </c>
      <c r="AT15" s="48">
        <v>14.5</v>
      </c>
      <c r="AU15" s="48">
        <v>14</v>
      </c>
      <c r="AV15" s="48">
        <v>13.6</v>
      </c>
      <c r="AW15" s="48">
        <v>13.6</v>
      </c>
      <c r="AX15" s="48">
        <v>13.6</v>
      </c>
      <c r="AY15" s="48">
        <v>13.7</v>
      </c>
      <c r="AZ15" s="49">
        <v>14</v>
      </c>
      <c r="BA15" s="15" t="s">
        <v>572</v>
      </c>
      <c r="BB15" s="47">
        <v>14.4</v>
      </c>
      <c r="BC15" s="48">
        <v>14.4</v>
      </c>
      <c r="BD15" s="48">
        <v>14.4</v>
      </c>
      <c r="BE15" s="48">
        <v>13.9</v>
      </c>
      <c r="BF15" s="48">
        <v>13.3</v>
      </c>
      <c r="BG15" s="48">
        <v>13.1</v>
      </c>
      <c r="BH15" s="48">
        <v>12.9</v>
      </c>
      <c r="BI15" s="48">
        <v>12.6</v>
      </c>
      <c r="BJ15" s="48">
        <v>12.8</v>
      </c>
      <c r="BK15" s="48">
        <v>12.8</v>
      </c>
      <c r="BL15" s="48">
        <v>13.3</v>
      </c>
      <c r="BM15" s="49">
        <v>13.4</v>
      </c>
      <c r="BN15" s="73" t="s">
        <v>572</v>
      </c>
      <c r="BO15" s="77">
        <v>13.8</v>
      </c>
      <c r="BP15" s="77">
        <v>13.8</v>
      </c>
      <c r="BQ15" s="77">
        <v>13.6</v>
      </c>
      <c r="BR15" s="77">
        <v>13.2</v>
      </c>
      <c r="BS15" s="77">
        <v>12</v>
      </c>
      <c r="BT15" s="77">
        <v>11.4</v>
      </c>
      <c r="BU15" s="77">
        <v>11</v>
      </c>
      <c r="BV15" s="77">
        <v>10.9</v>
      </c>
      <c r="BW15" s="77">
        <v>10.6</v>
      </c>
      <c r="BX15" s="77">
        <v>10.4</v>
      </c>
      <c r="BY15" s="77">
        <v>10.7</v>
      </c>
      <c r="BZ15" s="77">
        <v>10.8</v>
      </c>
      <c r="CA15" s="73" t="s">
        <v>572</v>
      </c>
      <c r="CB15" s="77">
        <v>11.1</v>
      </c>
      <c r="CC15" s="77">
        <v>10.9</v>
      </c>
      <c r="CD15" s="77">
        <v>10.7</v>
      </c>
      <c r="CE15" s="77">
        <v>10.1</v>
      </c>
      <c r="CF15" s="77">
        <v>9.1</v>
      </c>
      <c r="CG15" s="77">
        <v>8.6</v>
      </c>
      <c r="CH15" s="77">
        <v>8.6999999999999993</v>
      </c>
      <c r="CI15" s="77">
        <v>8.6999999999999993</v>
      </c>
      <c r="CJ15" s="77">
        <v>8.6</v>
      </c>
      <c r="CK15" s="77">
        <v>8.4</v>
      </c>
      <c r="CL15" s="76">
        <v>8.9</v>
      </c>
      <c r="CM15" s="76">
        <v>9.1999999999999993</v>
      </c>
      <c r="CN15" s="15" t="s">
        <v>1114</v>
      </c>
      <c r="CO15" s="97">
        <v>9.6993613354270725</v>
      </c>
      <c r="CP15" s="97">
        <v>9.9</v>
      </c>
      <c r="CQ15" s="97">
        <v>9.6999999999999993</v>
      </c>
      <c r="CR15" s="99">
        <v>9.1999999999999993</v>
      </c>
      <c r="CS15" s="99">
        <v>8.6999999999999993</v>
      </c>
      <c r="CT15" s="102">
        <v>8.1999999999999993</v>
      </c>
      <c r="CU15" s="99">
        <v>8.4</v>
      </c>
      <c r="CV15" s="99">
        <v>8.6</v>
      </c>
      <c r="CW15" s="99">
        <v>8.6999999999999993</v>
      </c>
      <c r="CX15" s="99">
        <v>8.4</v>
      </c>
      <c r="CY15" s="99">
        <v>8.6</v>
      </c>
      <c r="CZ15" s="99">
        <v>8.5573490855103138</v>
      </c>
      <c r="DA15" s="138" t="s">
        <v>1114</v>
      </c>
      <c r="DB15" s="130">
        <v>9.1</v>
      </c>
      <c r="DC15" s="130">
        <v>9.1999999999999993</v>
      </c>
      <c r="DD15" s="130">
        <v>9.4</v>
      </c>
      <c r="DE15" s="130">
        <v>8.9</v>
      </c>
      <c r="DF15" s="130">
        <v>8.6</v>
      </c>
      <c r="DG15" s="130">
        <v>8.6</v>
      </c>
      <c r="DH15" s="130">
        <v>8.6</v>
      </c>
      <c r="DI15" s="130">
        <v>8.8000000000000007</v>
      </c>
      <c r="DJ15" s="130">
        <v>9</v>
      </c>
      <c r="DK15" s="130">
        <v>9.1999999999999993</v>
      </c>
      <c r="DL15" s="130">
        <v>9.8000000000000007</v>
      </c>
      <c r="DM15" s="130">
        <v>10.3</v>
      </c>
      <c r="DN15" s="138" t="s">
        <v>1114</v>
      </c>
      <c r="DO15" s="176">
        <v>11</v>
      </c>
      <c r="DP15" s="176">
        <v>11.3</v>
      </c>
      <c r="DQ15" s="176">
        <v>11.3</v>
      </c>
      <c r="DR15" s="176">
        <v>10.7</v>
      </c>
      <c r="DS15" s="176">
        <v>10.3</v>
      </c>
      <c r="DT15" s="176">
        <v>10</v>
      </c>
      <c r="DU15" s="176">
        <v>10</v>
      </c>
      <c r="DV15" s="176">
        <v>10.199999999999999</v>
      </c>
      <c r="DW15" s="176">
        <v>10.5</v>
      </c>
      <c r="DX15" s="176">
        <v>11</v>
      </c>
      <c r="DY15" s="176">
        <v>11.5</v>
      </c>
      <c r="DZ15" s="195">
        <v>12.4</v>
      </c>
      <c r="EA15" s="138" t="s">
        <v>1114</v>
      </c>
      <c r="EB15" s="178">
        <v>12.9</v>
      </c>
      <c r="EC15" s="184">
        <v>13</v>
      </c>
      <c r="ED15" s="184">
        <v>12.9</v>
      </c>
      <c r="EE15" s="184">
        <v>12.6</v>
      </c>
      <c r="EF15" s="184">
        <v>11.7</v>
      </c>
      <c r="EG15" s="184">
        <v>11.1</v>
      </c>
      <c r="EH15" s="184">
        <v>11</v>
      </c>
      <c r="EI15" s="184">
        <v>10.9</v>
      </c>
      <c r="EJ15" s="184">
        <v>11.1</v>
      </c>
      <c r="EK15" s="187">
        <v>11.4</v>
      </c>
      <c r="EL15" s="178">
        <v>11.7</v>
      </c>
      <c r="EM15" s="178">
        <v>12.3</v>
      </c>
      <c r="EN15" s="138" t="s">
        <v>1114</v>
      </c>
      <c r="EO15" s="178">
        <v>13.2</v>
      </c>
      <c r="EP15" s="184">
        <v>13.5</v>
      </c>
      <c r="EQ15" s="184">
        <v>13.6</v>
      </c>
      <c r="ER15" s="178">
        <v>13.3</v>
      </c>
      <c r="ES15" s="184">
        <v>12.6</v>
      </c>
      <c r="ET15" s="178">
        <v>12.4</v>
      </c>
      <c r="EU15" s="184">
        <v>12.4</v>
      </c>
      <c r="EV15" s="178">
        <v>12.5</v>
      </c>
      <c r="EW15" s="178">
        <v>12.7</v>
      </c>
      <c r="EX15" s="178">
        <v>13.2</v>
      </c>
      <c r="EY15" s="178">
        <v>13.8</v>
      </c>
      <c r="EZ15" s="178">
        <v>13.8</v>
      </c>
      <c r="FA15" s="138" t="s">
        <v>1114</v>
      </c>
      <c r="FB15" s="178">
        <v>14.6</v>
      </c>
      <c r="FC15" s="184">
        <v>14.9</v>
      </c>
      <c r="FD15" s="184">
        <v>14.9</v>
      </c>
      <c r="FE15" s="178">
        <v>14.7</v>
      </c>
      <c r="FF15" s="178">
        <v>14.1</v>
      </c>
      <c r="FG15" s="178">
        <v>13.7</v>
      </c>
      <c r="FH15" s="178">
        <v>13.7</v>
      </c>
      <c r="FI15" s="178">
        <v>13.6</v>
      </c>
      <c r="FJ15" s="178">
        <v>13.9</v>
      </c>
      <c r="FK15" s="178">
        <v>14.1</v>
      </c>
      <c r="FL15" s="178">
        <v>14.7</v>
      </c>
      <c r="FM15" s="178">
        <v>14.9</v>
      </c>
      <c r="FN15" s="1327" t="s">
        <v>1114</v>
      </c>
      <c r="FO15" s="1326">
        <v>15.2</v>
      </c>
      <c r="FP15" s="1326">
        <v>15.2</v>
      </c>
      <c r="FQ15" s="1326">
        <v>14.8</v>
      </c>
      <c r="FR15" s="1326">
        <v>14.4</v>
      </c>
      <c r="FS15" s="1326">
        <v>13.7</v>
      </c>
      <c r="FT15" s="1326">
        <v>13.4</v>
      </c>
      <c r="FU15" s="1326">
        <v>12.9</v>
      </c>
      <c r="FV15" s="1326">
        <v>12.9</v>
      </c>
      <c r="FW15" s="1326">
        <v>12.9</v>
      </c>
      <c r="FX15" s="1326">
        <v>12.8</v>
      </c>
      <c r="FY15" s="1326">
        <v>13.1</v>
      </c>
      <c r="FZ15" s="1326">
        <v>13.1</v>
      </c>
      <c r="GA15" s="1326">
        <v>13.2</v>
      </c>
      <c r="GB15" s="1326">
        <v>13.1</v>
      </c>
      <c r="GC15" s="1326">
        <v>13</v>
      </c>
      <c r="GD15" s="1326">
        <v>12.3</v>
      </c>
      <c r="GE15" s="1326">
        <v>11.5</v>
      </c>
      <c r="GF15" s="1326">
        <v>10.8</v>
      </c>
      <c r="GG15" s="1326">
        <v>10.4</v>
      </c>
      <c r="GH15" s="1326">
        <v>10</v>
      </c>
      <c r="GI15" s="1326">
        <v>10</v>
      </c>
      <c r="GJ15" s="1326">
        <v>10.199999999999999</v>
      </c>
      <c r="GK15" s="1326">
        <v>10.5</v>
      </c>
      <c r="GL15" s="1326">
        <v>10.7</v>
      </c>
      <c r="GM15" s="1329">
        <v>11.2</v>
      </c>
      <c r="GN15" s="1323">
        <v>11</v>
      </c>
      <c r="GO15" s="1323">
        <v>10.9</v>
      </c>
      <c r="GP15" s="1323">
        <v>10.7</v>
      </c>
      <c r="GQ15" s="1323">
        <v>9.9</v>
      </c>
      <c r="GR15" s="1323">
        <v>9.5</v>
      </c>
      <c r="GS15" s="1323">
        <v>9.3000000000000007</v>
      </c>
      <c r="GT15" s="1323">
        <v>9.1999999999999993</v>
      </c>
      <c r="GU15" s="1347">
        <v>9.1999999999999993</v>
      </c>
      <c r="GV15" s="1347">
        <v>9.1999999999999993</v>
      </c>
      <c r="GW15" s="1347">
        <v>9.5</v>
      </c>
      <c r="GX15" s="1347">
        <v>9.6</v>
      </c>
      <c r="GY15" s="1347">
        <v>9.9</v>
      </c>
      <c r="GZ15" s="1347">
        <v>9.8000000000000007</v>
      </c>
      <c r="HA15" s="1347">
        <v>9.5</v>
      </c>
      <c r="HB15" s="1347">
        <v>8.8000000000000007</v>
      </c>
      <c r="HC15" s="1347">
        <v>8</v>
      </c>
      <c r="HD15" s="1347">
        <v>7.6</v>
      </c>
      <c r="HE15" s="1347">
        <v>7.4</v>
      </c>
      <c r="HF15" s="1347">
        <v>7.4</v>
      </c>
      <c r="HG15" s="1347">
        <v>7.2</v>
      </c>
      <c r="HH15" s="1347">
        <v>6.8</v>
      </c>
      <c r="HI15" s="1347">
        <v>7</v>
      </c>
      <c r="HJ15" s="1347">
        <v>7</v>
      </c>
      <c r="HK15" s="1347">
        <v>7.2</v>
      </c>
      <c r="HL15" s="1347">
        <v>7.2</v>
      </c>
      <c r="HM15" s="1347">
        <v>7</v>
      </c>
      <c r="HN15" s="1347">
        <v>6.6</v>
      </c>
      <c r="HO15" s="1347">
        <v>6.1</v>
      </c>
      <c r="HP15" s="1347">
        <v>5.8</v>
      </c>
      <c r="HQ15" s="1347">
        <v>5.7</v>
      </c>
      <c r="HR15" s="1347">
        <v>5.5</v>
      </c>
      <c r="HS15" s="1347">
        <v>5.5</v>
      </c>
      <c r="HT15" s="1347">
        <v>5.5</v>
      </c>
      <c r="HU15" s="1347">
        <v>5.9</v>
      </c>
      <c r="HV15" s="1348">
        <v>5.9</v>
      </c>
      <c r="HW15" s="1347">
        <v>6.3</v>
      </c>
      <c r="HX15" s="1347">
        <v>6.2</v>
      </c>
      <c r="HY15" s="1347">
        <v>6.1</v>
      </c>
      <c r="HZ15" s="1347">
        <v>5.6</v>
      </c>
      <c r="IA15" s="1347">
        <v>5.0999999999999996</v>
      </c>
      <c r="IB15" s="1347">
        <v>4.9000000000000004</v>
      </c>
      <c r="IC15" s="1347">
        <v>5</v>
      </c>
      <c r="ID15" s="1347">
        <v>5</v>
      </c>
      <c r="IE15" s="1347">
        <v>4.9000000000000004</v>
      </c>
      <c r="IF15" s="1347">
        <v>5.0999999999999996</v>
      </c>
      <c r="IG15" s="1347">
        <v>5.3</v>
      </c>
      <c r="IH15" s="1347">
        <v>5.4</v>
      </c>
      <c r="II15" s="1347">
        <v>5.7</v>
      </c>
      <c r="IJ15" s="1347">
        <v>5.8</v>
      </c>
      <c r="IK15" s="1347">
        <v>5.8</v>
      </c>
      <c r="IL15" s="1347">
        <v>6.6</v>
      </c>
      <c r="IM15" s="1347">
        <v>6.8</v>
      </c>
      <c r="IN15" s="1347">
        <v>6.7</v>
      </c>
      <c r="IO15" s="1347">
        <v>6.5</v>
      </c>
      <c r="IP15" s="1347">
        <v>6.6</v>
      </c>
      <c r="IQ15" s="1347">
        <v>6.6</v>
      </c>
      <c r="IR15" s="1347">
        <v>6.7</v>
      </c>
      <c r="IS15" s="1347">
        <v>7.1</v>
      </c>
      <c r="IT15" s="1347">
        <v>7.2</v>
      </c>
      <c r="IU15" s="1347">
        <v>7.6</v>
      </c>
      <c r="IV15" s="1347">
        <v>7.8</v>
      </c>
      <c r="IW15" s="1347">
        <v>7.6</v>
      </c>
      <c r="IX15" s="1279">
        <f t="shared" si="0"/>
        <v>1.7999999999999998</v>
      </c>
    </row>
    <row r="16" spans="1:258" ht="21" thickBot="1">
      <c r="A16" s="15" t="s">
        <v>570</v>
      </c>
      <c r="B16" s="20">
        <v>14</v>
      </c>
      <c r="C16" s="21">
        <v>14.2</v>
      </c>
      <c r="D16" s="21">
        <v>14.5</v>
      </c>
      <c r="E16" s="21">
        <v>14.4</v>
      </c>
      <c r="F16" s="21">
        <v>14.2</v>
      </c>
      <c r="G16" s="21">
        <v>14.4</v>
      </c>
      <c r="H16" s="21">
        <v>14.6</v>
      </c>
      <c r="I16" s="21">
        <v>14.9</v>
      </c>
      <c r="J16" s="21">
        <v>15</v>
      </c>
      <c r="K16" s="21">
        <v>15</v>
      </c>
      <c r="L16" s="21">
        <v>15.3</v>
      </c>
      <c r="M16" s="22">
        <v>16.899999999999999</v>
      </c>
      <c r="N16" s="15" t="s">
        <v>570</v>
      </c>
      <c r="O16" s="29">
        <v>17.3</v>
      </c>
      <c r="P16" s="30">
        <v>17.5</v>
      </c>
      <c r="Q16" s="30">
        <v>17.600000000000001</v>
      </c>
      <c r="R16" s="30">
        <v>17.2</v>
      </c>
      <c r="S16" s="30">
        <v>16.8</v>
      </c>
      <c r="T16" s="30">
        <v>16.8</v>
      </c>
      <c r="U16" s="30">
        <v>17.3</v>
      </c>
      <c r="V16" s="30">
        <v>17.100000000000001</v>
      </c>
      <c r="W16" s="30">
        <v>17.2</v>
      </c>
      <c r="X16" s="30">
        <v>16.8</v>
      </c>
      <c r="Y16" s="30">
        <v>17.100000000000001</v>
      </c>
      <c r="Z16" s="31">
        <v>16.8</v>
      </c>
      <c r="AA16" s="15" t="s">
        <v>570</v>
      </c>
      <c r="AB16" s="38">
        <v>17.7</v>
      </c>
      <c r="AC16" s="39">
        <v>17.8</v>
      </c>
      <c r="AD16" s="39">
        <v>17.8</v>
      </c>
      <c r="AE16" s="39">
        <v>17.600000000000001</v>
      </c>
      <c r="AF16" s="39">
        <v>17.3</v>
      </c>
      <c r="AG16" s="39">
        <v>17.2</v>
      </c>
      <c r="AH16" s="39">
        <v>17.2</v>
      </c>
      <c r="AI16" s="39">
        <v>16.899999999999999</v>
      </c>
      <c r="AJ16" s="39">
        <v>16.7</v>
      </c>
      <c r="AK16" s="39">
        <v>16.5</v>
      </c>
      <c r="AL16" s="39">
        <v>16.7</v>
      </c>
      <c r="AM16" s="40">
        <v>17.2</v>
      </c>
      <c r="AN16" s="15" t="s">
        <v>570</v>
      </c>
      <c r="AO16" s="47">
        <v>18</v>
      </c>
      <c r="AP16" s="48">
        <v>18.100000000000001</v>
      </c>
      <c r="AQ16" s="48">
        <v>18.100000000000001</v>
      </c>
      <c r="AR16" s="48">
        <v>17.8</v>
      </c>
      <c r="AS16" s="48">
        <v>17.5</v>
      </c>
      <c r="AT16" s="48">
        <v>17.7</v>
      </c>
      <c r="AU16" s="48">
        <v>17.7</v>
      </c>
      <c r="AV16" s="48">
        <v>17.5</v>
      </c>
      <c r="AW16" s="48">
        <v>17</v>
      </c>
      <c r="AX16" s="48">
        <v>16.899999999999999</v>
      </c>
      <c r="AY16" s="48">
        <v>16.8</v>
      </c>
      <c r="AZ16" s="49">
        <v>17.2</v>
      </c>
      <c r="BA16" s="15" t="s">
        <v>791</v>
      </c>
      <c r="BB16" s="47">
        <v>17.399999999999999</v>
      </c>
      <c r="BC16" s="48">
        <v>17.399999999999999</v>
      </c>
      <c r="BD16" s="48">
        <v>17.100000000000001</v>
      </c>
      <c r="BE16" s="48">
        <v>17</v>
      </c>
      <c r="BF16" s="48">
        <v>16.600000000000001</v>
      </c>
      <c r="BG16" s="48">
        <v>16.100000000000001</v>
      </c>
      <c r="BH16" s="48">
        <v>15.8</v>
      </c>
      <c r="BI16" s="48">
        <v>15.7</v>
      </c>
      <c r="BJ16" s="48">
        <v>15.8</v>
      </c>
      <c r="BK16" s="48">
        <v>15.4</v>
      </c>
      <c r="BL16" s="48">
        <v>15.4</v>
      </c>
      <c r="BM16" s="49">
        <v>15.8</v>
      </c>
      <c r="BN16" s="73" t="s">
        <v>791</v>
      </c>
      <c r="BO16" s="77">
        <v>16.100000000000001</v>
      </c>
      <c r="BP16" s="77">
        <v>16.3</v>
      </c>
      <c r="BQ16" s="77">
        <v>16.100000000000001</v>
      </c>
      <c r="BR16" s="77">
        <v>15.7</v>
      </c>
      <c r="BS16" s="77">
        <v>15.1</v>
      </c>
      <c r="BT16" s="77">
        <v>14.8</v>
      </c>
      <c r="BU16" s="77">
        <v>14.6</v>
      </c>
      <c r="BV16" s="77">
        <v>14.2</v>
      </c>
      <c r="BW16" s="77">
        <v>13.8</v>
      </c>
      <c r="BX16" s="77">
        <v>13.7</v>
      </c>
      <c r="BY16" s="77">
        <v>13.6</v>
      </c>
      <c r="BZ16" s="77">
        <v>13.5</v>
      </c>
      <c r="CA16" s="73" t="s">
        <v>791</v>
      </c>
      <c r="CB16" s="77">
        <v>13.7</v>
      </c>
      <c r="CC16" s="77">
        <v>13.4</v>
      </c>
      <c r="CD16" s="77">
        <v>12.9</v>
      </c>
      <c r="CE16" s="77">
        <v>12.2</v>
      </c>
      <c r="CF16" s="77">
        <v>11.7</v>
      </c>
      <c r="CG16" s="77">
        <v>11.1</v>
      </c>
      <c r="CH16" s="77">
        <v>10.9</v>
      </c>
      <c r="CI16" s="77">
        <v>10.5</v>
      </c>
      <c r="CJ16" s="77">
        <v>10.3</v>
      </c>
      <c r="CK16" s="77">
        <v>9.8000000000000007</v>
      </c>
      <c r="CL16" s="76">
        <v>10</v>
      </c>
      <c r="CM16" s="76">
        <v>9.8000000000000007</v>
      </c>
      <c r="CN16" s="15" t="s">
        <v>1127</v>
      </c>
      <c r="CO16" s="97">
        <v>10.025589497386795</v>
      </c>
      <c r="CP16" s="97">
        <v>10</v>
      </c>
      <c r="CQ16" s="97">
        <v>9.6999999999999993</v>
      </c>
      <c r="CR16" s="99">
        <v>9.4</v>
      </c>
      <c r="CS16" s="99">
        <v>8.6</v>
      </c>
      <c r="CT16" s="102">
        <v>8.1999999999999993</v>
      </c>
      <c r="CU16" s="99">
        <v>8.1999999999999993</v>
      </c>
      <c r="CV16" s="99">
        <v>8.1999999999999993</v>
      </c>
      <c r="CW16" s="99">
        <v>8.3000000000000007</v>
      </c>
      <c r="CX16" s="99">
        <v>8.1999999999999993</v>
      </c>
      <c r="CY16" s="99">
        <v>8.5</v>
      </c>
      <c r="CZ16" s="99">
        <v>8.5231653466040509</v>
      </c>
      <c r="DA16" s="138" t="s">
        <v>1127</v>
      </c>
      <c r="DB16" s="130">
        <v>9.5</v>
      </c>
      <c r="DC16" s="130">
        <v>10.1</v>
      </c>
      <c r="DD16" s="130">
        <v>10.7</v>
      </c>
      <c r="DE16" s="130">
        <v>10.5</v>
      </c>
      <c r="DF16" s="130">
        <v>9.8000000000000007</v>
      </c>
      <c r="DG16" s="130">
        <v>9.6999999999999993</v>
      </c>
      <c r="DH16" s="130">
        <v>9.6999999999999993</v>
      </c>
      <c r="DI16" s="130">
        <v>9.9</v>
      </c>
      <c r="DJ16" s="130">
        <v>10</v>
      </c>
      <c r="DK16" s="130">
        <v>10.199999999999999</v>
      </c>
      <c r="DL16" s="130">
        <v>10</v>
      </c>
      <c r="DM16" s="130">
        <v>10.3</v>
      </c>
      <c r="DN16" s="138" t="s">
        <v>1214</v>
      </c>
      <c r="DO16" s="176">
        <v>11.3</v>
      </c>
      <c r="DP16" s="176">
        <v>11.6</v>
      </c>
      <c r="DQ16" s="176">
        <v>11.4</v>
      </c>
      <c r="DR16" s="176">
        <v>11</v>
      </c>
      <c r="DS16" s="176">
        <v>10.199999999999999</v>
      </c>
      <c r="DT16" s="176">
        <v>9.6</v>
      </c>
      <c r="DU16" s="176">
        <v>9.6999999999999993</v>
      </c>
      <c r="DV16" s="176">
        <v>9.6</v>
      </c>
      <c r="DW16" s="176">
        <v>9.6999999999999993</v>
      </c>
      <c r="DX16" s="176">
        <v>9.9</v>
      </c>
      <c r="DY16" s="176">
        <v>10</v>
      </c>
      <c r="DZ16" s="195">
        <v>9.8000000000000007</v>
      </c>
      <c r="EA16" s="138" t="s">
        <v>1214</v>
      </c>
      <c r="EB16" s="178">
        <v>10.5</v>
      </c>
      <c r="EC16" s="184">
        <v>10.7</v>
      </c>
      <c r="ED16" s="184">
        <v>10.5</v>
      </c>
      <c r="EE16" s="184">
        <v>10.6</v>
      </c>
      <c r="EF16" s="184">
        <v>10</v>
      </c>
      <c r="EG16" s="184">
        <v>9.6</v>
      </c>
      <c r="EH16" s="184">
        <v>9.5</v>
      </c>
      <c r="EI16" s="184">
        <v>9.8000000000000007</v>
      </c>
      <c r="EJ16" s="184">
        <v>9.6999999999999993</v>
      </c>
      <c r="EK16" s="187">
        <v>9.4</v>
      </c>
      <c r="EL16" s="178">
        <v>9.6999999999999993</v>
      </c>
      <c r="EM16" s="178">
        <v>10.1</v>
      </c>
      <c r="EN16" s="138" t="s">
        <v>1214</v>
      </c>
      <c r="EO16" s="178">
        <v>10.8</v>
      </c>
      <c r="EP16" s="184">
        <v>11</v>
      </c>
      <c r="EQ16" s="184">
        <v>10.9</v>
      </c>
      <c r="ER16" s="178">
        <v>10.7</v>
      </c>
      <c r="ES16" s="184">
        <v>10.5</v>
      </c>
      <c r="ET16" s="178">
        <v>10.4</v>
      </c>
      <c r="EU16" s="184">
        <v>10.3</v>
      </c>
      <c r="EV16" s="178">
        <v>10.4</v>
      </c>
      <c r="EW16" s="178">
        <v>10.5</v>
      </c>
      <c r="EX16" s="178">
        <v>10.4</v>
      </c>
      <c r="EY16" s="178">
        <v>10.7</v>
      </c>
      <c r="EZ16" s="178">
        <v>11</v>
      </c>
      <c r="FA16" s="138" t="s">
        <v>1214</v>
      </c>
      <c r="FB16" s="178">
        <v>11.7</v>
      </c>
      <c r="FC16" s="184">
        <v>12.1</v>
      </c>
      <c r="FD16" s="184">
        <v>12</v>
      </c>
      <c r="FE16" s="178">
        <v>11.9</v>
      </c>
      <c r="FF16" s="178">
        <v>11.6</v>
      </c>
      <c r="FG16" s="178">
        <v>11.2</v>
      </c>
      <c r="FH16" s="178">
        <v>11.2</v>
      </c>
      <c r="FI16" s="178">
        <v>11.1</v>
      </c>
      <c r="FJ16" s="178">
        <v>10.8</v>
      </c>
      <c r="FK16" s="178">
        <v>10.5</v>
      </c>
      <c r="FL16" s="178">
        <v>10.8</v>
      </c>
      <c r="FM16" s="178">
        <v>10.7</v>
      </c>
      <c r="FN16" s="1327" t="s">
        <v>1214</v>
      </c>
      <c r="FO16" s="1326">
        <v>11.3</v>
      </c>
      <c r="FP16" s="1326">
        <v>11.4</v>
      </c>
      <c r="FQ16" s="1326">
        <v>11.1</v>
      </c>
      <c r="FR16" s="1326">
        <v>10.8</v>
      </c>
      <c r="FS16" s="1326">
        <v>10.199999999999999</v>
      </c>
      <c r="FT16" s="1326">
        <v>9.6999999999999993</v>
      </c>
      <c r="FU16" s="1326">
        <v>9.8000000000000007</v>
      </c>
      <c r="FV16" s="1326">
        <v>9.6999999999999993</v>
      </c>
      <c r="FW16" s="1326">
        <v>9.4</v>
      </c>
      <c r="FX16" s="1319">
        <v>9.1</v>
      </c>
      <c r="FY16" s="1319">
        <v>9.1</v>
      </c>
      <c r="FZ16" s="1319">
        <v>8.9</v>
      </c>
      <c r="GA16" s="1319">
        <v>9.4</v>
      </c>
      <c r="GB16" s="1319">
        <v>9.4</v>
      </c>
      <c r="GC16" s="1326">
        <v>9.4</v>
      </c>
      <c r="GD16" s="1326">
        <v>9</v>
      </c>
      <c r="GE16" s="1326">
        <v>8.5</v>
      </c>
      <c r="GF16" s="1326">
        <v>8</v>
      </c>
      <c r="GG16" s="1326">
        <v>7.8</v>
      </c>
      <c r="GH16" s="1326">
        <v>7.8</v>
      </c>
      <c r="GI16" s="1326">
        <v>7.7</v>
      </c>
      <c r="GJ16" s="1326">
        <v>7.6</v>
      </c>
      <c r="GK16" s="1326">
        <v>7.5</v>
      </c>
      <c r="GL16" s="1326">
        <v>7.6</v>
      </c>
      <c r="GM16" s="1329">
        <v>8.1</v>
      </c>
      <c r="GN16" s="1323">
        <v>8.3000000000000007</v>
      </c>
      <c r="GO16" s="1323">
        <v>7.9</v>
      </c>
      <c r="GP16" s="1323">
        <v>7.4</v>
      </c>
      <c r="GQ16" s="1323">
        <v>6.9</v>
      </c>
      <c r="GR16" s="1323">
        <v>6.5</v>
      </c>
      <c r="GS16" s="1323">
        <v>6.4</v>
      </c>
      <c r="GT16" s="1323">
        <v>6.2</v>
      </c>
      <c r="GU16" s="1347">
        <v>6.3</v>
      </c>
      <c r="GV16" s="1347">
        <v>6.3</v>
      </c>
      <c r="GW16" s="1347">
        <v>6.3</v>
      </c>
      <c r="GX16" s="1347">
        <v>6.3</v>
      </c>
      <c r="GY16" s="1347">
        <v>6.5</v>
      </c>
      <c r="GZ16" s="1347">
        <v>6.2</v>
      </c>
      <c r="HA16" s="1347">
        <v>5.8</v>
      </c>
      <c r="HB16" s="1347">
        <v>5.2</v>
      </c>
      <c r="HC16" s="1347">
        <v>4.8</v>
      </c>
      <c r="HD16" s="1347">
        <v>4.5</v>
      </c>
      <c r="HE16" s="1340">
        <v>4.5</v>
      </c>
      <c r="HF16" s="1340">
        <v>4.5</v>
      </c>
      <c r="HG16" s="1340">
        <v>4.4000000000000004</v>
      </c>
      <c r="HH16" s="1340">
        <v>4.2</v>
      </c>
      <c r="HI16" s="1340">
        <v>4.0999999999999996</v>
      </c>
      <c r="HJ16" s="1340">
        <v>4.0999999999999996</v>
      </c>
      <c r="HK16" s="1340">
        <v>4.4000000000000004</v>
      </c>
      <c r="HL16" s="1340">
        <v>4.2</v>
      </c>
      <c r="HM16" s="1340">
        <v>4.0999999999999996</v>
      </c>
      <c r="HN16" s="1340">
        <v>3.8</v>
      </c>
      <c r="HO16" s="1340">
        <v>3.6</v>
      </c>
      <c r="HP16" s="1340">
        <v>3.2</v>
      </c>
      <c r="HQ16" s="1349">
        <v>3</v>
      </c>
      <c r="HR16" s="1348">
        <v>3.2</v>
      </c>
      <c r="HS16" s="1348">
        <v>3.2</v>
      </c>
      <c r="HT16" s="1348">
        <v>3.2</v>
      </c>
      <c r="HU16" s="1348">
        <v>3.2</v>
      </c>
      <c r="HV16" s="1348">
        <v>3.2</v>
      </c>
      <c r="HW16" s="1348">
        <v>3.6</v>
      </c>
      <c r="HX16" s="1348">
        <v>3.4</v>
      </c>
      <c r="HY16" s="1348">
        <v>3.3</v>
      </c>
      <c r="HZ16" s="1348">
        <v>3</v>
      </c>
      <c r="IA16" s="1348">
        <v>2.9</v>
      </c>
      <c r="IB16" s="1348">
        <v>2.7</v>
      </c>
      <c r="IC16" s="1348">
        <v>2.7</v>
      </c>
      <c r="ID16" s="1348">
        <v>2.7</v>
      </c>
      <c r="IE16" s="1348">
        <v>2.6</v>
      </c>
      <c r="IF16" s="1348">
        <v>2.5</v>
      </c>
      <c r="IG16" s="1348">
        <v>2.6</v>
      </c>
      <c r="IH16" s="1348">
        <v>2.7</v>
      </c>
      <c r="II16" s="1348">
        <v>3</v>
      </c>
      <c r="IJ16" s="1348">
        <v>3.1</v>
      </c>
      <c r="IK16" s="1348">
        <v>3.2</v>
      </c>
      <c r="IL16" s="1348">
        <v>3.6</v>
      </c>
      <c r="IM16" s="1348">
        <v>3.9</v>
      </c>
      <c r="IN16" s="1348">
        <v>4.0999999999999996</v>
      </c>
      <c r="IO16" s="1348">
        <v>4.0999999999999996</v>
      </c>
      <c r="IP16" s="1348">
        <v>4</v>
      </c>
      <c r="IQ16" s="1348">
        <v>3.8</v>
      </c>
      <c r="IR16" s="1348">
        <v>3.7</v>
      </c>
      <c r="IS16" s="1348">
        <v>3.8</v>
      </c>
      <c r="IT16" s="1348">
        <v>3.9</v>
      </c>
      <c r="IU16" s="1348">
        <v>4.2</v>
      </c>
      <c r="IV16" s="1348">
        <v>4.3</v>
      </c>
      <c r="IW16" s="1348">
        <v>4.2</v>
      </c>
      <c r="IX16" s="1279">
        <f t="shared" si="0"/>
        <v>1</v>
      </c>
    </row>
    <row r="17" spans="1:258" ht="21" thickBot="1">
      <c r="A17" s="15" t="s">
        <v>573</v>
      </c>
      <c r="B17" s="20">
        <v>17.5</v>
      </c>
      <c r="C17" s="21">
        <v>17.5</v>
      </c>
      <c r="D17" s="21">
        <v>17.5</v>
      </c>
      <c r="E17" s="21">
        <v>17.5</v>
      </c>
      <c r="F17" s="21">
        <v>17.399999999999999</v>
      </c>
      <c r="G17" s="21">
        <v>17.600000000000001</v>
      </c>
      <c r="H17" s="21">
        <v>17.7</v>
      </c>
      <c r="I17" s="21">
        <v>17.7</v>
      </c>
      <c r="J17" s="21">
        <v>17.8</v>
      </c>
      <c r="K17" s="21">
        <v>17.600000000000001</v>
      </c>
      <c r="L17" s="21">
        <v>17.899999999999999</v>
      </c>
      <c r="M17" s="22">
        <v>18.600000000000001</v>
      </c>
      <c r="N17" s="15" t="s">
        <v>573</v>
      </c>
      <c r="O17" s="29">
        <v>18.8</v>
      </c>
      <c r="P17" s="30">
        <v>19</v>
      </c>
      <c r="Q17" s="30">
        <v>19</v>
      </c>
      <c r="R17" s="30">
        <v>18.8</v>
      </c>
      <c r="S17" s="30">
        <v>18.100000000000001</v>
      </c>
      <c r="T17" s="30">
        <v>18.399999999999999</v>
      </c>
      <c r="U17" s="30">
        <v>18.2</v>
      </c>
      <c r="V17" s="30">
        <v>18.3</v>
      </c>
      <c r="W17" s="30">
        <v>18</v>
      </c>
      <c r="X17" s="30">
        <v>17.899999999999999</v>
      </c>
      <c r="Y17" s="30">
        <v>18.100000000000001</v>
      </c>
      <c r="Z17" s="31">
        <v>18.100000000000001</v>
      </c>
      <c r="AA17" s="15" t="s">
        <v>573</v>
      </c>
      <c r="AB17" s="38">
        <v>18.899999999999999</v>
      </c>
      <c r="AC17" s="39">
        <v>18.899999999999999</v>
      </c>
      <c r="AD17" s="39">
        <v>18.8</v>
      </c>
      <c r="AE17" s="39">
        <v>18.5</v>
      </c>
      <c r="AF17" s="39">
        <v>18.2</v>
      </c>
      <c r="AG17" s="39">
        <v>18.100000000000001</v>
      </c>
      <c r="AH17" s="39">
        <v>18.100000000000001</v>
      </c>
      <c r="AI17" s="39">
        <v>17.600000000000001</v>
      </c>
      <c r="AJ17" s="39">
        <v>17.5</v>
      </c>
      <c r="AK17" s="39">
        <v>17.3</v>
      </c>
      <c r="AL17" s="39">
        <v>17.600000000000001</v>
      </c>
      <c r="AM17" s="40">
        <v>17.899999999999999</v>
      </c>
      <c r="AN17" s="15" t="s">
        <v>573</v>
      </c>
      <c r="AO17" s="47">
        <v>21.4</v>
      </c>
      <c r="AP17" s="48">
        <v>21.2</v>
      </c>
      <c r="AQ17" s="48">
        <v>21.2</v>
      </c>
      <c r="AR17" s="48">
        <v>20.5</v>
      </c>
      <c r="AS17" s="48">
        <v>20</v>
      </c>
      <c r="AT17" s="48">
        <v>19.7</v>
      </c>
      <c r="AU17" s="48">
        <v>19.600000000000001</v>
      </c>
      <c r="AV17" s="48">
        <v>19.399999999999999</v>
      </c>
      <c r="AW17" s="48">
        <v>18.8</v>
      </c>
      <c r="AX17" s="48">
        <v>18.399999999999999</v>
      </c>
      <c r="AY17" s="48">
        <v>18.399999999999999</v>
      </c>
      <c r="AZ17" s="49">
        <v>19</v>
      </c>
      <c r="BA17" s="15" t="s">
        <v>573</v>
      </c>
      <c r="BB17" s="47">
        <v>19.5</v>
      </c>
      <c r="BC17" s="48">
        <v>19.5</v>
      </c>
      <c r="BD17" s="48">
        <v>19.2</v>
      </c>
      <c r="BE17" s="48">
        <v>18.600000000000001</v>
      </c>
      <c r="BF17" s="48">
        <v>18</v>
      </c>
      <c r="BG17" s="48">
        <v>17.8</v>
      </c>
      <c r="BH17" s="48">
        <v>17.3</v>
      </c>
      <c r="BI17" s="48">
        <v>17.2</v>
      </c>
      <c r="BJ17" s="48">
        <v>17</v>
      </c>
      <c r="BK17" s="48">
        <v>16.7</v>
      </c>
      <c r="BL17" s="48">
        <v>17</v>
      </c>
      <c r="BM17" s="49">
        <v>17.5</v>
      </c>
      <c r="BN17" s="73" t="s">
        <v>573</v>
      </c>
      <c r="BO17" s="77">
        <v>17.899999999999999</v>
      </c>
      <c r="BP17" s="77">
        <v>18.3</v>
      </c>
      <c r="BQ17" s="77">
        <v>18</v>
      </c>
      <c r="BR17" s="77">
        <v>17.3</v>
      </c>
      <c r="BS17" s="77">
        <v>16.899999999999999</v>
      </c>
      <c r="BT17" s="77">
        <v>16.100000000000001</v>
      </c>
      <c r="BU17" s="77">
        <v>15.9</v>
      </c>
      <c r="BV17" s="77">
        <v>15.9</v>
      </c>
      <c r="BW17" s="77">
        <v>15.6</v>
      </c>
      <c r="BX17" s="77">
        <v>15.4</v>
      </c>
      <c r="BY17" s="77">
        <v>15.3</v>
      </c>
      <c r="BZ17" s="77">
        <v>15.5</v>
      </c>
      <c r="CA17" s="73" t="s">
        <v>573</v>
      </c>
      <c r="CB17" s="77">
        <v>15.7</v>
      </c>
      <c r="CC17" s="77">
        <v>15.4</v>
      </c>
      <c r="CD17" s="77">
        <v>14.8</v>
      </c>
      <c r="CE17" s="77">
        <v>14.2</v>
      </c>
      <c r="CF17" s="77">
        <v>13.6</v>
      </c>
      <c r="CG17" s="77">
        <v>13.1</v>
      </c>
      <c r="CH17" s="77">
        <v>12.9</v>
      </c>
      <c r="CI17" s="77">
        <v>12.5</v>
      </c>
      <c r="CJ17" s="77">
        <v>12.2</v>
      </c>
      <c r="CK17" s="77">
        <v>12</v>
      </c>
      <c r="CL17" s="76">
        <v>12.3</v>
      </c>
      <c r="CM17" s="76">
        <v>12.7</v>
      </c>
      <c r="CN17" s="15" t="s">
        <v>1115</v>
      </c>
      <c r="CO17" s="97">
        <v>12.925409847510617</v>
      </c>
      <c r="CP17" s="97">
        <v>12.8</v>
      </c>
      <c r="CQ17" s="97">
        <v>12.1</v>
      </c>
      <c r="CR17" s="99">
        <v>11.9</v>
      </c>
      <c r="CS17" s="99">
        <v>11.6</v>
      </c>
      <c r="CT17" s="102">
        <v>11.2</v>
      </c>
      <c r="CU17" s="99">
        <v>10.9</v>
      </c>
      <c r="CV17" s="99">
        <v>10.5</v>
      </c>
      <c r="CW17" s="99">
        <v>10.5</v>
      </c>
      <c r="CX17" s="99">
        <v>10.3</v>
      </c>
      <c r="CY17" s="99">
        <v>10.5</v>
      </c>
      <c r="CZ17" s="99">
        <v>10.963521015067407</v>
      </c>
      <c r="DA17" s="138" t="s">
        <v>1115</v>
      </c>
      <c r="DB17" s="130">
        <v>12</v>
      </c>
      <c r="DC17" s="130">
        <v>12.6</v>
      </c>
      <c r="DD17" s="130">
        <v>12.9</v>
      </c>
      <c r="DE17" s="130">
        <v>12.7</v>
      </c>
      <c r="DF17" s="130">
        <v>12.5</v>
      </c>
      <c r="DG17" s="130">
        <v>12.5</v>
      </c>
      <c r="DH17" s="130">
        <v>12.4</v>
      </c>
      <c r="DI17" s="130">
        <v>12.5</v>
      </c>
      <c r="DJ17" s="130">
        <v>12.7</v>
      </c>
      <c r="DK17" s="130">
        <v>13</v>
      </c>
      <c r="DL17" s="130">
        <v>13.5</v>
      </c>
      <c r="DM17" s="130">
        <v>13.7</v>
      </c>
      <c r="DN17" s="138" t="s">
        <v>1115</v>
      </c>
      <c r="DO17" s="176">
        <v>14.8</v>
      </c>
      <c r="DP17" s="176">
        <v>15.1</v>
      </c>
      <c r="DQ17" s="176">
        <v>14.7</v>
      </c>
      <c r="DR17" s="176">
        <v>14.3</v>
      </c>
      <c r="DS17" s="176">
        <v>13.9</v>
      </c>
      <c r="DT17" s="176">
        <v>13.4</v>
      </c>
      <c r="DU17" s="176">
        <v>13</v>
      </c>
      <c r="DV17" s="176">
        <v>12.8</v>
      </c>
      <c r="DW17" s="176">
        <v>13.4</v>
      </c>
      <c r="DX17" s="176">
        <v>13.4</v>
      </c>
      <c r="DY17" s="176">
        <v>13.5</v>
      </c>
      <c r="DZ17" s="195">
        <v>14.2</v>
      </c>
      <c r="EA17" s="138" t="s">
        <v>1115</v>
      </c>
      <c r="EB17" s="178">
        <v>15</v>
      </c>
      <c r="EC17" s="184">
        <v>15.3</v>
      </c>
      <c r="ED17" s="184">
        <v>15.1</v>
      </c>
      <c r="EE17" s="184">
        <v>14.6</v>
      </c>
      <c r="EF17" s="184">
        <v>14.3</v>
      </c>
      <c r="EG17" s="184">
        <v>14</v>
      </c>
      <c r="EH17" s="184">
        <v>13.6</v>
      </c>
      <c r="EI17" s="184">
        <v>13.7</v>
      </c>
      <c r="EJ17" s="184">
        <v>14</v>
      </c>
      <c r="EK17" s="187">
        <v>14.2</v>
      </c>
      <c r="EL17" s="178">
        <v>14.6</v>
      </c>
      <c r="EM17" s="178">
        <v>14.7</v>
      </c>
      <c r="EN17" s="138" t="s">
        <v>1115</v>
      </c>
      <c r="EO17" s="178">
        <v>15.5</v>
      </c>
      <c r="EP17" s="184">
        <v>15.6</v>
      </c>
      <c r="EQ17" s="184">
        <v>15.4</v>
      </c>
      <c r="ER17" s="178">
        <v>15.3</v>
      </c>
      <c r="ES17" s="184">
        <v>15</v>
      </c>
      <c r="ET17" s="178">
        <v>14.8</v>
      </c>
      <c r="EU17" s="184">
        <v>14.8</v>
      </c>
      <c r="EV17" s="178">
        <v>15</v>
      </c>
      <c r="EW17" s="178">
        <v>15.1</v>
      </c>
      <c r="EX17" s="178">
        <v>15</v>
      </c>
      <c r="EY17" s="178">
        <v>15.2</v>
      </c>
      <c r="EZ17" s="178">
        <v>16.100000000000001</v>
      </c>
      <c r="FA17" s="138" t="s">
        <v>1115</v>
      </c>
      <c r="FB17" s="178">
        <v>16.899999999999999</v>
      </c>
      <c r="FC17" s="184">
        <v>17.100000000000001</v>
      </c>
      <c r="FD17" s="184">
        <v>17</v>
      </c>
      <c r="FE17" s="178">
        <v>16.8</v>
      </c>
      <c r="FF17" s="178">
        <v>16.100000000000001</v>
      </c>
      <c r="FG17" s="178">
        <v>15.6</v>
      </c>
      <c r="FH17" s="178">
        <v>15.1</v>
      </c>
      <c r="FI17" s="178">
        <v>15.1</v>
      </c>
      <c r="FJ17" s="178">
        <v>15.1</v>
      </c>
      <c r="FK17" s="178">
        <v>14.9</v>
      </c>
      <c r="FL17" s="178">
        <v>15.2</v>
      </c>
      <c r="FM17" s="178">
        <v>15.1</v>
      </c>
      <c r="FN17" s="1327" t="s">
        <v>1115</v>
      </c>
      <c r="FO17" s="1326">
        <v>15.9</v>
      </c>
      <c r="FP17" s="1326">
        <v>15.9</v>
      </c>
      <c r="FQ17" s="1326">
        <v>15.5</v>
      </c>
      <c r="FR17" s="1326">
        <v>15</v>
      </c>
      <c r="FS17" s="1326">
        <v>14.6</v>
      </c>
      <c r="FT17" s="1326">
        <v>14.4</v>
      </c>
      <c r="FU17" s="1326">
        <v>14</v>
      </c>
      <c r="FV17" s="1326">
        <v>13.6</v>
      </c>
      <c r="FW17" s="1326">
        <v>13.5</v>
      </c>
      <c r="FX17" s="1326">
        <v>13.4</v>
      </c>
      <c r="FY17" s="1326">
        <v>13.7</v>
      </c>
      <c r="FZ17" s="1326">
        <v>13.6</v>
      </c>
      <c r="GA17" s="1326">
        <v>14.3</v>
      </c>
      <c r="GB17" s="1326">
        <v>14.2</v>
      </c>
      <c r="GC17" s="1326">
        <v>13.7</v>
      </c>
      <c r="GD17" s="1326">
        <v>13.3</v>
      </c>
      <c r="GE17" s="1326">
        <v>13</v>
      </c>
      <c r="GF17" s="1326">
        <v>12.7</v>
      </c>
      <c r="GG17" s="1326">
        <v>12.5</v>
      </c>
      <c r="GH17" s="1326">
        <v>12.4</v>
      </c>
      <c r="GI17" s="1326">
        <v>12.4</v>
      </c>
      <c r="GJ17" s="1326">
        <v>12</v>
      </c>
      <c r="GK17" s="1326">
        <v>12.1</v>
      </c>
      <c r="GL17" s="1326">
        <v>12.3</v>
      </c>
      <c r="GM17" s="1329">
        <v>12.8</v>
      </c>
      <c r="GN17" s="1323">
        <v>13</v>
      </c>
      <c r="GO17" s="1323">
        <v>12.3</v>
      </c>
      <c r="GP17" s="1323">
        <v>11.8</v>
      </c>
      <c r="GQ17" s="1323">
        <v>11.2</v>
      </c>
      <c r="GR17" s="1323">
        <v>10.4</v>
      </c>
      <c r="GS17" s="1323">
        <v>9.6</v>
      </c>
      <c r="GT17" s="1323">
        <v>9.1</v>
      </c>
      <c r="GU17" s="1347">
        <v>9</v>
      </c>
      <c r="GV17" s="1347">
        <v>8.9</v>
      </c>
      <c r="GW17" s="1347">
        <v>9</v>
      </c>
      <c r="GX17" s="1347">
        <v>9</v>
      </c>
      <c r="GY17" s="1347">
        <v>9.4</v>
      </c>
      <c r="GZ17" s="1347">
        <v>9.5</v>
      </c>
      <c r="HA17" s="1347">
        <v>9.1</v>
      </c>
      <c r="HB17" s="1347">
        <v>8.8000000000000007</v>
      </c>
      <c r="HC17" s="1347">
        <v>8.6999999999999993</v>
      </c>
      <c r="HD17" s="1347">
        <v>8.5</v>
      </c>
      <c r="HE17" s="1347">
        <v>8.5</v>
      </c>
      <c r="HF17" s="1347">
        <v>8.6</v>
      </c>
      <c r="HG17" s="1347">
        <v>8.3000000000000007</v>
      </c>
      <c r="HH17" s="1347">
        <v>8.1</v>
      </c>
      <c r="HI17" s="1347">
        <v>8</v>
      </c>
      <c r="HJ17" s="1347">
        <v>8.1999999999999993</v>
      </c>
      <c r="HK17" s="1347">
        <v>8.5</v>
      </c>
      <c r="HL17" s="1347">
        <v>8.4</v>
      </c>
      <c r="HM17" s="1347">
        <v>8.1</v>
      </c>
      <c r="HN17" s="1347">
        <v>7.6</v>
      </c>
      <c r="HO17" s="1347">
        <v>7.5</v>
      </c>
      <c r="HP17" s="1347">
        <v>7.3</v>
      </c>
      <c r="HQ17" s="1347">
        <v>7.4</v>
      </c>
      <c r="HR17" s="1347">
        <v>7.3</v>
      </c>
      <c r="HS17" s="1347">
        <v>7.3</v>
      </c>
      <c r="HT17" s="1347">
        <v>7.1</v>
      </c>
      <c r="HU17" s="1347">
        <v>7.2</v>
      </c>
      <c r="HV17" s="1347">
        <v>7.3</v>
      </c>
      <c r="HW17" s="1347">
        <v>7.6</v>
      </c>
      <c r="HX17" s="1347">
        <v>7.6</v>
      </c>
      <c r="HY17" s="1347">
        <v>7.4</v>
      </c>
      <c r="HZ17" s="1347">
        <v>7.1</v>
      </c>
      <c r="IA17" s="1347">
        <v>6.8</v>
      </c>
      <c r="IB17" s="1347">
        <v>6.6</v>
      </c>
      <c r="IC17" s="1347">
        <v>6.7</v>
      </c>
      <c r="ID17" s="1347">
        <v>6.7</v>
      </c>
      <c r="IE17" s="1347">
        <v>6.6</v>
      </c>
      <c r="IF17" s="1347">
        <v>6.7</v>
      </c>
      <c r="IG17" s="1347">
        <v>6.7</v>
      </c>
      <c r="IH17" s="1347">
        <v>6.9</v>
      </c>
      <c r="II17" s="1347">
        <v>7.3</v>
      </c>
      <c r="IJ17" s="1347">
        <v>7.5</v>
      </c>
      <c r="IK17" s="1347">
        <v>7.4</v>
      </c>
      <c r="IL17" s="1347">
        <v>7.8</v>
      </c>
      <c r="IM17" s="1347">
        <v>8.1</v>
      </c>
      <c r="IN17" s="1347">
        <v>7.9</v>
      </c>
      <c r="IO17" s="1347">
        <v>7.6</v>
      </c>
      <c r="IP17" s="1347">
        <v>7.4</v>
      </c>
      <c r="IQ17" s="1347">
        <v>7.5</v>
      </c>
      <c r="IR17" s="1347">
        <v>7.4</v>
      </c>
      <c r="IS17" s="1347">
        <v>7.4</v>
      </c>
      <c r="IT17" s="1347">
        <v>7.4</v>
      </c>
      <c r="IU17" s="1347">
        <v>7.8</v>
      </c>
      <c r="IV17" s="1347">
        <v>7.9</v>
      </c>
      <c r="IW17" s="1347">
        <v>7.7</v>
      </c>
      <c r="IX17" s="1279">
        <f t="shared" si="0"/>
        <v>0.29999999999999982</v>
      </c>
    </row>
    <row r="18" spans="1:258" ht="21" thickBot="1">
      <c r="A18" s="15" t="s">
        <v>574</v>
      </c>
      <c r="B18" s="20">
        <v>15</v>
      </c>
      <c r="C18" s="21">
        <v>15.3</v>
      </c>
      <c r="D18" s="21">
        <v>15.4</v>
      </c>
      <c r="E18" s="21">
        <v>15.4</v>
      </c>
      <c r="F18" s="21">
        <v>15.4</v>
      </c>
      <c r="G18" s="21">
        <v>15.4</v>
      </c>
      <c r="H18" s="21">
        <v>15.3</v>
      </c>
      <c r="I18" s="21">
        <v>15.5</v>
      </c>
      <c r="J18" s="21">
        <v>15.7</v>
      </c>
      <c r="K18" s="21">
        <v>16</v>
      </c>
      <c r="L18" s="21">
        <v>16.5</v>
      </c>
      <c r="M18" s="22">
        <v>17.600000000000001</v>
      </c>
      <c r="N18" s="15" t="s">
        <v>574</v>
      </c>
      <c r="O18" s="29">
        <v>18.2</v>
      </c>
      <c r="P18" s="30">
        <v>18.2</v>
      </c>
      <c r="Q18" s="30">
        <v>18.100000000000001</v>
      </c>
      <c r="R18" s="30">
        <v>18.100000000000001</v>
      </c>
      <c r="S18" s="30">
        <v>17.100000000000001</v>
      </c>
      <c r="T18" s="30">
        <v>17</v>
      </c>
      <c r="U18" s="30">
        <v>17</v>
      </c>
      <c r="V18" s="30">
        <v>16.899999999999999</v>
      </c>
      <c r="W18" s="30">
        <v>16.8</v>
      </c>
      <c r="X18" s="30">
        <v>16.8</v>
      </c>
      <c r="Y18" s="30">
        <v>17</v>
      </c>
      <c r="Z18" s="31">
        <v>17.399999999999999</v>
      </c>
      <c r="AA18" s="15" t="s">
        <v>574</v>
      </c>
      <c r="AB18" s="38">
        <v>18</v>
      </c>
      <c r="AC18" s="39">
        <v>18.100000000000001</v>
      </c>
      <c r="AD18" s="39">
        <v>18.2</v>
      </c>
      <c r="AE18" s="39">
        <v>18</v>
      </c>
      <c r="AF18" s="39">
        <v>17.3</v>
      </c>
      <c r="AG18" s="39">
        <v>17.5</v>
      </c>
      <c r="AH18" s="39">
        <v>17.3</v>
      </c>
      <c r="AI18" s="39">
        <v>16.899999999999999</v>
      </c>
      <c r="AJ18" s="39">
        <v>17</v>
      </c>
      <c r="AK18" s="39">
        <v>16.7</v>
      </c>
      <c r="AL18" s="39">
        <v>17</v>
      </c>
      <c r="AM18" s="40">
        <v>17.7</v>
      </c>
      <c r="AN18" s="15" t="s">
        <v>574</v>
      </c>
      <c r="AO18" s="47">
        <v>19.899999999999999</v>
      </c>
      <c r="AP18" s="48">
        <v>20.100000000000001</v>
      </c>
      <c r="AQ18" s="48">
        <v>19.899999999999999</v>
      </c>
      <c r="AR18" s="48">
        <v>19.399999999999999</v>
      </c>
      <c r="AS18" s="48">
        <v>18.5</v>
      </c>
      <c r="AT18" s="48">
        <v>18.600000000000001</v>
      </c>
      <c r="AU18" s="48">
        <v>18.2</v>
      </c>
      <c r="AV18" s="48">
        <v>18</v>
      </c>
      <c r="AW18" s="48">
        <v>17.899999999999999</v>
      </c>
      <c r="AX18" s="48">
        <v>17.600000000000001</v>
      </c>
      <c r="AY18" s="48">
        <v>17.7</v>
      </c>
      <c r="AZ18" s="49">
        <v>18.2</v>
      </c>
      <c r="BA18" s="15" t="s">
        <v>574</v>
      </c>
      <c r="BB18" s="47">
        <v>18.5</v>
      </c>
      <c r="BC18" s="48">
        <v>18.399999999999999</v>
      </c>
      <c r="BD18" s="48">
        <v>18.100000000000001</v>
      </c>
      <c r="BE18" s="48">
        <v>17.8</v>
      </c>
      <c r="BF18" s="48">
        <v>17.100000000000001</v>
      </c>
      <c r="BG18" s="48">
        <v>17.3</v>
      </c>
      <c r="BH18" s="48">
        <v>17.100000000000001</v>
      </c>
      <c r="BI18" s="48">
        <v>16.7</v>
      </c>
      <c r="BJ18" s="48">
        <v>16.2</v>
      </c>
      <c r="BK18" s="48">
        <v>16.5</v>
      </c>
      <c r="BL18" s="48">
        <v>16.600000000000001</v>
      </c>
      <c r="BM18" s="49">
        <v>16.8</v>
      </c>
      <c r="BN18" s="73" t="s">
        <v>574</v>
      </c>
      <c r="BO18" s="77">
        <v>17.100000000000001</v>
      </c>
      <c r="BP18" s="77">
        <v>17</v>
      </c>
      <c r="BQ18" s="77">
        <v>16.7</v>
      </c>
      <c r="BR18" s="77">
        <v>16</v>
      </c>
      <c r="BS18" s="77">
        <v>15.4</v>
      </c>
      <c r="BT18" s="77">
        <v>15</v>
      </c>
      <c r="BU18" s="77">
        <v>14.6</v>
      </c>
      <c r="BV18" s="77">
        <v>14.4</v>
      </c>
      <c r="BW18" s="77">
        <v>13.7</v>
      </c>
      <c r="BX18" s="77">
        <v>13.5</v>
      </c>
      <c r="BY18" s="77">
        <v>13.7</v>
      </c>
      <c r="BZ18" s="77">
        <v>14.3</v>
      </c>
      <c r="CA18" s="73" t="s">
        <v>574</v>
      </c>
      <c r="CB18" s="77">
        <v>14.4</v>
      </c>
      <c r="CC18" s="77">
        <v>14</v>
      </c>
      <c r="CD18" s="77">
        <v>13.1</v>
      </c>
      <c r="CE18" s="77">
        <v>12.5</v>
      </c>
      <c r="CF18" s="77">
        <v>11.7</v>
      </c>
      <c r="CG18" s="77">
        <v>11.4</v>
      </c>
      <c r="CH18" s="77">
        <v>11.4</v>
      </c>
      <c r="CI18" s="77">
        <v>11.1</v>
      </c>
      <c r="CJ18" s="77">
        <v>10.8</v>
      </c>
      <c r="CK18" s="77">
        <v>10.7</v>
      </c>
      <c r="CL18" s="76">
        <v>10.9</v>
      </c>
      <c r="CM18" s="76">
        <v>10.6</v>
      </c>
      <c r="CN18" s="15" t="s">
        <v>1116</v>
      </c>
      <c r="CO18" s="97">
        <v>10.862475908390586</v>
      </c>
      <c r="CP18" s="97">
        <v>10.8</v>
      </c>
      <c r="CQ18" s="97">
        <v>10.199999999999999</v>
      </c>
      <c r="CR18" s="99">
        <v>9.6999999999999993</v>
      </c>
      <c r="CS18" s="99">
        <v>9.4</v>
      </c>
      <c r="CT18" s="102">
        <v>9.1</v>
      </c>
      <c r="CU18" s="99">
        <v>8.6999999999999993</v>
      </c>
      <c r="CV18" s="99">
        <v>8.5</v>
      </c>
      <c r="CW18" s="99">
        <v>8.3000000000000007</v>
      </c>
      <c r="CX18" s="99">
        <v>8.3000000000000007</v>
      </c>
      <c r="CY18" s="99">
        <v>8.5</v>
      </c>
      <c r="CZ18" s="99">
        <v>8.9880625815849715</v>
      </c>
      <c r="DA18" s="138" t="s">
        <v>1116</v>
      </c>
      <c r="DB18" s="130">
        <v>10.1</v>
      </c>
      <c r="DC18" s="130">
        <v>10.6</v>
      </c>
      <c r="DD18" s="130">
        <v>11.1</v>
      </c>
      <c r="DE18" s="130">
        <v>10.7</v>
      </c>
      <c r="DF18" s="130">
        <v>10.3</v>
      </c>
      <c r="DG18" s="130">
        <v>10.1</v>
      </c>
      <c r="DH18" s="130">
        <v>10.1</v>
      </c>
      <c r="DI18" s="130">
        <v>9.8000000000000007</v>
      </c>
      <c r="DJ18" s="130">
        <v>9.8000000000000007</v>
      </c>
      <c r="DK18" s="130">
        <v>9.9</v>
      </c>
      <c r="DL18" s="130">
        <v>10.1</v>
      </c>
      <c r="DM18" s="130">
        <v>10.9</v>
      </c>
      <c r="DN18" s="138" t="s">
        <v>1116</v>
      </c>
      <c r="DO18" s="176">
        <v>11.7</v>
      </c>
      <c r="DP18" s="176">
        <v>12</v>
      </c>
      <c r="DQ18" s="176">
        <v>12</v>
      </c>
      <c r="DR18" s="176">
        <v>11.5</v>
      </c>
      <c r="DS18" s="176">
        <v>11.3</v>
      </c>
      <c r="DT18" s="176">
        <v>10.9</v>
      </c>
      <c r="DU18" s="176">
        <v>10.8</v>
      </c>
      <c r="DV18" s="176">
        <v>10.7</v>
      </c>
      <c r="DW18" s="176">
        <v>11.2</v>
      </c>
      <c r="DX18" s="176">
        <v>11.3</v>
      </c>
      <c r="DY18" s="176">
        <v>11.6</v>
      </c>
      <c r="DZ18" s="195">
        <v>12.4</v>
      </c>
      <c r="EA18" s="138" t="s">
        <v>1116</v>
      </c>
      <c r="EB18" s="178">
        <v>13.1</v>
      </c>
      <c r="EC18" s="184">
        <v>13.3</v>
      </c>
      <c r="ED18" s="184">
        <v>13.4</v>
      </c>
      <c r="EE18" s="184">
        <v>12.6</v>
      </c>
      <c r="EF18" s="184">
        <v>12.1</v>
      </c>
      <c r="EG18" s="184">
        <v>11.7</v>
      </c>
      <c r="EH18" s="184">
        <v>11.5</v>
      </c>
      <c r="EI18" s="184">
        <v>11.5</v>
      </c>
      <c r="EJ18" s="184">
        <v>11.6</v>
      </c>
      <c r="EK18" s="187">
        <v>11.9</v>
      </c>
      <c r="EL18" s="178">
        <v>12.1</v>
      </c>
      <c r="EM18" s="178">
        <v>12.6</v>
      </c>
      <c r="EN18" s="138" t="s">
        <v>1116</v>
      </c>
      <c r="EO18" s="178">
        <v>13.3</v>
      </c>
      <c r="EP18" s="184">
        <v>13.6</v>
      </c>
      <c r="EQ18" s="184">
        <v>13.4</v>
      </c>
      <c r="ER18" s="178">
        <v>13.1</v>
      </c>
      <c r="ES18" s="184">
        <v>12.6</v>
      </c>
      <c r="ET18" s="178">
        <v>12.3</v>
      </c>
      <c r="EU18" s="184">
        <v>12.2</v>
      </c>
      <c r="EV18" s="178">
        <v>12.3</v>
      </c>
      <c r="EW18" s="178">
        <v>12.3</v>
      </c>
      <c r="EX18" s="178">
        <v>12.3</v>
      </c>
      <c r="EY18" s="178">
        <v>12.8</v>
      </c>
      <c r="EZ18" s="178">
        <v>13.7</v>
      </c>
      <c r="FA18" s="138" t="s">
        <v>1116</v>
      </c>
      <c r="FB18" s="178">
        <v>14.7</v>
      </c>
      <c r="FC18" s="184">
        <v>15.1</v>
      </c>
      <c r="FD18" s="184">
        <v>14.9</v>
      </c>
      <c r="FE18" s="178">
        <v>14.5</v>
      </c>
      <c r="FF18" s="178">
        <v>13.9</v>
      </c>
      <c r="FG18" s="178">
        <v>13.5</v>
      </c>
      <c r="FH18" s="178">
        <v>13.5</v>
      </c>
      <c r="FI18" s="178">
        <v>13.3</v>
      </c>
      <c r="FJ18" s="178">
        <v>13.2</v>
      </c>
      <c r="FK18" s="178">
        <v>13</v>
      </c>
      <c r="FL18" s="178">
        <v>13.4</v>
      </c>
      <c r="FM18" s="178">
        <v>13.9</v>
      </c>
      <c r="FN18" s="1327" t="s">
        <v>1116</v>
      </c>
      <c r="FO18" s="1326">
        <v>14.5</v>
      </c>
      <c r="FP18" s="1326">
        <v>14.3</v>
      </c>
      <c r="FQ18" s="1326">
        <v>13.6</v>
      </c>
      <c r="FR18" s="1326">
        <v>12.8</v>
      </c>
      <c r="FS18" s="1326">
        <v>12.2</v>
      </c>
      <c r="FT18" s="1326">
        <v>11.8</v>
      </c>
      <c r="FU18" s="1326">
        <v>11.5</v>
      </c>
      <c r="FV18" s="1326">
        <v>11.4</v>
      </c>
      <c r="FW18" s="1326">
        <v>11.3</v>
      </c>
      <c r="FX18" s="1326">
        <v>11.3</v>
      </c>
      <c r="FY18" s="1326">
        <v>11.3</v>
      </c>
      <c r="FZ18" s="1326">
        <v>11.4</v>
      </c>
      <c r="GA18" s="1326">
        <v>11.8</v>
      </c>
      <c r="GB18" s="1326">
        <v>11.7</v>
      </c>
      <c r="GC18" s="1326">
        <v>11.4</v>
      </c>
      <c r="GD18" s="1326">
        <v>10.8</v>
      </c>
      <c r="GE18" s="1326">
        <v>10.3</v>
      </c>
      <c r="GF18" s="1326">
        <v>9.8000000000000007</v>
      </c>
      <c r="GG18" s="1326">
        <v>9.6999999999999993</v>
      </c>
      <c r="GH18" s="1326">
        <v>9.6999999999999993</v>
      </c>
      <c r="GI18" s="1326">
        <v>9.4</v>
      </c>
      <c r="GJ18" s="1326">
        <v>9.1</v>
      </c>
      <c r="GK18" s="1326">
        <v>9.3000000000000007</v>
      </c>
      <c r="GL18" s="1326">
        <v>9.5</v>
      </c>
      <c r="GM18" s="1329">
        <v>10.1</v>
      </c>
      <c r="GN18" s="1323">
        <v>10</v>
      </c>
      <c r="GO18" s="1323">
        <v>9.6</v>
      </c>
      <c r="GP18" s="1323">
        <v>9</v>
      </c>
      <c r="GQ18" s="1323">
        <v>8.6999999999999993</v>
      </c>
      <c r="GR18" s="1323">
        <v>8.4</v>
      </c>
      <c r="GS18" s="1323">
        <v>8.3000000000000007</v>
      </c>
      <c r="GT18" s="1323">
        <v>8.1</v>
      </c>
      <c r="GU18" s="1347">
        <v>7.9</v>
      </c>
      <c r="GV18" s="1347">
        <v>7.8</v>
      </c>
      <c r="GW18" s="1347">
        <v>7.8</v>
      </c>
      <c r="GX18" s="1347">
        <v>7.9</v>
      </c>
      <c r="GY18" s="1347">
        <v>8.1999999999999993</v>
      </c>
      <c r="GZ18" s="1347">
        <v>8.3000000000000007</v>
      </c>
      <c r="HA18" s="1347">
        <v>7.8</v>
      </c>
      <c r="HB18" s="1347">
        <v>7.4</v>
      </c>
      <c r="HC18" s="1347">
        <v>7.1</v>
      </c>
      <c r="HD18" s="1347">
        <v>6.8</v>
      </c>
      <c r="HE18" s="1347">
        <v>6.7</v>
      </c>
      <c r="HF18" s="1347">
        <v>6.6</v>
      </c>
      <c r="HG18" s="1347">
        <v>6.3</v>
      </c>
      <c r="HH18" s="1347">
        <v>6.1</v>
      </c>
      <c r="HI18" s="1347">
        <v>6.1</v>
      </c>
      <c r="HJ18" s="1347">
        <v>6.2</v>
      </c>
      <c r="HK18" s="1347">
        <v>6.4</v>
      </c>
      <c r="HL18" s="1347">
        <v>6.4</v>
      </c>
      <c r="HM18" s="1347">
        <v>6.3</v>
      </c>
      <c r="HN18" s="1347">
        <v>5.9</v>
      </c>
      <c r="HO18" s="1347">
        <v>5.7</v>
      </c>
      <c r="HP18" s="1347">
        <v>5.4</v>
      </c>
      <c r="HQ18" s="1347">
        <v>5.5</v>
      </c>
      <c r="HR18" s="1347">
        <v>5.5</v>
      </c>
      <c r="HS18" s="1347">
        <v>5.4</v>
      </c>
      <c r="HT18" s="1347">
        <v>5.4</v>
      </c>
      <c r="HU18" s="1347">
        <v>5.5</v>
      </c>
      <c r="HV18" s="1347">
        <v>5.6</v>
      </c>
      <c r="HW18" s="1347">
        <v>5.8</v>
      </c>
      <c r="HX18" s="1347">
        <v>5.8</v>
      </c>
      <c r="HY18" s="1347">
        <v>5.6</v>
      </c>
      <c r="HZ18" s="1347">
        <v>5.4</v>
      </c>
      <c r="IA18" s="1347">
        <v>5.3</v>
      </c>
      <c r="IB18" s="1347">
        <v>5.0999999999999996</v>
      </c>
      <c r="IC18" s="1347">
        <v>5.2</v>
      </c>
      <c r="ID18" s="1347">
        <v>5.3</v>
      </c>
      <c r="IE18" s="1347">
        <v>5.0999999999999996</v>
      </c>
      <c r="IF18" s="1347">
        <v>5</v>
      </c>
      <c r="IG18" s="1347">
        <v>5.0999999999999996</v>
      </c>
      <c r="IH18" s="1347">
        <v>5.0999999999999996</v>
      </c>
      <c r="II18" s="1347">
        <v>5.5</v>
      </c>
      <c r="IJ18" s="1347">
        <v>5.6</v>
      </c>
      <c r="IK18" s="1347">
        <v>5.6</v>
      </c>
      <c r="IL18" s="1347">
        <v>6.2</v>
      </c>
      <c r="IM18" s="1347">
        <v>6.7</v>
      </c>
      <c r="IN18" s="1347">
        <v>6.8</v>
      </c>
      <c r="IO18" s="1347">
        <v>6.8</v>
      </c>
      <c r="IP18" s="1347">
        <v>6.8</v>
      </c>
      <c r="IQ18" s="1347">
        <v>6.8</v>
      </c>
      <c r="IR18" s="1347">
        <v>6.6</v>
      </c>
      <c r="IS18" s="1347">
        <v>6.7</v>
      </c>
      <c r="IT18" s="1347">
        <v>6.7</v>
      </c>
      <c r="IU18" s="1347">
        <v>7.1</v>
      </c>
      <c r="IV18" s="1347">
        <v>7.1</v>
      </c>
      <c r="IW18" s="1347">
        <v>6.9</v>
      </c>
      <c r="IX18" s="1279">
        <f t="shared" si="0"/>
        <v>1.3000000000000007</v>
      </c>
    </row>
    <row r="19" spans="1:258" ht="21" thickBot="1">
      <c r="A19" s="15" t="s">
        <v>575</v>
      </c>
      <c r="B19" s="20">
        <v>9.4</v>
      </c>
      <c r="C19" s="21">
        <v>9.4</v>
      </c>
      <c r="D19" s="21">
        <v>9.6</v>
      </c>
      <c r="E19" s="21">
        <v>9.4</v>
      </c>
      <c r="F19" s="21">
        <v>9.3000000000000007</v>
      </c>
      <c r="G19" s="21">
        <v>9.6999999999999993</v>
      </c>
      <c r="H19" s="21">
        <v>9.6999999999999993</v>
      </c>
      <c r="I19" s="21">
        <v>9.9</v>
      </c>
      <c r="J19" s="21">
        <v>10</v>
      </c>
      <c r="K19" s="21">
        <v>10</v>
      </c>
      <c r="L19" s="21">
        <v>10.1</v>
      </c>
      <c r="M19" s="22">
        <v>10.199999999999999</v>
      </c>
      <c r="N19" s="15" t="s">
        <v>575</v>
      </c>
      <c r="O19" s="29">
        <v>10.6</v>
      </c>
      <c r="P19" s="30">
        <v>10.5</v>
      </c>
      <c r="Q19" s="30">
        <v>10.1</v>
      </c>
      <c r="R19" s="30">
        <v>9.8000000000000007</v>
      </c>
      <c r="S19" s="30">
        <v>9.3000000000000007</v>
      </c>
      <c r="T19" s="30">
        <v>9.6</v>
      </c>
      <c r="U19" s="30">
        <v>9.5</v>
      </c>
      <c r="V19" s="30">
        <v>9.6999999999999993</v>
      </c>
      <c r="W19" s="30">
        <v>9.8000000000000007</v>
      </c>
      <c r="X19" s="30">
        <v>9.6999999999999993</v>
      </c>
      <c r="Y19" s="30">
        <v>9.9</v>
      </c>
      <c r="Z19" s="31">
        <v>9.9</v>
      </c>
      <c r="AA19" s="15" t="s">
        <v>575</v>
      </c>
      <c r="AB19" s="38">
        <v>10.3</v>
      </c>
      <c r="AC19" s="39">
        <v>10.199999999999999</v>
      </c>
      <c r="AD19" s="39">
        <v>10.1</v>
      </c>
      <c r="AE19" s="39">
        <v>9.8000000000000007</v>
      </c>
      <c r="AF19" s="39">
        <v>9.5</v>
      </c>
      <c r="AG19" s="39">
        <v>9.5</v>
      </c>
      <c r="AH19" s="39">
        <v>9.3000000000000007</v>
      </c>
      <c r="AI19" s="39">
        <v>9.1999999999999993</v>
      </c>
      <c r="AJ19" s="39">
        <v>9.3000000000000007</v>
      </c>
      <c r="AK19" s="39">
        <v>9.5</v>
      </c>
      <c r="AL19" s="39">
        <v>9.5</v>
      </c>
      <c r="AM19" s="40">
        <v>9.6999999999999993</v>
      </c>
      <c r="AN19" s="15" t="s">
        <v>575</v>
      </c>
      <c r="AO19" s="47">
        <v>13</v>
      </c>
      <c r="AP19" s="48">
        <v>12.9</v>
      </c>
      <c r="AQ19" s="48">
        <v>12.8</v>
      </c>
      <c r="AR19" s="48">
        <v>12.4</v>
      </c>
      <c r="AS19" s="48">
        <v>12.1</v>
      </c>
      <c r="AT19" s="48">
        <v>12.4</v>
      </c>
      <c r="AU19" s="48">
        <v>12.4</v>
      </c>
      <c r="AV19" s="48">
        <v>12</v>
      </c>
      <c r="AW19" s="48">
        <v>11.7</v>
      </c>
      <c r="AX19" s="48">
        <v>11.4</v>
      </c>
      <c r="AY19" s="48">
        <v>11.6</v>
      </c>
      <c r="AZ19" s="49">
        <v>11.9</v>
      </c>
      <c r="BA19" s="15" t="s">
        <v>575</v>
      </c>
      <c r="BB19" s="47">
        <v>12.2</v>
      </c>
      <c r="BC19" s="48">
        <v>12.1</v>
      </c>
      <c r="BD19" s="48">
        <v>11.8</v>
      </c>
      <c r="BE19" s="48">
        <v>11.5</v>
      </c>
      <c r="BF19" s="48">
        <v>11.2</v>
      </c>
      <c r="BG19" s="48">
        <v>11</v>
      </c>
      <c r="BH19" s="48">
        <v>11</v>
      </c>
      <c r="BI19" s="48">
        <v>10.9</v>
      </c>
      <c r="BJ19" s="48">
        <v>10.7</v>
      </c>
      <c r="BK19" s="48">
        <v>10.6</v>
      </c>
      <c r="BL19" s="48">
        <v>10.9</v>
      </c>
      <c r="BM19" s="49">
        <v>11.3</v>
      </c>
      <c r="BN19" s="73" t="s">
        <v>575</v>
      </c>
      <c r="BO19" s="79">
        <v>11.4</v>
      </c>
      <c r="BP19" s="79">
        <v>11.3</v>
      </c>
      <c r="BQ19" s="79">
        <v>11</v>
      </c>
      <c r="BR19" s="79">
        <v>10.3</v>
      </c>
      <c r="BS19" s="79">
        <v>10.199999999999999</v>
      </c>
      <c r="BT19" s="77">
        <v>10.1</v>
      </c>
      <c r="BU19" s="77">
        <v>9.9</v>
      </c>
      <c r="BV19" s="77">
        <v>9.9</v>
      </c>
      <c r="BW19" s="77">
        <v>9.6</v>
      </c>
      <c r="BX19" s="77">
        <v>9.6</v>
      </c>
      <c r="BY19" s="77">
        <v>9.5</v>
      </c>
      <c r="BZ19" s="77">
        <v>9.9</v>
      </c>
      <c r="CA19" s="73" t="s">
        <v>575</v>
      </c>
      <c r="CB19" s="77">
        <v>9.8000000000000007</v>
      </c>
      <c r="CC19" s="77">
        <v>9.4</v>
      </c>
      <c r="CD19" s="77">
        <v>9.1999999999999993</v>
      </c>
      <c r="CE19" s="77">
        <v>8.6</v>
      </c>
      <c r="CF19" s="77">
        <v>8.3000000000000007</v>
      </c>
      <c r="CG19" s="78">
        <v>7.9</v>
      </c>
      <c r="CH19" s="87">
        <v>7.8</v>
      </c>
      <c r="CI19" s="87">
        <v>7.9</v>
      </c>
      <c r="CJ19" s="87">
        <v>7.7</v>
      </c>
      <c r="CK19" s="87">
        <v>7.4</v>
      </c>
      <c r="CL19" s="88">
        <v>7.5</v>
      </c>
      <c r="CM19" s="88">
        <v>7.7</v>
      </c>
      <c r="CN19" s="15" t="s">
        <v>1117</v>
      </c>
      <c r="CO19" s="104">
        <v>7.8961294606176233</v>
      </c>
      <c r="CP19" s="96">
        <v>7.4</v>
      </c>
      <c r="CQ19" s="96">
        <v>7.1</v>
      </c>
      <c r="CR19" s="99">
        <v>6.9</v>
      </c>
      <c r="CS19" s="99">
        <v>6.7</v>
      </c>
      <c r="CT19" s="102">
        <v>6.5</v>
      </c>
      <c r="CU19" s="99">
        <v>6.6</v>
      </c>
      <c r="CV19" s="99">
        <v>6.9</v>
      </c>
      <c r="CW19" s="99">
        <v>7</v>
      </c>
      <c r="CX19" s="99">
        <v>7.3</v>
      </c>
      <c r="CY19" s="99">
        <v>7.9</v>
      </c>
      <c r="CZ19" s="99">
        <v>7.8363875670750236</v>
      </c>
      <c r="DA19" s="138" t="s">
        <v>1117</v>
      </c>
      <c r="DB19" s="130">
        <v>8.1999999999999993</v>
      </c>
      <c r="DC19" s="130">
        <v>8.3000000000000007</v>
      </c>
      <c r="DD19" s="130">
        <v>8.3000000000000007</v>
      </c>
      <c r="DE19" s="130">
        <v>8.1</v>
      </c>
      <c r="DF19" s="130">
        <v>7.9</v>
      </c>
      <c r="DG19" s="130">
        <v>7.8</v>
      </c>
      <c r="DH19" s="130">
        <v>8</v>
      </c>
      <c r="DI19" s="130">
        <v>8.1</v>
      </c>
      <c r="DJ19" s="130">
        <v>8.6</v>
      </c>
      <c r="DK19" s="130">
        <v>8.8000000000000007</v>
      </c>
      <c r="DL19" s="130">
        <v>9.1999999999999993</v>
      </c>
      <c r="DM19" s="130">
        <v>10</v>
      </c>
      <c r="DN19" s="138" t="s">
        <v>1117</v>
      </c>
      <c r="DO19" s="176">
        <v>10.4</v>
      </c>
      <c r="DP19" s="176">
        <v>10.7</v>
      </c>
      <c r="DQ19" s="176">
        <v>10.1</v>
      </c>
      <c r="DR19" s="176">
        <v>9.5</v>
      </c>
      <c r="DS19" s="176">
        <v>9.6</v>
      </c>
      <c r="DT19" s="176">
        <v>9.3000000000000007</v>
      </c>
      <c r="DU19" s="176">
        <v>9.1999999999999993</v>
      </c>
      <c r="DV19" s="176">
        <v>9.3000000000000007</v>
      </c>
      <c r="DW19" s="176">
        <v>9.6</v>
      </c>
      <c r="DX19" s="176">
        <v>9.8000000000000007</v>
      </c>
      <c r="DY19" s="176">
        <v>10.1</v>
      </c>
      <c r="DZ19" s="195">
        <v>11.9</v>
      </c>
      <c r="EA19" s="138" t="s">
        <v>1117</v>
      </c>
      <c r="EB19" s="178">
        <v>12.3</v>
      </c>
      <c r="EC19" s="184">
        <v>12.6</v>
      </c>
      <c r="ED19" s="184">
        <v>12.2</v>
      </c>
      <c r="EE19" s="184">
        <v>11.5</v>
      </c>
      <c r="EF19" s="184">
        <v>11</v>
      </c>
      <c r="EG19" s="184">
        <v>10.8</v>
      </c>
      <c r="EH19" s="184">
        <v>10.8</v>
      </c>
      <c r="EI19" s="184">
        <v>10.7</v>
      </c>
      <c r="EJ19" s="184">
        <v>11</v>
      </c>
      <c r="EK19" s="187">
        <v>10.9</v>
      </c>
      <c r="EL19" s="178">
        <v>11.3</v>
      </c>
      <c r="EM19" s="178">
        <v>11.5</v>
      </c>
      <c r="EN19" s="138" t="s">
        <v>1117</v>
      </c>
      <c r="EO19" s="178">
        <v>12.2</v>
      </c>
      <c r="EP19" s="184">
        <v>12.3</v>
      </c>
      <c r="EQ19" s="184">
        <v>12.1</v>
      </c>
      <c r="ER19" s="178">
        <v>11.9</v>
      </c>
      <c r="ES19" s="184">
        <v>11.8</v>
      </c>
      <c r="ET19" s="178">
        <v>11.9</v>
      </c>
      <c r="EU19" s="184">
        <v>12.1</v>
      </c>
      <c r="EV19" s="178">
        <v>12.4</v>
      </c>
      <c r="EW19" s="178">
        <v>12.5</v>
      </c>
      <c r="EX19" s="178">
        <v>12.2</v>
      </c>
      <c r="EY19" s="178">
        <v>12.2</v>
      </c>
      <c r="EZ19" s="178">
        <v>12.6</v>
      </c>
      <c r="FA19" s="138" t="s">
        <v>1117</v>
      </c>
      <c r="FB19" s="178">
        <v>13.2</v>
      </c>
      <c r="FC19" s="184">
        <v>13.1</v>
      </c>
      <c r="FD19" s="184">
        <v>13</v>
      </c>
      <c r="FE19" s="178">
        <v>13</v>
      </c>
      <c r="FF19" s="178">
        <v>13</v>
      </c>
      <c r="FG19" s="178">
        <v>12.9</v>
      </c>
      <c r="FH19" s="178">
        <v>12.6</v>
      </c>
      <c r="FI19" s="178">
        <v>12.6</v>
      </c>
      <c r="FJ19" s="178">
        <v>12.8</v>
      </c>
      <c r="FK19" s="178">
        <v>12.8</v>
      </c>
      <c r="FL19" s="178">
        <v>13</v>
      </c>
      <c r="FM19" s="178">
        <v>12.9</v>
      </c>
      <c r="FN19" s="1327" t="s">
        <v>1117</v>
      </c>
      <c r="FO19" s="1326">
        <v>13.3</v>
      </c>
      <c r="FP19" s="1326">
        <v>13.1</v>
      </c>
      <c r="FQ19" s="1326">
        <v>12.7</v>
      </c>
      <c r="FR19" s="1326">
        <v>12.4</v>
      </c>
      <c r="FS19" s="1326">
        <v>12.2</v>
      </c>
      <c r="FT19" s="1326">
        <v>11.8</v>
      </c>
      <c r="FU19" s="1326">
        <v>11.6</v>
      </c>
      <c r="FV19" s="1326">
        <v>11.3</v>
      </c>
      <c r="FW19" s="1326">
        <v>11.1</v>
      </c>
      <c r="FX19" s="1326">
        <v>10.7</v>
      </c>
      <c r="FY19" s="1326">
        <v>10.4</v>
      </c>
      <c r="FZ19" s="1326">
        <v>11.2</v>
      </c>
      <c r="GA19" s="1326">
        <v>11.3</v>
      </c>
      <c r="GB19" s="1326">
        <v>11.3</v>
      </c>
      <c r="GC19" s="1326">
        <v>10.8</v>
      </c>
      <c r="GD19" s="1326">
        <v>10.7</v>
      </c>
      <c r="GE19" s="1326">
        <v>10.3</v>
      </c>
      <c r="GF19" s="1326">
        <v>9.6</v>
      </c>
      <c r="GG19" s="1326">
        <v>9.4</v>
      </c>
      <c r="GH19" s="1326">
        <v>9</v>
      </c>
      <c r="GI19" s="1326">
        <v>8.8000000000000007</v>
      </c>
      <c r="GJ19" s="1326">
        <v>8.6999999999999993</v>
      </c>
      <c r="GK19" s="1326">
        <v>8.8000000000000007</v>
      </c>
      <c r="GL19" s="1326">
        <v>9.4</v>
      </c>
      <c r="GM19" s="1329">
        <v>9.6</v>
      </c>
      <c r="GN19" s="1323">
        <v>9.1999999999999993</v>
      </c>
      <c r="GO19" s="1323">
        <v>9.1</v>
      </c>
      <c r="GP19" s="1323">
        <v>8.6999999999999993</v>
      </c>
      <c r="GQ19" s="1323">
        <v>8.8000000000000007</v>
      </c>
      <c r="GR19" s="1323">
        <v>8.6</v>
      </c>
      <c r="GS19" s="1323">
        <v>8.4</v>
      </c>
      <c r="GT19" s="1323">
        <v>8.1999999999999993</v>
      </c>
      <c r="GU19" s="1347">
        <v>8.1</v>
      </c>
      <c r="GV19" s="1347">
        <v>8</v>
      </c>
      <c r="GW19" s="1347">
        <v>7.9</v>
      </c>
      <c r="GX19" s="1347">
        <v>8.1</v>
      </c>
      <c r="GY19" s="1347">
        <v>8.1</v>
      </c>
      <c r="GZ19" s="1347">
        <v>7.9</v>
      </c>
      <c r="HA19" s="1347">
        <v>7.4</v>
      </c>
      <c r="HB19" s="1347">
        <v>7.3</v>
      </c>
      <c r="HC19" s="1347">
        <v>7.2</v>
      </c>
      <c r="HD19" s="1347">
        <v>7.2</v>
      </c>
      <c r="HE19" s="1347">
        <v>7.2</v>
      </c>
      <c r="HF19" s="1347">
        <v>7.3</v>
      </c>
      <c r="HG19" s="1347">
        <v>7.3</v>
      </c>
      <c r="HH19" s="1348">
        <v>7</v>
      </c>
      <c r="HI19" s="1348">
        <v>7.1</v>
      </c>
      <c r="HJ19" s="1348">
        <v>7</v>
      </c>
      <c r="HK19" s="1348">
        <v>7.2</v>
      </c>
      <c r="HL19" s="1348">
        <v>7.1</v>
      </c>
      <c r="HM19" s="1348">
        <v>7</v>
      </c>
      <c r="HN19" s="1348">
        <v>6.7</v>
      </c>
      <c r="HO19" s="1348">
        <v>6.7</v>
      </c>
      <c r="HP19" s="1348">
        <v>6.7</v>
      </c>
      <c r="HQ19" s="1348">
        <v>6.5</v>
      </c>
      <c r="HR19" s="1348">
        <v>6.3</v>
      </c>
      <c r="HS19" s="1348">
        <v>6.3</v>
      </c>
      <c r="HT19" s="1348">
        <v>6</v>
      </c>
      <c r="HU19" s="1348">
        <v>6</v>
      </c>
      <c r="HV19" s="1348">
        <v>6.1</v>
      </c>
      <c r="HW19" s="1348">
        <v>6.2</v>
      </c>
      <c r="HX19" s="1348">
        <v>6.1</v>
      </c>
      <c r="HY19" s="1348">
        <v>6</v>
      </c>
      <c r="HZ19" s="1348">
        <v>5.6</v>
      </c>
      <c r="IA19" s="1348">
        <v>5.3</v>
      </c>
      <c r="IB19" s="1348">
        <v>5.0999999999999996</v>
      </c>
      <c r="IC19" s="1348">
        <v>4.9000000000000004</v>
      </c>
      <c r="ID19" s="1348">
        <v>5</v>
      </c>
      <c r="IE19" s="1348">
        <v>4.5999999999999996</v>
      </c>
      <c r="IF19" s="1348">
        <v>4.4000000000000004</v>
      </c>
      <c r="IG19" s="1348">
        <v>4.2</v>
      </c>
      <c r="IH19" s="1348">
        <v>4.5</v>
      </c>
      <c r="II19" s="1348">
        <v>4.5</v>
      </c>
      <c r="IJ19" s="1348">
        <v>4.4000000000000004</v>
      </c>
      <c r="IK19" s="1348">
        <v>4.5</v>
      </c>
      <c r="IL19" s="1348">
        <v>5</v>
      </c>
      <c r="IM19" s="1348">
        <v>5.0999999999999996</v>
      </c>
      <c r="IN19" s="1348">
        <v>5.3</v>
      </c>
      <c r="IO19" s="1348">
        <v>5.4</v>
      </c>
      <c r="IP19" s="1348">
        <v>5.4</v>
      </c>
      <c r="IQ19" s="1348">
        <v>5.5</v>
      </c>
      <c r="IR19" s="1348">
        <v>5.4</v>
      </c>
      <c r="IS19" s="1348">
        <v>5.3</v>
      </c>
      <c r="IT19" s="1348">
        <v>5.4</v>
      </c>
      <c r="IU19" s="1348">
        <v>5.5</v>
      </c>
      <c r="IV19" s="1348">
        <v>5.5</v>
      </c>
      <c r="IW19" s="1348">
        <v>5.3</v>
      </c>
      <c r="IX19" s="1279">
        <f t="shared" si="0"/>
        <v>0.79999999999999982</v>
      </c>
    </row>
    <row r="20" spans="1:258" ht="21" thickBot="1">
      <c r="A20" s="15" t="s">
        <v>576</v>
      </c>
      <c r="B20" s="20">
        <v>10.8</v>
      </c>
      <c r="C20" s="21">
        <v>11</v>
      </c>
      <c r="D20" s="21">
        <v>11.3</v>
      </c>
      <c r="E20" s="21">
        <v>11.4</v>
      </c>
      <c r="F20" s="21">
        <v>11.3</v>
      </c>
      <c r="G20" s="21">
        <v>11.4</v>
      </c>
      <c r="H20" s="21">
        <v>11.4</v>
      </c>
      <c r="I20" s="21">
        <v>11.4</v>
      </c>
      <c r="J20" s="21">
        <v>11.4</v>
      </c>
      <c r="K20" s="21">
        <v>11.5</v>
      </c>
      <c r="L20" s="21">
        <v>11.9</v>
      </c>
      <c r="M20" s="22">
        <v>12.3</v>
      </c>
      <c r="N20" s="15" t="s">
        <v>576</v>
      </c>
      <c r="O20" s="29">
        <v>12.8</v>
      </c>
      <c r="P20" s="30">
        <v>12.9</v>
      </c>
      <c r="Q20" s="30">
        <v>12.7</v>
      </c>
      <c r="R20" s="30">
        <v>12.2</v>
      </c>
      <c r="S20" s="30">
        <v>11.6</v>
      </c>
      <c r="T20" s="30">
        <v>11.6</v>
      </c>
      <c r="U20" s="30">
        <v>11.5</v>
      </c>
      <c r="V20" s="30">
        <v>11.6</v>
      </c>
      <c r="W20" s="30">
        <v>11.8</v>
      </c>
      <c r="X20" s="30">
        <v>11.9</v>
      </c>
      <c r="Y20" s="30">
        <v>12</v>
      </c>
      <c r="Z20" s="31">
        <v>12.2</v>
      </c>
      <c r="AA20" s="15" t="s">
        <v>576</v>
      </c>
      <c r="AB20" s="38">
        <v>12.9</v>
      </c>
      <c r="AC20" s="39">
        <v>13.2</v>
      </c>
      <c r="AD20" s="39">
        <v>13.2</v>
      </c>
      <c r="AE20" s="39">
        <v>12.8</v>
      </c>
      <c r="AF20" s="39">
        <v>12.4</v>
      </c>
      <c r="AG20" s="39">
        <v>12.3</v>
      </c>
      <c r="AH20" s="39">
        <v>12.2</v>
      </c>
      <c r="AI20" s="39">
        <v>11.7</v>
      </c>
      <c r="AJ20" s="39">
        <v>11.8</v>
      </c>
      <c r="AK20" s="39">
        <v>11.9</v>
      </c>
      <c r="AL20" s="39">
        <v>12.2</v>
      </c>
      <c r="AM20" s="40">
        <v>12.2</v>
      </c>
      <c r="AN20" s="15" t="s">
        <v>576</v>
      </c>
      <c r="AO20" s="47">
        <v>16.100000000000001</v>
      </c>
      <c r="AP20" s="48">
        <v>16</v>
      </c>
      <c r="AQ20" s="48">
        <v>16.2</v>
      </c>
      <c r="AR20" s="48">
        <v>15.6</v>
      </c>
      <c r="AS20" s="48">
        <v>15.2</v>
      </c>
      <c r="AT20" s="48">
        <v>15.2</v>
      </c>
      <c r="AU20" s="48">
        <v>14.9</v>
      </c>
      <c r="AV20" s="48">
        <v>14.6</v>
      </c>
      <c r="AW20" s="48">
        <v>14.3</v>
      </c>
      <c r="AX20" s="48">
        <v>14.2</v>
      </c>
      <c r="AY20" s="48">
        <v>14.4</v>
      </c>
      <c r="AZ20" s="49">
        <v>14.4</v>
      </c>
      <c r="BA20" s="15" t="s">
        <v>793</v>
      </c>
      <c r="BB20" s="47">
        <v>14.7</v>
      </c>
      <c r="BC20" s="48">
        <v>14.3</v>
      </c>
      <c r="BD20" s="48">
        <v>14.1</v>
      </c>
      <c r="BE20" s="48">
        <v>13.3</v>
      </c>
      <c r="BF20" s="48">
        <v>13</v>
      </c>
      <c r="BG20" s="48">
        <v>12.7</v>
      </c>
      <c r="BH20" s="48">
        <v>12.9</v>
      </c>
      <c r="BI20" s="48">
        <v>12.6</v>
      </c>
      <c r="BJ20" s="48">
        <v>12.1</v>
      </c>
      <c r="BK20" s="48">
        <v>11.4</v>
      </c>
      <c r="BL20" s="48">
        <v>11.1</v>
      </c>
      <c r="BM20" s="49">
        <v>11.6</v>
      </c>
      <c r="BN20" s="73" t="s">
        <v>793</v>
      </c>
      <c r="BO20" s="77">
        <v>12.1</v>
      </c>
      <c r="BP20" s="77">
        <v>11.7</v>
      </c>
      <c r="BQ20" s="77">
        <v>11.6</v>
      </c>
      <c r="BR20" s="77">
        <v>11.2</v>
      </c>
      <c r="BS20" s="79">
        <v>10.199999999999999</v>
      </c>
      <c r="BT20" s="79">
        <v>9.6999999999999993</v>
      </c>
      <c r="BU20" s="79">
        <v>9</v>
      </c>
      <c r="BV20" s="79">
        <v>8.8000000000000007</v>
      </c>
      <c r="BW20" s="79">
        <v>8.5</v>
      </c>
      <c r="BX20" s="79">
        <v>8.4</v>
      </c>
      <c r="BY20" s="79">
        <v>8.6</v>
      </c>
      <c r="BZ20" s="79">
        <v>8.6999999999999993</v>
      </c>
      <c r="CA20" s="73" t="s">
        <v>793</v>
      </c>
      <c r="CB20" s="78">
        <v>9.3000000000000007</v>
      </c>
      <c r="CC20" s="78">
        <v>9.1999999999999993</v>
      </c>
      <c r="CD20" s="78">
        <v>8.8000000000000007</v>
      </c>
      <c r="CE20" s="78">
        <v>8.5</v>
      </c>
      <c r="CF20" s="78">
        <v>8</v>
      </c>
      <c r="CG20" s="78">
        <v>7.9</v>
      </c>
      <c r="CH20" s="78">
        <v>7.6</v>
      </c>
      <c r="CI20" s="77">
        <v>7.6</v>
      </c>
      <c r="CJ20" s="77">
        <v>7.9</v>
      </c>
      <c r="CK20" s="77">
        <v>7.7</v>
      </c>
      <c r="CL20" s="76">
        <v>7.8</v>
      </c>
      <c r="CM20" s="76">
        <v>7.9</v>
      </c>
      <c r="CN20" s="15" t="s">
        <v>1118</v>
      </c>
      <c r="CO20" s="97">
        <v>8.2874794103789444</v>
      </c>
      <c r="CP20" s="97">
        <v>8.4</v>
      </c>
      <c r="CQ20" s="97">
        <v>7.8</v>
      </c>
      <c r="CR20" s="99">
        <v>6.9</v>
      </c>
      <c r="CS20" s="98">
        <v>6.2</v>
      </c>
      <c r="CT20" s="103">
        <v>5.5</v>
      </c>
      <c r="CU20" s="103">
        <v>5.5</v>
      </c>
      <c r="CV20" s="103">
        <v>5.6</v>
      </c>
      <c r="CW20" s="99">
        <v>5.7</v>
      </c>
      <c r="CX20" s="98">
        <v>6.1</v>
      </c>
      <c r="CY20" s="99">
        <v>6.6</v>
      </c>
      <c r="CZ20" s="99">
        <v>7.0108573807769918</v>
      </c>
      <c r="DA20" s="138" t="s">
        <v>1118</v>
      </c>
      <c r="DB20" s="130">
        <v>8.5</v>
      </c>
      <c r="DC20" s="130">
        <v>9.1</v>
      </c>
      <c r="DD20" s="130">
        <v>9.1999999999999993</v>
      </c>
      <c r="DE20" s="130">
        <v>9.1</v>
      </c>
      <c r="DF20" s="130">
        <v>8.5</v>
      </c>
      <c r="DG20" s="130">
        <v>8.4</v>
      </c>
      <c r="DH20" s="130">
        <v>8.4</v>
      </c>
      <c r="DI20" s="130">
        <v>8.5</v>
      </c>
      <c r="DJ20" s="130">
        <v>8.6</v>
      </c>
      <c r="DK20" s="130">
        <v>8.6999999999999993</v>
      </c>
      <c r="DL20" s="130">
        <v>9</v>
      </c>
      <c r="DM20" s="130">
        <v>9.8000000000000007</v>
      </c>
      <c r="DN20" s="138" t="s">
        <v>1118</v>
      </c>
      <c r="DO20" s="176">
        <v>10.7</v>
      </c>
      <c r="DP20" s="176">
        <v>10.8</v>
      </c>
      <c r="DQ20" s="176">
        <v>10.4</v>
      </c>
      <c r="DR20" s="176">
        <v>9.4</v>
      </c>
      <c r="DS20" s="176">
        <v>8.9</v>
      </c>
      <c r="DT20" s="176">
        <v>8.6999999999999993</v>
      </c>
      <c r="DU20" s="176">
        <v>8.5</v>
      </c>
      <c r="DV20" s="175">
        <v>8.4</v>
      </c>
      <c r="DW20" s="176">
        <v>8.8000000000000007</v>
      </c>
      <c r="DX20" s="176">
        <v>9.3000000000000007</v>
      </c>
      <c r="DY20" s="176">
        <v>9.6999999999999993</v>
      </c>
      <c r="DZ20" s="195">
        <v>10.4</v>
      </c>
      <c r="EA20" s="138" t="s">
        <v>1118</v>
      </c>
      <c r="EB20" s="178">
        <v>11.1</v>
      </c>
      <c r="EC20" s="184">
        <v>11.4</v>
      </c>
      <c r="ED20" s="184">
        <v>11.4</v>
      </c>
      <c r="EE20" s="184">
        <v>10.5</v>
      </c>
      <c r="EF20" s="184">
        <v>9.8000000000000007</v>
      </c>
      <c r="EG20" s="184">
        <v>9.1999999999999993</v>
      </c>
      <c r="EH20" s="184">
        <v>9.1</v>
      </c>
      <c r="EI20" s="184">
        <v>9.1999999999999993</v>
      </c>
      <c r="EJ20" s="184">
        <v>9.3000000000000007</v>
      </c>
      <c r="EK20" s="187">
        <v>9.6</v>
      </c>
      <c r="EL20" s="178">
        <v>10.1</v>
      </c>
      <c r="EM20" s="178">
        <v>10.3</v>
      </c>
      <c r="EN20" s="138" t="s">
        <v>1118</v>
      </c>
      <c r="EO20" s="178">
        <v>11.3</v>
      </c>
      <c r="EP20" s="184">
        <v>11.6</v>
      </c>
      <c r="EQ20" s="184">
        <v>11.2</v>
      </c>
      <c r="ER20" s="178">
        <v>10.8</v>
      </c>
      <c r="ES20" s="184">
        <v>10.6</v>
      </c>
      <c r="ET20" s="178">
        <v>10.199999999999999</v>
      </c>
      <c r="EU20" s="184">
        <v>10.3</v>
      </c>
      <c r="EV20" s="178">
        <v>10.4</v>
      </c>
      <c r="EW20" s="178">
        <v>10.6</v>
      </c>
      <c r="EX20" s="178">
        <v>11</v>
      </c>
      <c r="EY20" s="178">
        <v>11.4</v>
      </c>
      <c r="EZ20" s="178">
        <v>12.2</v>
      </c>
      <c r="FA20" s="138" t="s">
        <v>1118</v>
      </c>
      <c r="FB20" s="178">
        <v>13.2</v>
      </c>
      <c r="FC20" s="184">
        <v>13.2</v>
      </c>
      <c r="FD20" s="184">
        <v>13.1</v>
      </c>
      <c r="FE20" s="178">
        <v>12.8</v>
      </c>
      <c r="FF20" s="178">
        <v>12.2</v>
      </c>
      <c r="FG20" s="178">
        <v>11.8</v>
      </c>
      <c r="FH20" s="178">
        <v>11.6</v>
      </c>
      <c r="FI20" s="178">
        <v>11.7</v>
      </c>
      <c r="FJ20" s="178">
        <v>11.8</v>
      </c>
      <c r="FK20" s="178">
        <v>11.9</v>
      </c>
      <c r="FL20" s="178">
        <v>12.2</v>
      </c>
      <c r="FM20" s="178">
        <v>12.6</v>
      </c>
      <c r="FN20" s="1327" t="s">
        <v>1118</v>
      </c>
      <c r="FO20" s="1326">
        <v>13.3</v>
      </c>
      <c r="FP20" s="1326">
        <v>13.1</v>
      </c>
      <c r="FQ20" s="1326">
        <v>12.6</v>
      </c>
      <c r="FR20" s="1326">
        <v>11.8</v>
      </c>
      <c r="FS20" s="1326">
        <v>11.2</v>
      </c>
      <c r="FT20" s="1326">
        <v>10.6</v>
      </c>
      <c r="FU20" s="1326">
        <v>10.3</v>
      </c>
      <c r="FV20" s="1326">
        <v>9.9</v>
      </c>
      <c r="FW20" s="1326">
        <v>9.9</v>
      </c>
      <c r="FX20" s="1326">
        <v>9.6999999999999993</v>
      </c>
      <c r="FY20" s="1326">
        <v>9.9</v>
      </c>
      <c r="FZ20" s="1326">
        <v>10</v>
      </c>
      <c r="GA20" s="1326">
        <v>10.5</v>
      </c>
      <c r="GB20" s="1326">
        <v>10.199999999999999</v>
      </c>
      <c r="GC20" s="1326">
        <v>9.5</v>
      </c>
      <c r="GD20" s="1326">
        <v>8.8000000000000007</v>
      </c>
      <c r="GE20" s="1326">
        <v>8.1999999999999993</v>
      </c>
      <c r="GF20" s="1326">
        <v>7.9</v>
      </c>
      <c r="GG20" s="1326">
        <v>7.8</v>
      </c>
      <c r="GH20" s="1326">
        <v>7.7</v>
      </c>
      <c r="GI20" s="1326">
        <v>7.7</v>
      </c>
      <c r="GJ20" s="1326">
        <v>7.6</v>
      </c>
      <c r="GK20" s="1326">
        <v>7.8</v>
      </c>
      <c r="GL20" s="1326">
        <v>8</v>
      </c>
      <c r="GM20" s="1329">
        <v>8.5</v>
      </c>
      <c r="GN20" s="1323">
        <v>8.3000000000000007</v>
      </c>
      <c r="GO20" s="1323">
        <v>7.6</v>
      </c>
      <c r="GP20" s="1323">
        <v>7</v>
      </c>
      <c r="GQ20" s="1323">
        <v>6.4</v>
      </c>
      <c r="GR20" s="1346">
        <v>5.6</v>
      </c>
      <c r="GS20" s="1346">
        <v>5.0999999999999996</v>
      </c>
      <c r="GT20" s="1346">
        <v>5.0999999999999996</v>
      </c>
      <c r="GU20" s="1346">
        <v>5</v>
      </c>
      <c r="GV20" s="1340">
        <v>5.0999999999999996</v>
      </c>
      <c r="GW20" s="1340">
        <v>5.3</v>
      </c>
      <c r="GX20" s="1340">
        <v>5.6</v>
      </c>
      <c r="GY20" s="1350">
        <v>6</v>
      </c>
      <c r="GZ20" s="1340">
        <v>5.9</v>
      </c>
      <c r="HA20" s="1340">
        <v>5.3</v>
      </c>
      <c r="HB20" s="1340">
        <v>4.8</v>
      </c>
      <c r="HC20" s="1340">
        <v>4.5999999999999996</v>
      </c>
      <c r="HD20" s="1340">
        <v>4.4000000000000004</v>
      </c>
      <c r="HE20" s="1340">
        <v>4.5</v>
      </c>
      <c r="HF20" s="1347">
        <v>4.5999999999999996</v>
      </c>
      <c r="HG20" s="1347">
        <v>4.5999999999999996</v>
      </c>
      <c r="HH20" s="1347">
        <v>4.5999999999999996</v>
      </c>
      <c r="HI20" s="1347">
        <v>4.5999999999999996</v>
      </c>
      <c r="HJ20" s="1347">
        <v>4.8</v>
      </c>
      <c r="HK20" s="1347">
        <v>5.2</v>
      </c>
      <c r="HL20" s="1347">
        <v>5.2</v>
      </c>
      <c r="HM20" s="1347">
        <v>4.9000000000000004</v>
      </c>
      <c r="HN20" s="1347">
        <v>4.5999999999999996</v>
      </c>
      <c r="HO20" s="1347">
        <v>4.4000000000000004</v>
      </c>
      <c r="HP20" s="1347">
        <v>4.3</v>
      </c>
      <c r="HQ20" s="1347">
        <v>4.3</v>
      </c>
      <c r="HR20" s="1347">
        <v>4.4000000000000004</v>
      </c>
      <c r="HS20" s="1347">
        <v>4.4000000000000004</v>
      </c>
      <c r="HT20" s="1347">
        <v>4.4000000000000004</v>
      </c>
      <c r="HU20" s="1347">
        <v>4.5</v>
      </c>
      <c r="HV20" s="1347">
        <v>4.7</v>
      </c>
      <c r="HW20" s="1348">
        <v>5</v>
      </c>
      <c r="HX20" s="1348">
        <v>4.9000000000000004</v>
      </c>
      <c r="HY20" s="1348">
        <v>4.5999999999999996</v>
      </c>
      <c r="HZ20" s="1348">
        <v>4.5999999999999996</v>
      </c>
      <c r="IA20" s="1348">
        <v>4.3</v>
      </c>
      <c r="IB20" s="1348">
        <v>4.2</v>
      </c>
      <c r="IC20" s="1348">
        <v>4.4000000000000004</v>
      </c>
      <c r="ID20" s="1348">
        <v>4.4000000000000004</v>
      </c>
      <c r="IE20" s="1348">
        <v>4.4000000000000004</v>
      </c>
      <c r="IF20" s="1348">
        <v>4.4000000000000004</v>
      </c>
      <c r="IG20" s="1348">
        <v>4.5999999999999996</v>
      </c>
      <c r="IH20" s="1348">
        <v>4.7</v>
      </c>
      <c r="II20" s="1348">
        <v>4.9000000000000004</v>
      </c>
      <c r="IJ20" s="1348">
        <v>4.7</v>
      </c>
      <c r="IK20" s="1348">
        <v>4.9000000000000004</v>
      </c>
      <c r="IL20" s="1348">
        <v>5.5</v>
      </c>
      <c r="IM20" s="1348">
        <v>5.8</v>
      </c>
      <c r="IN20" s="1348">
        <v>5.8</v>
      </c>
      <c r="IO20" s="1348">
        <v>5.9</v>
      </c>
      <c r="IP20" s="1348">
        <v>6</v>
      </c>
      <c r="IQ20" s="1348">
        <v>5.9</v>
      </c>
      <c r="IR20" s="1348">
        <v>6</v>
      </c>
      <c r="IS20" s="1348">
        <v>6</v>
      </c>
      <c r="IT20" s="1348">
        <v>6.1</v>
      </c>
      <c r="IU20" s="1348">
        <v>6.4</v>
      </c>
      <c r="IV20" s="1348">
        <v>6.2</v>
      </c>
      <c r="IW20" s="1348">
        <v>5.9</v>
      </c>
      <c r="IX20" s="1279">
        <f t="shared" si="0"/>
        <v>1</v>
      </c>
    </row>
    <row r="21" spans="1:258" ht="21" thickBot="1">
      <c r="A21" s="15" t="s">
        <v>578</v>
      </c>
      <c r="B21" s="20">
        <v>15.7</v>
      </c>
      <c r="C21" s="21">
        <v>15.9</v>
      </c>
      <c r="D21" s="21">
        <v>16.100000000000001</v>
      </c>
      <c r="E21" s="21">
        <v>15.9</v>
      </c>
      <c r="F21" s="21">
        <v>15.7</v>
      </c>
      <c r="G21" s="21">
        <v>15.7</v>
      </c>
      <c r="H21" s="21">
        <v>15.6</v>
      </c>
      <c r="I21" s="21">
        <v>15.6</v>
      </c>
      <c r="J21" s="21">
        <v>15.7</v>
      </c>
      <c r="K21" s="21">
        <v>15.7</v>
      </c>
      <c r="L21" s="21">
        <v>16.2</v>
      </c>
      <c r="M21" s="22">
        <v>16.399999999999999</v>
      </c>
      <c r="N21" s="15" t="s">
        <v>578</v>
      </c>
      <c r="O21" s="29">
        <v>16.899999999999999</v>
      </c>
      <c r="P21" s="30">
        <v>16.899999999999999</v>
      </c>
      <c r="Q21" s="30">
        <v>16.7</v>
      </c>
      <c r="R21" s="30">
        <v>16.2</v>
      </c>
      <c r="S21" s="30">
        <v>15.3</v>
      </c>
      <c r="T21" s="30">
        <v>15.2</v>
      </c>
      <c r="U21" s="30">
        <v>14.9</v>
      </c>
      <c r="V21" s="30">
        <v>15</v>
      </c>
      <c r="W21" s="30">
        <v>14.9</v>
      </c>
      <c r="X21" s="30">
        <v>14.9</v>
      </c>
      <c r="Y21" s="30">
        <v>15.1</v>
      </c>
      <c r="Z21" s="31">
        <v>15.1</v>
      </c>
      <c r="AA21" s="15" t="s">
        <v>578</v>
      </c>
      <c r="AB21" s="38">
        <v>16.399999999999999</v>
      </c>
      <c r="AC21" s="39">
        <v>15.7</v>
      </c>
      <c r="AD21" s="39">
        <v>15.5</v>
      </c>
      <c r="AE21" s="39">
        <v>15.2</v>
      </c>
      <c r="AF21" s="39">
        <v>14.6</v>
      </c>
      <c r="AG21" s="39">
        <v>14.4</v>
      </c>
      <c r="AH21" s="39">
        <v>14.2</v>
      </c>
      <c r="AI21" s="39">
        <v>13.9</v>
      </c>
      <c r="AJ21" s="39">
        <v>13.9</v>
      </c>
      <c r="AK21" s="39">
        <v>14</v>
      </c>
      <c r="AL21" s="39">
        <v>14.3</v>
      </c>
      <c r="AM21" s="40">
        <v>14.8</v>
      </c>
      <c r="AN21" s="15" t="s">
        <v>578</v>
      </c>
      <c r="AO21" s="47">
        <v>20.7</v>
      </c>
      <c r="AP21" s="48">
        <v>20.9</v>
      </c>
      <c r="AQ21" s="48">
        <v>20.8</v>
      </c>
      <c r="AR21" s="48">
        <v>20.3</v>
      </c>
      <c r="AS21" s="48">
        <v>19.5</v>
      </c>
      <c r="AT21" s="48">
        <v>19.2</v>
      </c>
      <c r="AU21" s="48">
        <v>18.8</v>
      </c>
      <c r="AV21" s="48">
        <v>18.5</v>
      </c>
      <c r="AW21" s="48">
        <v>18</v>
      </c>
      <c r="AX21" s="48">
        <v>17.899999999999999</v>
      </c>
      <c r="AY21" s="48">
        <v>18.2</v>
      </c>
      <c r="AZ21" s="49">
        <v>18.5</v>
      </c>
      <c r="BA21" s="15" t="s">
        <v>795</v>
      </c>
      <c r="BB21" s="47">
        <v>19.100000000000001</v>
      </c>
      <c r="BC21" s="48">
        <v>19.3</v>
      </c>
      <c r="BD21" s="48">
        <v>19</v>
      </c>
      <c r="BE21" s="48">
        <v>18.3</v>
      </c>
      <c r="BF21" s="48">
        <v>17.399999999999999</v>
      </c>
      <c r="BG21" s="48">
        <v>17.100000000000001</v>
      </c>
      <c r="BH21" s="48">
        <v>16.899999999999999</v>
      </c>
      <c r="BI21" s="48">
        <v>16.399999999999999</v>
      </c>
      <c r="BJ21" s="48">
        <v>16.600000000000001</v>
      </c>
      <c r="BK21" s="48">
        <v>16.600000000000001</v>
      </c>
      <c r="BL21" s="48">
        <v>17</v>
      </c>
      <c r="BM21" s="49">
        <v>17.600000000000001</v>
      </c>
      <c r="BN21" s="73" t="s">
        <v>795</v>
      </c>
      <c r="BO21" s="77">
        <v>18.100000000000001</v>
      </c>
      <c r="BP21" s="77">
        <v>18</v>
      </c>
      <c r="BQ21" s="77">
        <v>17.7</v>
      </c>
      <c r="BR21" s="77">
        <v>16.8</v>
      </c>
      <c r="BS21" s="77">
        <v>15.8</v>
      </c>
      <c r="BT21" s="77">
        <v>15.1</v>
      </c>
      <c r="BU21" s="77">
        <v>14.6</v>
      </c>
      <c r="BV21" s="77">
        <v>14.5</v>
      </c>
      <c r="BW21" s="77">
        <v>14.2</v>
      </c>
      <c r="BX21" s="77">
        <v>13.9</v>
      </c>
      <c r="BY21" s="77">
        <v>14</v>
      </c>
      <c r="BZ21" s="77">
        <v>14.2</v>
      </c>
      <c r="CA21" s="73" t="s">
        <v>795</v>
      </c>
      <c r="CB21" s="77">
        <v>14.7</v>
      </c>
      <c r="CC21" s="77">
        <v>14.5</v>
      </c>
      <c r="CD21" s="77">
        <v>13.5</v>
      </c>
      <c r="CE21" s="77">
        <v>12.6</v>
      </c>
      <c r="CF21" s="77">
        <v>11.7</v>
      </c>
      <c r="CG21" s="77">
        <v>11.1</v>
      </c>
      <c r="CH21" s="77">
        <v>10.9</v>
      </c>
      <c r="CI21" s="77">
        <v>10.8</v>
      </c>
      <c r="CJ21" s="77">
        <v>10.9</v>
      </c>
      <c r="CK21" s="77">
        <v>10.9</v>
      </c>
      <c r="CL21" s="76">
        <v>11.2</v>
      </c>
      <c r="CM21" s="76">
        <v>11.3</v>
      </c>
      <c r="CN21" s="15" t="s">
        <v>1125</v>
      </c>
      <c r="CO21" s="97">
        <v>11.935082588453819</v>
      </c>
      <c r="CP21" s="97">
        <v>11.9</v>
      </c>
      <c r="CQ21" s="97">
        <v>11.2</v>
      </c>
      <c r="CR21" s="99">
        <v>10.5</v>
      </c>
      <c r="CS21" s="99">
        <v>9.6999999999999993</v>
      </c>
      <c r="CT21" s="102">
        <v>9.1</v>
      </c>
      <c r="CU21" s="99">
        <v>9.1</v>
      </c>
      <c r="CV21" s="99">
        <v>9.1999999999999993</v>
      </c>
      <c r="CW21" s="99">
        <v>9.6</v>
      </c>
      <c r="CX21" s="99">
        <v>9.6999999999999993</v>
      </c>
      <c r="CY21" s="99">
        <v>10.1</v>
      </c>
      <c r="CZ21" s="99">
        <v>10.257020844247592</v>
      </c>
      <c r="DA21" s="138" t="s">
        <v>1125</v>
      </c>
      <c r="DB21" s="130">
        <v>11.1</v>
      </c>
      <c r="DC21" s="130">
        <v>11.8</v>
      </c>
      <c r="DD21" s="130">
        <v>11.9</v>
      </c>
      <c r="DE21" s="130">
        <v>11.8</v>
      </c>
      <c r="DF21" s="130">
        <v>11.7</v>
      </c>
      <c r="DG21" s="130">
        <v>11.7</v>
      </c>
      <c r="DH21" s="130">
        <v>11.7</v>
      </c>
      <c r="DI21" s="130">
        <v>11.9</v>
      </c>
      <c r="DJ21" s="130">
        <v>12.1</v>
      </c>
      <c r="DK21" s="130">
        <v>12.4</v>
      </c>
      <c r="DL21" s="130">
        <v>12.8</v>
      </c>
      <c r="DM21" s="130">
        <v>13.3</v>
      </c>
      <c r="DN21" s="138" t="s">
        <v>1209</v>
      </c>
      <c r="DO21" s="176">
        <v>14.5</v>
      </c>
      <c r="DP21" s="176">
        <v>14.7</v>
      </c>
      <c r="DQ21" s="176">
        <v>14.2</v>
      </c>
      <c r="DR21" s="176">
        <v>13.4</v>
      </c>
      <c r="DS21" s="176">
        <v>13.1</v>
      </c>
      <c r="DT21" s="176">
        <v>12.6</v>
      </c>
      <c r="DU21" s="176">
        <v>12.4</v>
      </c>
      <c r="DV21" s="176">
        <v>12.3</v>
      </c>
      <c r="DW21" s="176">
        <v>12.3</v>
      </c>
      <c r="DX21" s="176">
        <v>12.5</v>
      </c>
      <c r="DY21" s="176">
        <v>12.9</v>
      </c>
      <c r="DZ21" s="195">
        <v>13.6</v>
      </c>
      <c r="EA21" s="138" t="s">
        <v>1209</v>
      </c>
      <c r="EB21" s="178">
        <v>14.4</v>
      </c>
      <c r="EC21" s="184">
        <v>14.5</v>
      </c>
      <c r="ED21" s="184">
        <v>13.9</v>
      </c>
      <c r="EE21" s="184">
        <v>13.1</v>
      </c>
      <c r="EF21" s="184">
        <v>12.4</v>
      </c>
      <c r="EG21" s="184">
        <v>12.2</v>
      </c>
      <c r="EH21" s="184">
        <v>12.3</v>
      </c>
      <c r="EI21" s="184">
        <v>12.4</v>
      </c>
      <c r="EJ21" s="184">
        <v>12.5</v>
      </c>
      <c r="EK21" s="187">
        <v>12.6</v>
      </c>
      <c r="EL21" s="178">
        <v>13</v>
      </c>
      <c r="EM21" s="178">
        <v>13.5</v>
      </c>
      <c r="EN21" s="138" t="s">
        <v>1209</v>
      </c>
      <c r="EO21" s="178">
        <v>14.5</v>
      </c>
      <c r="EP21" s="184">
        <v>14.6</v>
      </c>
      <c r="EQ21" s="184">
        <v>14</v>
      </c>
      <c r="ER21" s="178">
        <v>13.4</v>
      </c>
      <c r="ES21" s="184">
        <v>12.9</v>
      </c>
      <c r="ET21" s="178">
        <v>12.7</v>
      </c>
      <c r="EU21" s="184">
        <v>12.8</v>
      </c>
      <c r="EV21" s="178">
        <v>13</v>
      </c>
      <c r="EW21" s="178">
        <v>13.3</v>
      </c>
      <c r="EX21" s="178">
        <v>13.5</v>
      </c>
      <c r="EY21" s="178">
        <v>14.1</v>
      </c>
      <c r="EZ21" s="178">
        <v>15.1</v>
      </c>
      <c r="FA21" s="138" t="s">
        <v>1209</v>
      </c>
      <c r="FB21" s="178">
        <v>16.2</v>
      </c>
      <c r="FC21" s="184">
        <v>16.399999999999999</v>
      </c>
      <c r="FD21" s="184">
        <v>15.9</v>
      </c>
      <c r="FE21" s="178">
        <v>15.3</v>
      </c>
      <c r="FF21" s="184">
        <v>14.6</v>
      </c>
      <c r="FG21" s="178">
        <v>14.2</v>
      </c>
      <c r="FH21" s="178">
        <v>13.9</v>
      </c>
      <c r="FI21" s="178">
        <v>14</v>
      </c>
      <c r="FJ21" s="178">
        <v>14.1</v>
      </c>
      <c r="FK21" s="178">
        <v>14.2</v>
      </c>
      <c r="FL21" s="178">
        <v>14.5</v>
      </c>
      <c r="FM21" s="178">
        <v>15.3</v>
      </c>
      <c r="FN21" s="1327" t="s">
        <v>1209</v>
      </c>
      <c r="FO21" s="1326">
        <v>16.2</v>
      </c>
      <c r="FP21" s="1328">
        <v>16.2</v>
      </c>
      <c r="FQ21" s="1326">
        <v>15.2</v>
      </c>
      <c r="FR21" s="1326">
        <v>14.5</v>
      </c>
      <c r="FS21" s="1326">
        <v>13.8</v>
      </c>
      <c r="FT21" s="1326">
        <v>13.1</v>
      </c>
      <c r="FU21" s="1326">
        <v>12.9</v>
      </c>
      <c r="FV21" s="1326">
        <v>12.8</v>
      </c>
      <c r="FW21" s="1326">
        <v>12.7</v>
      </c>
      <c r="FX21" s="1326">
        <v>12.5</v>
      </c>
      <c r="FY21" s="1326">
        <v>12.9</v>
      </c>
      <c r="FZ21" s="1326">
        <v>13.4</v>
      </c>
      <c r="GA21" s="1326">
        <v>14.2</v>
      </c>
      <c r="GB21" s="1326">
        <v>14.2</v>
      </c>
      <c r="GC21" s="1326">
        <v>13.3</v>
      </c>
      <c r="GD21" s="1326">
        <v>12.5</v>
      </c>
      <c r="GE21" s="1326">
        <v>11.8</v>
      </c>
      <c r="GF21" s="1326">
        <v>11.3</v>
      </c>
      <c r="GG21" s="1326">
        <v>10.9</v>
      </c>
      <c r="GH21" s="1326">
        <v>11</v>
      </c>
      <c r="GI21" s="1326">
        <v>11</v>
      </c>
      <c r="GJ21" s="1326">
        <v>10.9</v>
      </c>
      <c r="GK21" s="1326">
        <v>11.1</v>
      </c>
      <c r="GL21" s="1326">
        <v>11.6</v>
      </c>
      <c r="GM21" s="1329">
        <v>12.1</v>
      </c>
      <c r="GN21" s="1323">
        <v>12.3</v>
      </c>
      <c r="GO21" s="1323">
        <v>11.6</v>
      </c>
      <c r="GP21" s="1323">
        <v>10.9</v>
      </c>
      <c r="GQ21" s="1323">
        <v>10.199999999999999</v>
      </c>
      <c r="GR21" s="1323">
        <v>9.6999999999999993</v>
      </c>
      <c r="GS21" s="1323">
        <v>9.5</v>
      </c>
      <c r="GT21" s="1323">
        <v>9.4</v>
      </c>
      <c r="GU21" s="1323">
        <v>9.3000000000000007</v>
      </c>
      <c r="GV21" s="1323">
        <v>9.1</v>
      </c>
      <c r="GW21" s="1323">
        <v>9.1</v>
      </c>
      <c r="GX21" s="1323">
        <v>9.6</v>
      </c>
      <c r="GY21" s="1323">
        <v>10</v>
      </c>
      <c r="GZ21" s="1323">
        <v>10.1</v>
      </c>
      <c r="HA21" s="1323">
        <v>9.1999999999999993</v>
      </c>
      <c r="HB21" s="1323">
        <v>8.8000000000000007</v>
      </c>
      <c r="HC21" s="1323">
        <v>8.4</v>
      </c>
      <c r="HD21" s="1323">
        <v>8.1</v>
      </c>
      <c r="HE21" s="1323">
        <v>7.9</v>
      </c>
      <c r="HF21" s="1323">
        <v>7.9</v>
      </c>
      <c r="HG21" s="1323">
        <v>7.8</v>
      </c>
      <c r="HH21" s="1323">
        <v>7.7</v>
      </c>
      <c r="HI21" s="1323">
        <v>7.7</v>
      </c>
      <c r="HJ21" s="1323">
        <v>8</v>
      </c>
      <c r="HK21" s="1326">
        <v>8.4</v>
      </c>
      <c r="HL21" s="1325">
        <v>8.3000000000000007</v>
      </c>
      <c r="HM21" s="1325">
        <v>7.8</v>
      </c>
      <c r="HN21" s="1325">
        <v>7.3</v>
      </c>
      <c r="HO21" s="1325">
        <v>7</v>
      </c>
      <c r="HP21" s="1325">
        <v>6.8</v>
      </c>
      <c r="HQ21" s="1325">
        <v>6.8</v>
      </c>
      <c r="HR21" s="1325">
        <v>6.9</v>
      </c>
      <c r="HS21" s="1325">
        <v>6.8</v>
      </c>
      <c r="HT21" s="1325">
        <v>6.7</v>
      </c>
      <c r="HU21" s="1325">
        <v>6.8</v>
      </c>
      <c r="HV21" s="1325">
        <v>7.1</v>
      </c>
      <c r="HW21" s="1325">
        <v>7.3</v>
      </c>
      <c r="HX21" s="1325">
        <v>7.3</v>
      </c>
      <c r="HY21" s="1325">
        <v>6.8</v>
      </c>
      <c r="HZ21" s="1325">
        <v>6.4</v>
      </c>
      <c r="IA21" s="1325">
        <v>6.2</v>
      </c>
      <c r="IB21" s="1325">
        <v>6</v>
      </c>
      <c r="IC21" s="1325">
        <v>5.7</v>
      </c>
      <c r="ID21" s="1325">
        <v>5.8</v>
      </c>
      <c r="IE21" s="1325">
        <v>5.5</v>
      </c>
      <c r="IF21" s="1325">
        <v>5.4</v>
      </c>
      <c r="IG21" s="1325">
        <v>5.4</v>
      </c>
      <c r="IH21" s="1325">
        <v>5.7</v>
      </c>
      <c r="II21" s="1325">
        <v>6.1</v>
      </c>
      <c r="IJ21" s="1325">
        <v>6.2</v>
      </c>
      <c r="IK21" s="1325">
        <v>5.9</v>
      </c>
      <c r="IL21" s="1325">
        <v>6.5</v>
      </c>
      <c r="IM21" s="1325">
        <v>6.8</v>
      </c>
      <c r="IN21" s="1325">
        <v>6.7</v>
      </c>
      <c r="IO21" s="1325">
        <v>6.7</v>
      </c>
      <c r="IP21" s="1325">
        <v>6.8</v>
      </c>
      <c r="IQ21" s="1325">
        <v>6.8</v>
      </c>
      <c r="IR21" s="1325">
        <v>6.8</v>
      </c>
      <c r="IS21" s="1325">
        <v>6.8</v>
      </c>
      <c r="IT21" s="1325">
        <v>7</v>
      </c>
      <c r="IU21" s="1325">
        <v>7.4</v>
      </c>
      <c r="IV21" s="1325">
        <v>7.4</v>
      </c>
      <c r="IW21" s="1325">
        <v>7.1</v>
      </c>
      <c r="IX21" s="1279">
        <f t="shared" si="0"/>
        <v>1.1999999999999993</v>
      </c>
    </row>
    <row r="22" spans="1:258" ht="21" thickBot="1">
      <c r="A22" s="15" t="s">
        <v>577</v>
      </c>
      <c r="B22" s="20">
        <v>11.5</v>
      </c>
      <c r="C22" s="21">
        <v>11.5</v>
      </c>
      <c r="D22" s="21">
        <v>11.6</v>
      </c>
      <c r="E22" s="21">
        <v>11.6</v>
      </c>
      <c r="F22" s="21">
        <v>11.6</v>
      </c>
      <c r="G22" s="21">
        <v>11.7</v>
      </c>
      <c r="H22" s="21">
        <v>11.8</v>
      </c>
      <c r="I22" s="21">
        <v>12</v>
      </c>
      <c r="J22" s="21">
        <v>11.9</v>
      </c>
      <c r="K22" s="21">
        <v>12</v>
      </c>
      <c r="L22" s="21">
        <v>12.3</v>
      </c>
      <c r="M22" s="22">
        <v>12.8</v>
      </c>
      <c r="N22" s="15" t="s">
        <v>577</v>
      </c>
      <c r="O22" s="29">
        <v>13.4</v>
      </c>
      <c r="P22" s="30">
        <v>13.4</v>
      </c>
      <c r="Q22" s="30">
        <v>13.1</v>
      </c>
      <c r="R22" s="30">
        <v>12.8</v>
      </c>
      <c r="S22" s="30">
        <v>12.1</v>
      </c>
      <c r="T22" s="30">
        <v>12</v>
      </c>
      <c r="U22" s="30">
        <v>12.1</v>
      </c>
      <c r="V22" s="30">
        <v>12.1</v>
      </c>
      <c r="W22" s="30">
        <v>12.1</v>
      </c>
      <c r="X22" s="30">
        <v>11.9</v>
      </c>
      <c r="Y22" s="30">
        <v>11.9</v>
      </c>
      <c r="Z22" s="31">
        <v>12.2</v>
      </c>
      <c r="AA22" s="15" t="s">
        <v>577</v>
      </c>
      <c r="AB22" s="38">
        <v>12.7</v>
      </c>
      <c r="AC22" s="39">
        <v>12.8</v>
      </c>
      <c r="AD22" s="39">
        <v>12.8</v>
      </c>
      <c r="AE22" s="39">
        <v>12.5</v>
      </c>
      <c r="AF22" s="39">
        <v>12.2</v>
      </c>
      <c r="AG22" s="39">
        <v>12.2</v>
      </c>
      <c r="AH22" s="39">
        <v>12.1</v>
      </c>
      <c r="AI22" s="39">
        <v>12.2</v>
      </c>
      <c r="AJ22" s="39">
        <v>12.1</v>
      </c>
      <c r="AK22" s="39">
        <v>12.1</v>
      </c>
      <c r="AL22" s="39">
        <v>12.3</v>
      </c>
      <c r="AM22" s="40">
        <v>12.4</v>
      </c>
      <c r="AN22" s="15" t="s">
        <v>577</v>
      </c>
      <c r="AO22" s="47">
        <v>13</v>
      </c>
      <c r="AP22" s="48">
        <v>13.2</v>
      </c>
      <c r="AQ22" s="48">
        <v>13.4</v>
      </c>
      <c r="AR22" s="48">
        <v>13.2</v>
      </c>
      <c r="AS22" s="48">
        <v>12.7</v>
      </c>
      <c r="AT22" s="48">
        <v>12.6</v>
      </c>
      <c r="AU22" s="48">
        <v>12.4</v>
      </c>
      <c r="AV22" s="48">
        <v>12.2</v>
      </c>
      <c r="AW22" s="48">
        <v>12.1</v>
      </c>
      <c r="AX22" s="48">
        <v>11.9</v>
      </c>
      <c r="AY22" s="48">
        <v>11.8</v>
      </c>
      <c r="AZ22" s="49">
        <v>12.2</v>
      </c>
      <c r="BA22" s="15" t="s">
        <v>794</v>
      </c>
      <c r="BB22" s="47">
        <v>12.7</v>
      </c>
      <c r="BC22" s="48">
        <v>12.7</v>
      </c>
      <c r="BD22" s="48">
        <v>12.5</v>
      </c>
      <c r="BE22" s="48">
        <v>12.2</v>
      </c>
      <c r="BF22" s="48">
        <v>11.6</v>
      </c>
      <c r="BG22" s="48">
        <v>11.6</v>
      </c>
      <c r="BH22" s="48">
        <v>11.6</v>
      </c>
      <c r="BI22" s="48">
        <v>11.5</v>
      </c>
      <c r="BJ22" s="48">
        <v>11.3</v>
      </c>
      <c r="BK22" s="48">
        <v>11</v>
      </c>
      <c r="BL22" s="48">
        <v>11.2</v>
      </c>
      <c r="BM22" s="49">
        <v>11.4</v>
      </c>
      <c r="BN22" s="73" t="s">
        <v>794</v>
      </c>
      <c r="BO22" s="78">
        <v>11.6</v>
      </c>
      <c r="BP22" s="78">
        <v>11.6</v>
      </c>
      <c r="BQ22" s="78">
        <v>11.4</v>
      </c>
      <c r="BR22" s="78">
        <v>10.9</v>
      </c>
      <c r="BS22" s="78">
        <v>10.6</v>
      </c>
      <c r="BT22" s="78">
        <v>9.9</v>
      </c>
      <c r="BU22" s="78">
        <v>9.8000000000000007</v>
      </c>
      <c r="BV22" s="78">
        <v>9.5</v>
      </c>
      <c r="BW22" s="78">
        <v>9.1999999999999993</v>
      </c>
      <c r="BX22" s="78">
        <v>8.8000000000000007</v>
      </c>
      <c r="BY22" s="78">
        <v>8.6999999999999993</v>
      </c>
      <c r="BZ22" s="78">
        <v>9</v>
      </c>
      <c r="CA22" s="73" t="s">
        <v>794</v>
      </c>
      <c r="CB22" s="79">
        <v>9.1999999999999993</v>
      </c>
      <c r="CC22" s="79">
        <v>9.1</v>
      </c>
      <c r="CD22" s="79">
        <v>8.5</v>
      </c>
      <c r="CE22" s="79">
        <v>8</v>
      </c>
      <c r="CF22" s="79">
        <v>7.4</v>
      </c>
      <c r="CG22" s="79">
        <v>6.9</v>
      </c>
      <c r="CH22" s="79">
        <v>6.9</v>
      </c>
      <c r="CI22" s="79">
        <v>6.9</v>
      </c>
      <c r="CJ22" s="79">
        <v>6.7</v>
      </c>
      <c r="CK22" s="79">
        <v>6.6</v>
      </c>
      <c r="CL22" s="74">
        <v>6.6</v>
      </c>
      <c r="CM22" s="74">
        <v>6.8</v>
      </c>
      <c r="CN22" s="15" t="s">
        <v>1124</v>
      </c>
      <c r="CO22" s="105">
        <v>7.2060278816718473</v>
      </c>
      <c r="CP22" s="105">
        <v>7.2</v>
      </c>
      <c r="CQ22" s="105">
        <v>6.9</v>
      </c>
      <c r="CR22" s="101">
        <v>6.6</v>
      </c>
      <c r="CS22" s="101">
        <v>6.1</v>
      </c>
      <c r="CT22" s="100">
        <v>5.8</v>
      </c>
      <c r="CU22" s="99">
        <v>6.1</v>
      </c>
      <c r="CV22" s="99">
        <v>6.3</v>
      </c>
      <c r="CW22" s="99">
        <v>6.6</v>
      </c>
      <c r="CX22" s="99">
        <v>6.5</v>
      </c>
      <c r="CY22" s="99">
        <v>6.9</v>
      </c>
      <c r="CZ22" s="99">
        <v>7.2829232995658462</v>
      </c>
      <c r="DA22" s="138" t="s">
        <v>1124</v>
      </c>
      <c r="DB22" s="130">
        <v>7.9</v>
      </c>
      <c r="DC22" s="130">
        <v>8.4</v>
      </c>
      <c r="DD22" s="130">
        <v>8.6999999999999993</v>
      </c>
      <c r="DE22" s="130">
        <v>8.6999999999999993</v>
      </c>
      <c r="DF22" s="130">
        <v>8.6</v>
      </c>
      <c r="DG22" s="130">
        <v>8.5</v>
      </c>
      <c r="DH22" s="130">
        <v>8.6999999999999993</v>
      </c>
      <c r="DI22" s="130">
        <v>9</v>
      </c>
      <c r="DJ22" s="130">
        <v>9.1</v>
      </c>
      <c r="DK22" s="130">
        <v>9</v>
      </c>
      <c r="DL22" s="130">
        <v>9.1999999999999993</v>
      </c>
      <c r="DM22" s="130">
        <v>9.3000000000000007</v>
      </c>
      <c r="DN22" s="138" t="s">
        <v>1215</v>
      </c>
      <c r="DO22" s="176">
        <v>9.9</v>
      </c>
      <c r="DP22" s="176">
        <v>10.1</v>
      </c>
      <c r="DQ22" s="176">
        <v>10</v>
      </c>
      <c r="DR22" s="176">
        <v>9.6</v>
      </c>
      <c r="DS22" s="176">
        <v>9.6</v>
      </c>
      <c r="DT22" s="176">
        <v>9.1999999999999993</v>
      </c>
      <c r="DU22" s="176">
        <v>9</v>
      </c>
      <c r="DV22" s="176">
        <v>8.6999999999999993</v>
      </c>
      <c r="DW22" s="176">
        <v>8.6999999999999993</v>
      </c>
      <c r="DX22" s="176">
        <v>8.6999999999999993</v>
      </c>
      <c r="DY22" s="175">
        <v>8.8000000000000007</v>
      </c>
      <c r="DZ22" s="195">
        <v>9.1999999999999993</v>
      </c>
      <c r="EA22" s="138" t="s">
        <v>1215</v>
      </c>
      <c r="EB22" s="183">
        <v>9.5</v>
      </c>
      <c r="EC22" s="177">
        <v>9.6</v>
      </c>
      <c r="ED22" s="177">
        <v>9.4</v>
      </c>
      <c r="EE22" s="177">
        <v>9</v>
      </c>
      <c r="EF22" s="177">
        <v>8.6999999999999993</v>
      </c>
      <c r="EG22" s="177">
        <v>8.5</v>
      </c>
      <c r="EH22" s="177">
        <v>8.6</v>
      </c>
      <c r="EI22" s="177">
        <v>8.6999999999999993</v>
      </c>
      <c r="EJ22" s="172">
        <v>8.6999999999999993</v>
      </c>
      <c r="EK22" s="172">
        <v>8.6999999999999993</v>
      </c>
      <c r="EL22" s="172">
        <v>8.8000000000000007</v>
      </c>
      <c r="EM22" s="172">
        <v>9.1</v>
      </c>
      <c r="EN22" s="138" t="s">
        <v>1215</v>
      </c>
      <c r="EO22" s="191">
        <v>9.6999999999999993</v>
      </c>
      <c r="EP22" s="191">
        <v>10</v>
      </c>
      <c r="EQ22" s="202">
        <v>9.8000000000000007</v>
      </c>
      <c r="ER22" s="191">
        <v>9.6</v>
      </c>
      <c r="ES22" s="202">
        <v>9.3000000000000007</v>
      </c>
      <c r="ET22" s="185">
        <v>9.1999999999999993</v>
      </c>
      <c r="EU22" s="202">
        <v>9.1999999999999993</v>
      </c>
      <c r="EV22" s="191">
        <v>9.3000000000000007</v>
      </c>
      <c r="EW22" s="191">
        <v>9.3000000000000007</v>
      </c>
      <c r="EX22" s="191">
        <v>9.4</v>
      </c>
      <c r="EY22" s="191">
        <v>9.9</v>
      </c>
      <c r="EZ22" s="191">
        <v>10.6</v>
      </c>
      <c r="FA22" s="138" t="s">
        <v>1215</v>
      </c>
      <c r="FB22" s="185">
        <v>11.1</v>
      </c>
      <c r="FC22" s="210">
        <v>11.2</v>
      </c>
      <c r="FD22" s="210">
        <v>11</v>
      </c>
      <c r="FE22" s="185">
        <v>11</v>
      </c>
      <c r="FF22" s="185">
        <v>10.7</v>
      </c>
      <c r="FG22" s="185">
        <v>10.4</v>
      </c>
      <c r="FH22" s="189">
        <v>10.3</v>
      </c>
      <c r="FI22" s="189">
        <v>10.3</v>
      </c>
      <c r="FJ22" s="189">
        <v>10.1</v>
      </c>
      <c r="FK22" s="185">
        <v>10.1</v>
      </c>
      <c r="FL22" s="185">
        <v>10.1</v>
      </c>
      <c r="FM22" s="189">
        <v>10.5</v>
      </c>
      <c r="FN22" s="1327" t="s">
        <v>1215</v>
      </c>
      <c r="FO22" s="1319">
        <v>11.1</v>
      </c>
      <c r="FP22" s="1319">
        <v>11.2</v>
      </c>
      <c r="FQ22" s="1319">
        <v>10.9</v>
      </c>
      <c r="FR22" s="1319">
        <v>10.5</v>
      </c>
      <c r="FS22" s="1319">
        <v>10.199999999999999</v>
      </c>
      <c r="FT22" s="1319">
        <v>9.8000000000000007</v>
      </c>
      <c r="FU22" s="1319">
        <v>9.6999999999999993</v>
      </c>
      <c r="FV22" s="1319">
        <v>9.5</v>
      </c>
      <c r="FW22" s="1319">
        <v>9.3000000000000007</v>
      </c>
      <c r="FX22" s="1319">
        <v>9.1</v>
      </c>
      <c r="FY22" s="1326">
        <v>9.3000000000000007</v>
      </c>
      <c r="FZ22" s="1326">
        <v>9.6999999999999993</v>
      </c>
      <c r="GA22" s="1326">
        <v>10.199999999999999</v>
      </c>
      <c r="GB22" s="1326">
        <v>10.199999999999999</v>
      </c>
      <c r="GC22" s="1326">
        <v>9.8000000000000007</v>
      </c>
      <c r="GD22" s="1326">
        <v>9.5</v>
      </c>
      <c r="GE22" s="1326">
        <v>9.1</v>
      </c>
      <c r="GF22" s="1326">
        <v>8.8000000000000007</v>
      </c>
      <c r="GG22" s="1326">
        <v>8.6</v>
      </c>
      <c r="GH22" s="1326">
        <v>8.5</v>
      </c>
      <c r="GI22" s="1326">
        <v>8.4</v>
      </c>
      <c r="GJ22" s="1326">
        <v>8.1999999999999993</v>
      </c>
      <c r="GK22" s="1326">
        <v>8.1999999999999993</v>
      </c>
      <c r="GL22" s="1326">
        <v>8.1999999999999993</v>
      </c>
      <c r="GM22" s="1329">
        <v>8.5</v>
      </c>
      <c r="GN22" s="1323">
        <v>8.6999999999999993</v>
      </c>
      <c r="GO22" s="1323">
        <v>8.5</v>
      </c>
      <c r="GP22" s="1323">
        <v>8.1999999999999993</v>
      </c>
      <c r="GQ22" s="1323">
        <v>7.8</v>
      </c>
      <c r="GR22" s="1323">
        <v>7.6</v>
      </c>
      <c r="GS22" s="1323">
        <v>7.6</v>
      </c>
      <c r="GT22" s="1323">
        <v>7.5</v>
      </c>
      <c r="GU22" s="1323">
        <v>7.3</v>
      </c>
      <c r="GV22" s="1323">
        <v>7.1</v>
      </c>
      <c r="GW22" s="1323">
        <v>7</v>
      </c>
      <c r="GX22" s="1323">
        <v>7.1</v>
      </c>
      <c r="GY22" s="1323">
        <v>7.3</v>
      </c>
      <c r="GZ22" s="1323">
        <v>7.3</v>
      </c>
      <c r="HA22" s="1323">
        <v>7.1</v>
      </c>
      <c r="HB22" s="1323">
        <v>6.8</v>
      </c>
      <c r="HC22" s="1323">
        <v>6.6</v>
      </c>
      <c r="HD22" s="1323">
        <v>6.4</v>
      </c>
      <c r="HE22" s="1323">
        <v>6.3</v>
      </c>
      <c r="HF22" s="1323">
        <v>6.2</v>
      </c>
      <c r="HG22" s="1323">
        <v>6.1</v>
      </c>
      <c r="HH22" s="1323">
        <v>5.7</v>
      </c>
      <c r="HI22" s="1323">
        <v>5.6</v>
      </c>
      <c r="HJ22" s="1323">
        <v>6</v>
      </c>
      <c r="HK22" s="1326">
        <v>6.1</v>
      </c>
      <c r="HL22" s="1325">
        <v>6.1</v>
      </c>
      <c r="HM22" s="1325">
        <v>6</v>
      </c>
      <c r="HN22" s="1325">
        <v>5.8</v>
      </c>
      <c r="HO22" s="1325">
        <v>5.5</v>
      </c>
      <c r="HP22" s="1325">
        <v>5.5</v>
      </c>
      <c r="HQ22" s="1325">
        <v>5.3</v>
      </c>
      <c r="HR22" s="1325">
        <v>5.3</v>
      </c>
      <c r="HS22" s="1325">
        <v>5.2</v>
      </c>
      <c r="HT22" s="1325">
        <v>5.0999999999999996</v>
      </c>
      <c r="HU22" s="1325">
        <v>5.0999999999999996</v>
      </c>
      <c r="HV22" s="1325">
        <v>5.3</v>
      </c>
      <c r="HW22" s="1325">
        <v>5.4</v>
      </c>
      <c r="HX22" s="1325">
        <v>5.4</v>
      </c>
      <c r="HY22" s="1325">
        <v>5.2</v>
      </c>
      <c r="HZ22" s="1325">
        <v>5.0999999999999996</v>
      </c>
      <c r="IA22" s="1325">
        <v>4.8</v>
      </c>
      <c r="IB22" s="1325">
        <v>4.7</v>
      </c>
      <c r="IC22" s="1325">
        <v>4.5</v>
      </c>
      <c r="ID22" s="1325">
        <v>4.4000000000000004</v>
      </c>
      <c r="IE22" s="1325">
        <v>4.3</v>
      </c>
      <c r="IF22" s="1325">
        <v>4.2</v>
      </c>
      <c r="IG22" s="1325">
        <v>4.2</v>
      </c>
      <c r="IH22" s="1325">
        <v>4.2</v>
      </c>
      <c r="II22" s="1325">
        <v>4.5</v>
      </c>
      <c r="IJ22" s="1325">
        <v>4.7</v>
      </c>
      <c r="IK22" s="1325">
        <v>4.5</v>
      </c>
      <c r="IL22" s="1325">
        <v>4.9000000000000004</v>
      </c>
      <c r="IM22" s="1325">
        <v>5.2</v>
      </c>
      <c r="IN22" s="1325">
        <v>5.4</v>
      </c>
      <c r="IO22" s="1325">
        <v>5.4</v>
      </c>
      <c r="IP22" s="1325">
        <v>5.4</v>
      </c>
      <c r="IQ22" s="1325">
        <v>5.4</v>
      </c>
      <c r="IR22" s="1325">
        <v>5.3</v>
      </c>
      <c r="IS22" s="1325">
        <v>5.3</v>
      </c>
      <c r="IT22" s="1325">
        <v>5.3</v>
      </c>
      <c r="IU22" s="1325">
        <v>5.6</v>
      </c>
      <c r="IV22" s="1325">
        <v>5.6</v>
      </c>
      <c r="IW22" s="1325">
        <v>5.4</v>
      </c>
      <c r="IX22" s="1279">
        <f t="shared" si="0"/>
        <v>0.90000000000000036</v>
      </c>
    </row>
    <row r="23" spans="1:258" ht="21" thickBot="1">
      <c r="A23" s="15" t="s">
        <v>581</v>
      </c>
      <c r="B23" s="23">
        <v>8.4</v>
      </c>
      <c r="C23" s="24">
        <v>8.5</v>
      </c>
      <c r="D23" s="24">
        <v>8.6</v>
      </c>
      <c r="E23" s="24">
        <v>8.8000000000000007</v>
      </c>
      <c r="F23" s="24">
        <v>8.8000000000000007</v>
      </c>
      <c r="G23" s="24">
        <v>9</v>
      </c>
      <c r="H23" s="24">
        <v>9</v>
      </c>
      <c r="I23" s="24">
        <v>9.1</v>
      </c>
      <c r="J23" s="24">
        <v>9.3000000000000007</v>
      </c>
      <c r="K23" s="24">
        <v>9.5</v>
      </c>
      <c r="L23" s="24">
        <v>10</v>
      </c>
      <c r="M23" s="25">
        <v>10.3</v>
      </c>
      <c r="N23" s="15" t="s">
        <v>581</v>
      </c>
      <c r="O23" s="32">
        <v>10.5</v>
      </c>
      <c r="P23" s="33">
        <v>10.5</v>
      </c>
      <c r="Q23" s="33">
        <v>10.7</v>
      </c>
      <c r="R23" s="33">
        <v>11</v>
      </c>
      <c r="S23" s="33">
        <v>10.7</v>
      </c>
      <c r="T23" s="33">
        <v>11</v>
      </c>
      <c r="U23" s="33">
        <v>11</v>
      </c>
      <c r="V23" s="33">
        <v>11</v>
      </c>
      <c r="W23" s="33">
        <v>11.3</v>
      </c>
      <c r="X23" s="33">
        <v>11.3</v>
      </c>
      <c r="Y23" s="33">
        <v>11.4</v>
      </c>
      <c r="Z23" s="34">
        <v>10.8</v>
      </c>
      <c r="AA23" s="15" t="s">
        <v>581</v>
      </c>
      <c r="AB23" s="41">
        <v>10.8</v>
      </c>
      <c r="AC23" s="42">
        <v>10.5</v>
      </c>
      <c r="AD23" s="42">
        <v>10.7</v>
      </c>
      <c r="AE23" s="42">
        <v>10.6</v>
      </c>
      <c r="AF23" s="42">
        <v>10.5</v>
      </c>
      <c r="AG23" s="42">
        <v>10.4</v>
      </c>
      <c r="AH23" s="42">
        <v>10.4</v>
      </c>
      <c r="AI23" s="42">
        <v>10.3</v>
      </c>
      <c r="AJ23" s="42">
        <v>10.7</v>
      </c>
      <c r="AK23" s="42">
        <v>10.8</v>
      </c>
      <c r="AL23" s="42">
        <v>10.9</v>
      </c>
      <c r="AM23" s="43">
        <v>11</v>
      </c>
      <c r="AN23" s="15" t="s">
        <v>581</v>
      </c>
      <c r="AO23" s="50">
        <v>13.6</v>
      </c>
      <c r="AP23" s="51">
        <v>13.5</v>
      </c>
      <c r="AQ23" s="51">
        <v>13.6</v>
      </c>
      <c r="AR23" s="51">
        <v>13.6</v>
      </c>
      <c r="AS23" s="51">
        <v>13.4</v>
      </c>
      <c r="AT23" s="51">
        <v>13.2</v>
      </c>
      <c r="AU23" s="51">
        <v>13.3</v>
      </c>
      <c r="AV23" s="51">
        <v>12.9</v>
      </c>
      <c r="AW23" s="51">
        <v>12.9</v>
      </c>
      <c r="AX23" s="51">
        <v>12.8</v>
      </c>
      <c r="AY23" s="51">
        <v>13</v>
      </c>
      <c r="AZ23" s="52">
        <v>13.1</v>
      </c>
      <c r="BA23" s="15" t="s">
        <v>581</v>
      </c>
      <c r="BB23" s="50">
        <v>13</v>
      </c>
      <c r="BC23" s="51">
        <v>12.9</v>
      </c>
      <c r="BD23" s="51">
        <v>13</v>
      </c>
      <c r="BE23" s="51">
        <v>13.1</v>
      </c>
      <c r="BF23" s="51">
        <v>12.8</v>
      </c>
      <c r="BG23" s="51">
        <v>12.6</v>
      </c>
      <c r="BH23" s="51">
        <v>12.6</v>
      </c>
      <c r="BI23" s="51">
        <v>12.5</v>
      </c>
      <c r="BJ23" s="51">
        <v>12.6</v>
      </c>
      <c r="BK23" s="51">
        <v>12.6</v>
      </c>
      <c r="BL23" s="51">
        <v>12.8</v>
      </c>
      <c r="BM23" s="52">
        <v>12.7</v>
      </c>
      <c r="BN23" s="73" t="s">
        <v>581</v>
      </c>
      <c r="BO23" s="80">
        <v>12.4</v>
      </c>
      <c r="BP23" s="80">
        <v>12.3</v>
      </c>
      <c r="BQ23" s="80">
        <v>12.4</v>
      </c>
      <c r="BR23" s="80">
        <v>12.1</v>
      </c>
      <c r="BS23" s="80">
        <v>11.9</v>
      </c>
      <c r="BT23" s="80">
        <v>11.7</v>
      </c>
      <c r="BU23" s="80">
        <v>11.5</v>
      </c>
      <c r="BV23" s="80">
        <v>11.4</v>
      </c>
      <c r="BW23" s="80">
        <v>11.3</v>
      </c>
      <c r="BX23" s="80">
        <v>11.3</v>
      </c>
      <c r="BY23" s="80">
        <v>11.3</v>
      </c>
      <c r="BZ23" s="80">
        <v>10.9</v>
      </c>
      <c r="CA23" s="73" t="s">
        <v>581</v>
      </c>
      <c r="CB23" s="80">
        <v>10.4</v>
      </c>
      <c r="CC23" s="80">
        <v>10.199999999999999</v>
      </c>
      <c r="CD23" s="80">
        <v>9.9</v>
      </c>
      <c r="CE23" s="80">
        <v>9.5</v>
      </c>
      <c r="CF23" s="80">
        <v>9.3000000000000007</v>
      </c>
      <c r="CG23" s="80">
        <v>8.8000000000000007</v>
      </c>
      <c r="CH23" s="80">
        <v>8.4</v>
      </c>
      <c r="CI23" s="80">
        <v>8.3000000000000007</v>
      </c>
      <c r="CJ23" s="80">
        <v>8.5</v>
      </c>
      <c r="CK23" s="80">
        <v>8.3000000000000007</v>
      </c>
      <c r="CL23" s="76">
        <v>8</v>
      </c>
      <c r="CM23" s="76">
        <v>7.8</v>
      </c>
      <c r="CN23" s="15" t="s">
        <v>1121</v>
      </c>
      <c r="CO23" s="97">
        <v>7.7598978212621281</v>
      </c>
      <c r="CP23" s="97">
        <v>7.7</v>
      </c>
      <c r="CQ23" s="97">
        <v>7.7</v>
      </c>
      <c r="CR23" s="99">
        <v>7.5</v>
      </c>
      <c r="CS23" s="99">
        <v>7.3</v>
      </c>
      <c r="CT23" s="102">
        <v>7.3</v>
      </c>
      <c r="CU23" s="99">
        <v>7.2</v>
      </c>
      <c r="CV23" s="99">
        <v>7.2</v>
      </c>
      <c r="CW23" s="99">
        <v>7.4</v>
      </c>
      <c r="CX23" s="99">
        <v>7.6</v>
      </c>
      <c r="CY23" s="99">
        <v>7.6</v>
      </c>
      <c r="CZ23" s="99">
        <v>6.9123234111615206</v>
      </c>
      <c r="DA23" s="138" t="s">
        <v>1121</v>
      </c>
      <c r="DB23" s="129">
        <v>6.9</v>
      </c>
      <c r="DC23" s="129">
        <v>7</v>
      </c>
      <c r="DD23" s="128">
        <v>7.2</v>
      </c>
      <c r="DE23" s="128">
        <v>7.3</v>
      </c>
      <c r="DF23" s="129">
        <v>7.4</v>
      </c>
      <c r="DG23" s="130">
        <v>7.7</v>
      </c>
      <c r="DH23" s="130">
        <v>7.8</v>
      </c>
      <c r="DI23" s="130">
        <v>8</v>
      </c>
      <c r="DJ23" s="130">
        <v>8.3000000000000007</v>
      </c>
      <c r="DK23" s="130">
        <v>8.3000000000000007</v>
      </c>
      <c r="DL23" s="130">
        <v>8.8000000000000007</v>
      </c>
      <c r="DM23" s="130">
        <v>8.9</v>
      </c>
      <c r="DN23" s="138" t="s">
        <v>1121</v>
      </c>
      <c r="DO23" s="177">
        <v>9.1999999999999993</v>
      </c>
      <c r="DP23" s="177">
        <v>9.1999999999999993</v>
      </c>
      <c r="DQ23" s="177">
        <v>9.5</v>
      </c>
      <c r="DR23" s="176">
        <v>9.6999999999999993</v>
      </c>
      <c r="DS23" s="176">
        <v>9.8000000000000007</v>
      </c>
      <c r="DT23" s="176">
        <v>9.6999999999999993</v>
      </c>
      <c r="DU23" s="176">
        <v>9.6</v>
      </c>
      <c r="DV23" s="176">
        <v>9.8000000000000007</v>
      </c>
      <c r="DW23" s="176">
        <v>10.4</v>
      </c>
      <c r="DX23" s="176">
        <v>10.5</v>
      </c>
      <c r="DY23" s="176">
        <v>10.7</v>
      </c>
      <c r="DZ23" s="195">
        <v>10</v>
      </c>
      <c r="EA23" s="138" t="s">
        <v>1121</v>
      </c>
      <c r="EB23" s="178">
        <v>10.3</v>
      </c>
      <c r="EC23" s="184">
        <v>10.3</v>
      </c>
      <c r="ED23" s="184">
        <v>10.7</v>
      </c>
      <c r="EE23" s="184">
        <v>10.8</v>
      </c>
      <c r="EF23" s="184">
        <v>10.9</v>
      </c>
      <c r="EG23" s="184">
        <v>10.7</v>
      </c>
      <c r="EH23" s="184">
        <v>10.6</v>
      </c>
      <c r="EI23" s="184">
        <v>10.7</v>
      </c>
      <c r="EJ23" s="184">
        <v>10.9</v>
      </c>
      <c r="EK23" s="188">
        <v>11.1</v>
      </c>
      <c r="EL23" s="178">
        <v>11.4</v>
      </c>
      <c r="EM23" s="178">
        <v>11.5</v>
      </c>
      <c r="EN23" s="138" t="s">
        <v>1121</v>
      </c>
      <c r="EO23" s="178">
        <v>11.5</v>
      </c>
      <c r="EP23" s="184">
        <v>11.7</v>
      </c>
      <c r="EQ23" s="184">
        <v>12.1</v>
      </c>
      <c r="ER23" s="178">
        <v>12.4</v>
      </c>
      <c r="ES23" s="184">
        <v>12.4</v>
      </c>
      <c r="ET23" s="178">
        <v>12.3</v>
      </c>
      <c r="EU23" s="184">
        <v>12</v>
      </c>
      <c r="EV23" s="178">
        <v>12.1</v>
      </c>
      <c r="EW23" s="178">
        <v>12.4</v>
      </c>
      <c r="EX23" s="178">
        <v>12.7</v>
      </c>
      <c r="EY23" s="178">
        <v>13.2</v>
      </c>
      <c r="EZ23" s="178">
        <v>12.8</v>
      </c>
      <c r="FA23" s="138" t="s">
        <v>1121</v>
      </c>
      <c r="FB23" s="178">
        <v>13.1</v>
      </c>
      <c r="FC23" s="184">
        <v>13.1</v>
      </c>
      <c r="FD23" s="184">
        <v>13.6</v>
      </c>
      <c r="FE23" s="178">
        <v>14</v>
      </c>
      <c r="FF23" s="184">
        <v>13.7</v>
      </c>
      <c r="FG23" s="178">
        <v>13.4</v>
      </c>
      <c r="FH23" s="178">
        <v>13.1</v>
      </c>
      <c r="FI23" s="178">
        <v>13</v>
      </c>
      <c r="FJ23" s="178">
        <v>13.4</v>
      </c>
      <c r="FK23" s="178">
        <v>13.8</v>
      </c>
      <c r="FL23" s="178">
        <v>13.8</v>
      </c>
      <c r="FM23" s="178">
        <v>13.6</v>
      </c>
      <c r="FN23" s="1327" t="s">
        <v>1121</v>
      </c>
      <c r="FO23" s="1326">
        <v>13.5</v>
      </c>
      <c r="FP23" s="1328">
        <v>13.5</v>
      </c>
      <c r="FQ23" s="1326">
        <v>13.6</v>
      </c>
      <c r="FR23" s="1326">
        <v>13.5</v>
      </c>
      <c r="FS23" s="1326">
        <v>13.5</v>
      </c>
      <c r="FT23" s="1326">
        <v>13.6</v>
      </c>
      <c r="FU23" s="1326">
        <v>13.3</v>
      </c>
      <c r="FV23" s="1326">
        <v>12.9</v>
      </c>
      <c r="FW23" s="1326">
        <v>13.2</v>
      </c>
      <c r="FX23" s="1326">
        <v>13.2</v>
      </c>
      <c r="FY23" s="1326">
        <v>13.1</v>
      </c>
      <c r="FZ23" s="1326">
        <v>13</v>
      </c>
      <c r="GA23" s="1326">
        <v>13</v>
      </c>
      <c r="GB23" s="1326">
        <v>13.1</v>
      </c>
      <c r="GC23" s="1326">
        <v>13.3</v>
      </c>
      <c r="GD23" s="1326">
        <v>13.5</v>
      </c>
      <c r="GE23" s="1326">
        <v>13.5</v>
      </c>
      <c r="GF23" s="1326">
        <v>13.3</v>
      </c>
      <c r="GG23" s="1326">
        <v>13</v>
      </c>
      <c r="GH23" s="1326">
        <v>13</v>
      </c>
      <c r="GI23" s="1326">
        <v>13.3</v>
      </c>
      <c r="GJ23" s="1326">
        <v>13.2</v>
      </c>
      <c r="GK23" s="1326">
        <v>13.3</v>
      </c>
      <c r="GL23" s="1326">
        <v>12.9</v>
      </c>
      <c r="GM23" s="1329">
        <v>12.7</v>
      </c>
      <c r="GN23" s="1351">
        <v>12.5</v>
      </c>
      <c r="GO23" s="1351">
        <v>12.6</v>
      </c>
      <c r="GP23" s="1351">
        <v>12.6</v>
      </c>
      <c r="GQ23" s="1323">
        <v>12.3</v>
      </c>
      <c r="GR23" s="1323">
        <v>12</v>
      </c>
      <c r="GS23" s="1323">
        <v>11.9</v>
      </c>
      <c r="GT23" s="1323">
        <v>11.8</v>
      </c>
      <c r="GU23" s="1323">
        <v>12</v>
      </c>
      <c r="GV23" s="1323">
        <v>12</v>
      </c>
      <c r="GW23" s="1323">
        <v>12</v>
      </c>
      <c r="GX23" s="1323">
        <v>11.6</v>
      </c>
      <c r="GY23" s="1323">
        <v>11.3</v>
      </c>
      <c r="GZ23" s="1323">
        <v>11.2</v>
      </c>
      <c r="HA23" s="1323">
        <v>11.3</v>
      </c>
      <c r="HB23" s="1323">
        <v>11.2</v>
      </c>
      <c r="HC23" s="1323">
        <v>11.1</v>
      </c>
      <c r="HD23" s="1323">
        <v>10.8</v>
      </c>
      <c r="HE23" s="1323">
        <v>10.8</v>
      </c>
      <c r="HF23" s="1323">
        <v>10.8</v>
      </c>
      <c r="HG23" s="1323">
        <v>10.7</v>
      </c>
      <c r="HH23" s="1323">
        <v>10.8</v>
      </c>
      <c r="HI23" s="1323">
        <v>10.8</v>
      </c>
      <c r="HJ23" s="1323">
        <v>10.3</v>
      </c>
      <c r="HK23" s="1326">
        <v>10.1</v>
      </c>
      <c r="HL23" s="1325">
        <v>9.9</v>
      </c>
      <c r="HM23" s="1325">
        <v>9.9</v>
      </c>
      <c r="HN23" s="1325">
        <v>10.1</v>
      </c>
      <c r="HO23" s="1325">
        <v>9.9</v>
      </c>
      <c r="HP23" s="1325">
        <v>9.6999999999999993</v>
      </c>
      <c r="HQ23" s="1325">
        <v>9.6</v>
      </c>
      <c r="HR23" s="1325">
        <v>9.3000000000000007</v>
      </c>
      <c r="HS23" s="1325">
        <v>9.4</v>
      </c>
      <c r="HT23" s="1325">
        <v>9.4</v>
      </c>
      <c r="HU23" s="1325">
        <v>9.6</v>
      </c>
      <c r="HV23" s="1325">
        <v>9.4</v>
      </c>
      <c r="HW23" s="1325">
        <v>9.4</v>
      </c>
      <c r="HX23" s="1325">
        <v>9.3000000000000007</v>
      </c>
      <c r="HY23" s="1325">
        <v>9.3000000000000007</v>
      </c>
      <c r="HZ23" s="1325">
        <v>9.1</v>
      </c>
      <c r="IA23" s="1325">
        <v>8.9</v>
      </c>
      <c r="IB23" s="1325">
        <v>8.4</v>
      </c>
      <c r="IC23" s="1325">
        <v>8</v>
      </c>
      <c r="ID23" s="1325">
        <v>8</v>
      </c>
      <c r="IE23" s="1325">
        <v>8.1999999999999993</v>
      </c>
      <c r="IF23" s="1325">
        <v>8.3000000000000007</v>
      </c>
      <c r="IG23" s="1325">
        <v>8.1999999999999993</v>
      </c>
      <c r="IH23" s="1325">
        <v>7.9</v>
      </c>
      <c r="II23" s="1325">
        <v>7.7</v>
      </c>
      <c r="IJ23" s="1325">
        <v>7.6</v>
      </c>
      <c r="IK23" s="1325">
        <v>7.9</v>
      </c>
      <c r="IL23" s="1325">
        <v>8.6</v>
      </c>
      <c r="IM23" s="1325">
        <v>8.9</v>
      </c>
      <c r="IN23" s="1325">
        <v>8.6999999999999993</v>
      </c>
      <c r="IO23" s="1325">
        <v>8.4</v>
      </c>
      <c r="IP23" s="1325">
        <v>8.1</v>
      </c>
      <c r="IQ23" s="1325">
        <v>8.1</v>
      </c>
      <c r="IR23" s="1325">
        <v>8.1999999999999993</v>
      </c>
      <c r="IS23" s="1325">
        <v>8.1</v>
      </c>
      <c r="IT23" s="1325">
        <v>8.1</v>
      </c>
      <c r="IU23" s="1325">
        <v>8.4</v>
      </c>
      <c r="IV23" s="1325">
        <v>8.4</v>
      </c>
      <c r="IW23" s="1325">
        <v>8.3000000000000007</v>
      </c>
      <c r="IX23" s="1279">
        <f t="shared" si="0"/>
        <v>0.40000000000000036</v>
      </c>
    </row>
    <row r="24" spans="1:258" ht="21" thickBot="1">
      <c r="A24" s="15" t="s">
        <v>579</v>
      </c>
      <c r="B24" s="20">
        <v>14.4</v>
      </c>
      <c r="C24" s="21">
        <v>14.4</v>
      </c>
      <c r="D24" s="21">
        <v>14.5</v>
      </c>
      <c r="E24" s="21">
        <v>14.5</v>
      </c>
      <c r="F24" s="21">
        <v>14.2</v>
      </c>
      <c r="G24" s="21">
        <v>14.4</v>
      </c>
      <c r="H24" s="21">
        <v>14.7</v>
      </c>
      <c r="I24" s="21">
        <v>14.8</v>
      </c>
      <c r="J24" s="21">
        <v>14.7</v>
      </c>
      <c r="K24" s="21">
        <v>14.7</v>
      </c>
      <c r="L24" s="21">
        <v>15.3</v>
      </c>
      <c r="M24" s="22">
        <v>15.6</v>
      </c>
      <c r="N24" s="15" t="s">
        <v>579</v>
      </c>
      <c r="O24" s="29">
        <v>16.2</v>
      </c>
      <c r="P24" s="30">
        <v>16</v>
      </c>
      <c r="Q24" s="30">
        <v>15.9</v>
      </c>
      <c r="R24" s="30">
        <v>15.8</v>
      </c>
      <c r="S24" s="30">
        <v>15.1</v>
      </c>
      <c r="T24" s="30">
        <v>14.6</v>
      </c>
      <c r="U24" s="30">
        <v>15.1</v>
      </c>
      <c r="V24" s="30">
        <v>15.1</v>
      </c>
      <c r="W24" s="30">
        <v>14.6</v>
      </c>
      <c r="X24" s="30">
        <v>14.7</v>
      </c>
      <c r="Y24" s="30">
        <v>14.7</v>
      </c>
      <c r="Z24" s="31">
        <v>14.8</v>
      </c>
      <c r="AA24" s="15" t="s">
        <v>579</v>
      </c>
      <c r="AB24" s="38">
        <v>15.6</v>
      </c>
      <c r="AC24" s="39">
        <v>15.7</v>
      </c>
      <c r="AD24" s="39">
        <v>15.6</v>
      </c>
      <c r="AE24" s="39">
        <v>15.3</v>
      </c>
      <c r="AF24" s="39">
        <v>14.7</v>
      </c>
      <c r="AG24" s="39">
        <v>14.9</v>
      </c>
      <c r="AH24" s="39">
        <v>14.8</v>
      </c>
      <c r="AI24" s="39">
        <v>14.4</v>
      </c>
      <c r="AJ24" s="39">
        <v>14</v>
      </c>
      <c r="AK24" s="39">
        <v>14</v>
      </c>
      <c r="AL24" s="39">
        <v>14.1</v>
      </c>
      <c r="AM24" s="40">
        <v>14.7</v>
      </c>
      <c r="AN24" s="15" t="s">
        <v>579</v>
      </c>
      <c r="AO24" s="47">
        <v>18</v>
      </c>
      <c r="AP24" s="48">
        <v>18.100000000000001</v>
      </c>
      <c r="AQ24" s="48">
        <v>17.8</v>
      </c>
      <c r="AR24" s="48">
        <v>17.399999999999999</v>
      </c>
      <c r="AS24" s="48">
        <v>16.7</v>
      </c>
      <c r="AT24" s="48">
        <v>17</v>
      </c>
      <c r="AU24" s="48">
        <v>16.600000000000001</v>
      </c>
      <c r="AV24" s="48">
        <v>16.2</v>
      </c>
      <c r="AW24" s="48">
        <v>15.2</v>
      </c>
      <c r="AX24" s="48">
        <v>14.9</v>
      </c>
      <c r="AY24" s="48">
        <v>15</v>
      </c>
      <c r="AZ24" s="49">
        <v>15.5</v>
      </c>
      <c r="BA24" s="15" t="s">
        <v>579</v>
      </c>
      <c r="BB24" s="47">
        <v>16.100000000000001</v>
      </c>
      <c r="BC24" s="48">
        <v>16.3</v>
      </c>
      <c r="BD24" s="48">
        <v>16</v>
      </c>
      <c r="BE24" s="48">
        <v>15.4</v>
      </c>
      <c r="BF24" s="48">
        <v>14.9</v>
      </c>
      <c r="BG24" s="48">
        <v>15</v>
      </c>
      <c r="BH24" s="48">
        <v>15.2</v>
      </c>
      <c r="BI24" s="48">
        <v>15</v>
      </c>
      <c r="BJ24" s="48">
        <v>14.9</v>
      </c>
      <c r="BK24" s="48">
        <v>14.7</v>
      </c>
      <c r="BL24" s="48">
        <v>14.6</v>
      </c>
      <c r="BM24" s="49">
        <v>15.4</v>
      </c>
      <c r="BN24" s="73" t="s">
        <v>579</v>
      </c>
      <c r="BO24" s="77">
        <v>15.9</v>
      </c>
      <c r="BP24" s="77">
        <v>15.9</v>
      </c>
      <c r="BQ24" s="77">
        <v>15.9</v>
      </c>
      <c r="BR24" s="77">
        <v>15</v>
      </c>
      <c r="BS24" s="77">
        <v>14.5</v>
      </c>
      <c r="BT24" s="77">
        <v>14.4</v>
      </c>
      <c r="BU24" s="77">
        <v>13.9</v>
      </c>
      <c r="BV24" s="77">
        <v>14.1</v>
      </c>
      <c r="BW24" s="77">
        <v>13.5</v>
      </c>
      <c r="BX24" s="77">
        <v>13.1</v>
      </c>
      <c r="BY24" s="77">
        <v>13</v>
      </c>
      <c r="BZ24" s="77">
        <v>13.1</v>
      </c>
      <c r="CA24" s="73" t="s">
        <v>579</v>
      </c>
      <c r="CB24" s="77">
        <v>13.4</v>
      </c>
      <c r="CC24" s="77">
        <v>13.1</v>
      </c>
      <c r="CD24" s="77">
        <v>12.5</v>
      </c>
      <c r="CE24" s="77">
        <v>11.7</v>
      </c>
      <c r="CF24" s="77">
        <v>11.2</v>
      </c>
      <c r="CG24" s="77">
        <v>10.7</v>
      </c>
      <c r="CH24" s="77">
        <v>10.199999999999999</v>
      </c>
      <c r="CI24" s="77">
        <v>9.6999999999999993</v>
      </c>
      <c r="CJ24" s="77">
        <v>9.1999999999999993</v>
      </c>
      <c r="CK24" s="77">
        <v>8.9</v>
      </c>
      <c r="CL24" s="76">
        <v>9</v>
      </c>
      <c r="CM24" s="76">
        <v>9.1999999999999993</v>
      </c>
      <c r="CN24" s="15" t="s">
        <v>1119</v>
      </c>
      <c r="CO24" s="97">
        <v>9.4071854395769279</v>
      </c>
      <c r="CP24" s="97">
        <v>9.4</v>
      </c>
      <c r="CQ24" s="97">
        <v>9</v>
      </c>
      <c r="CR24" s="99">
        <v>8.3000000000000007</v>
      </c>
      <c r="CS24" s="99">
        <v>7.6</v>
      </c>
      <c r="CT24" s="102">
        <v>7.5</v>
      </c>
      <c r="CU24" s="99">
        <v>7.5</v>
      </c>
      <c r="CV24" s="99">
        <v>7.5</v>
      </c>
      <c r="CW24" s="99">
        <v>7.4</v>
      </c>
      <c r="CX24" s="99">
        <v>7.4</v>
      </c>
      <c r="CY24" s="99">
        <v>7.9</v>
      </c>
      <c r="CZ24" s="99">
        <v>8.2318036585794037</v>
      </c>
      <c r="DA24" s="138" t="s">
        <v>1119</v>
      </c>
      <c r="DB24" s="130">
        <v>9.3000000000000007</v>
      </c>
      <c r="DC24" s="130">
        <v>9.8000000000000007</v>
      </c>
      <c r="DD24" s="130">
        <v>10.3</v>
      </c>
      <c r="DE24" s="130">
        <v>10</v>
      </c>
      <c r="DF24" s="130">
        <v>9.9</v>
      </c>
      <c r="DG24" s="130">
        <v>9.9</v>
      </c>
      <c r="DH24" s="130">
        <v>10.199999999999999</v>
      </c>
      <c r="DI24" s="130">
        <v>10.199999999999999</v>
      </c>
      <c r="DJ24" s="130">
        <v>10.5</v>
      </c>
      <c r="DK24" s="130">
        <v>10.4</v>
      </c>
      <c r="DL24" s="130">
        <v>10.7</v>
      </c>
      <c r="DM24" s="130">
        <v>11.6</v>
      </c>
      <c r="DN24" s="138" t="s">
        <v>1119</v>
      </c>
      <c r="DO24" s="176">
        <v>12.3</v>
      </c>
      <c r="DP24" s="176">
        <v>12.6</v>
      </c>
      <c r="DQ24" s="176">
        <v>12.3</v>
      </c>
      <c r="DR24" s="176">
        <v>11.6</v>
      </c>
      <c r="DS24" s="176">
        <v>11</v>
      </c>
      <c r="DT24" s="176">
        <v>10.7</v>
      </c>
      <c r="DU24" s="176">
        <v>10.6</v>
      </c>
      <c r="DV24" s="176">
        <v>10.5</v>
      </c>
      <c r="DW24" s="176">
        <v>10.5</v>
      </c>
      <c r="DX24" s="176">
        <v>10.8</v>
      </c>
      <c r="DY24" s="176">
        <v>11.3</v>
      </c>
      <c r="DZ24" s="195">
        <v>12</v>
      </c>
      <c r="EA24" s="138" t="s">
        <v>1119</v>
      </c>
      <c r="EB24" s="178">
        <v>12.8</v>
      </c>
      <c r="EC24" s="184">
        <v>13</v>
      </c>
      <c r="ED24" s="184">
        <v>13</v>
      </c>
      <c r="EE24" s="184">
        <v>12.1</v>
      </c>
      <c r="EF24" s="184">
        <v>11.7</v>
      </c>
      <c r="EG24" s="184">
        <v>11.3</v>
      </c>
      <c r="EH24" s="184">
        <v>11.3</v>
      </c>
      <c r="EI24" s="184">
        <v>11.2</v>
      </c>
      <c r="EJ24" s="184">
        <v>11.2</v>
      </c>
      <c r="EK24" s="187">
        <v>11.3</v>
      </c>
      <c r="EL24" s="178">
        <v>11.7</v>
      </c>
      <c r="EM24" s="178">
        <v>12.5</v>
      </c>
      <c r="EN24" s="138" t="s">
        <v>1119</v>
      </c>
      <c r="EO24" s="178">
        <v>13.4</v>
      </c>
      <c r="EP24" s="184">
        <v>13.6</v>
      </c>
      <c r="EQ24" s="184">
        <v>13.5</v>
      </c>
      <c r="ER24" s="178">
        <v>12.8</v>
      </c>
      <c r="ES24" s="184">
        <v>12.4</v>
      </c>
      <c r="ET24" s="178">
        <v>12.1</v>
      </c>
      <c r="EU24" s="184">
        <v>12.2</v>
      </c>
      <c r="EV24" s="178">
        <v>12.2</v>
      </c>
      <c r="EW24" s="205">
        <v>12.5</v>
      </c>
      <c r="EX24" s="178">
        <v>12.6</v>
      </c>
      <c r="EY24" s="178">
        <v>13.2</v>
      </c>
      <c r="EZ24" s="178">
        <v>13.6</v>
      </c>
      <c r="FA24" s="138" t="s">
        <v>1119</v>
      </c>
      <c r="FB24" s="178">
        <v>14.6</v>
      </c>
      <c r="FC24" s="184">
        <v>14.9</v>
      </c>
      <c r="FD24" s="184">
        <v>14.7</v>
      </c>
      <c r="FE24" s="178">
        <v>14.3</v>
      </c>
      <c r="FF24" s="184">
        <v>13.7</v>
      </c>
      <c r="FG24" s="178">
        <v>13.4</v>
      </c>
      <c r="FH24" s="178">
        <v>13.2</v>
      </c>
      <c r="FI24" s="178">
        <v>13.1</v>
      </c>
      <c r="FJ24" s="178">
        <v>12.9</v>
      </c>
      <c r="FK24" s="178">
        <v>12.9</v>
      </c>
      <c r="FL24" s="178">
        <v>13.1</v>
      </c>
      <c r="FM24" s="178">
        <v>13.3</v>
      </c>
      <c r="FN24" s="1327" t="s">
        <v>1119</v>
      </c>
      <c r="FO24" s="1326">
        <v>13.9</v>
      </c>
      <c r="FP24" s="1328">
        <v>13.6</v>
      </c>
      <c r="FQ24" s="1326">
        <v>13.1</v>
      </c>
      <c r="FR24" s="1326">
        <v>12.3</v>
      </c>
      <c r="FS24" s="1326">
        <v>11.7</v>
      </c>
      <c r="FT24" s="1326">
        <v>11.5</v>
      </c>
      <c r="FU24" s="1326">
        <v>11.5</v>
      </c>
      <c r="FV24" s="1326">
        <v>11.3</v>
      </c>
      <c r="FW24" s="1326">
        <v>11.1</v>
      </c>
      <c r="FX24" s="1326">
        <v>10.9</v>
      </c>
      <c r="FY24" s="1326">
        <v>11</v>
      </c>
      <c r="FZ24" s="1326">
        <v>10.9</v>
      </c>
      <c r="GA24" s="1326">
        <v>11.4</v>
      </c>
      <c r="GB24" s="1326">
        <v>11.5</v>
      </c>
      <c r="GC24" s="1326">
        <v>11.3</v>
      </c>
      <c r="GD24" s="1326">
        <v>10.7</v>
      </c>
      <c r="GE24" s="1326">
        <v>10</v>
      </c>
      <c r="GF24" s="1326">
        <v>9.5</v>
      </c>
      <c r="GG24" s="1326">
        <v>9.1999999999999993</v>
      </c>
      <c r="GH24" s="1326">
        <v>8.9</v>
      </c>
      <c r="GI24" s="1326">
        <v>8.8000000000000007</v>
      </c>
      <c r="GJ24" s="1326">
        <v>8.6</v>
      </c>
      <c r="GK24" s="1326">
        <v>8.6999999999999993</v>
      </c>
      <c r="GL24" s="1326">
        <v>8.6999999999999993</v>
      </c>
      <c r="GM24" s="1329">
        <v>9.1</v>
      </c>
      <c r="GN24" s="1323">
        <v>9.1</v>
      </c>
      <c r="GO24" s="1323">
        <v>8.9</v>
      </c>
      <c r="GP24" s="1323">
        <v>8.3000000000000007</v>
      </c>
      <c r="GQ24" s="1323">
        <v>7.8</v>
      </c>
      <c r="GR24" s="1323">
        <v>7</v>
      </c>
      <c r="GS24" s="1323">
        <v>6.6</v>
      </c>
      <c r="GT24" s="1323">
        <v>6.1</v>
      </c>
      <c r="GU24" s="1323">
        <v>6.1</v>
      </c>
      <c r="GV24" s="1323">
        <v>6</v>
      </c>
      <c r="GW24" s="1323">
        <v>6</v>
      </c>
      <c r="GX24" s="1323">
        <v>6.2</v>
      </c>
      <c r="GY24" s="1323">
        <v>6.4</v>
      </c>
      <c r="GZ24" s="1323">
        <v>6.5</v>
      </c>
      <c r="HA24" s="1323">
        <v>6.2</v>
      </c>
      <c r="HB24" s="1323">
        <v>5.7</v>
      </c>
      <c r="HC24" s="1323">
        <v>5.7</v>
      </c>
      <c r="HD24" s="1323">
        <v>5.6</v>
      </c>
      <c r="HE24" s="1323">
        <v>5.7</v>
      </c>
      <c r="HF24" s="1323">
        <v>5.8</v>
      </c>
      <c r="HG24" s="1323">
        <v>5.7</v>
      </c>
      <c r="HH24" s="1323">
        <v>5.4</v>
      </c>
      <c r="HI24" s="1323">
        <v>5.4</v>
      </c>
      <c r="HJ24" s="1323">
        <v>5.6</v>
      </c>
      <c r="HK24" s="1326">
        <v>5.8</v>
      </c>
      <c r="HL24" s="1325">
        <v>5.9</v>
      </c>
      <c r="HM24" s="1325">
        <v>5.8</v>
      </c>
      <c r="HN24" s="1325">
        <v>5.5</v>
      </c>
      <c r="HO24" s="1325">
        <v>5.2</v>
      </c>
      <c r="HP24" s="1325">
        <v>5.2</v>
      </c>
      <c r="HQ24" s="1325">
        <v>5.2</v>
      </c>
      <c r="HR24" s="1325">
        <v>5.0999999999999996</v>
      </c>
      <c r="HS24" s="1325">
        <v>5.0999999999999996</v>
      </c>
      <c r="HT24" s="1325">
        <v>5</v>
      </c>
      <c r="HU24" s="1325">
        <v>5.0999999999999996</v>
      </c>
      <c r="HV24" s="1325">
        <v>5.3</v>
      </c>
      <c r="HW24" s="1325">
        <v>5.7</v>
      </c>
      <c r="HX24" s="1325">
        <v>5.7</v>
      </c>
      <c r="HY24" s="1325">
        <v>5.5</v>
      </c>
      <c r="HZ24" s="1325">
        <v>5.0999999999999996</v>
      </c>
      <c r="IA24" s="1325">
        <v>4.9000000000000004</v>
      </c>
      <c r="IB24" s="1325">
        <v>4.9000000000000004</v>
      </c>
      <c r="IC24" s="1325">
        <v>4.7</v>
      </c>
      <c r="ID24" s="1325">
        <v>4.7</v>
      </c>
      <c r="IE24" s="1325">
        <v>4.5999999999999996</v>
      </c>
      <c r="IF24" s="1325">
        <v>4.5999999999999996</v>
      </c>
      <c r="IG24" s="1325">
        <v>4.7</v>
      </c>
      <c r="IH24" s="1325">
        <v>4.9000000000000004</v>
      </c>
      <c r="II24" s="1325">
        <v>5.3</v>
      </c>
      <c r="IJ24" s="1325">
        <v>5.4</v>
      </c>
      <c r="IK24" s="1325">
        <v>5.7</v>
      </c>
      <c r="IL24" s="1325">
        <v>6.6</v>
      </c>
      <c r="IM24" s="1325">
        <v>7</v>
      </c>
      <c r="IN24" s="1325">
        <v>7.1</v>
      </c>
      <c r="IO24" s="1325">
        <v>7</v>
      </c>
      <c r="IP24" s="1325">
        <v>7</v>
      </c>
      <c r="IQ24" s="1325">
        <v>7</v>
      </c>
      <c r="IR24" s="1325">
        <v>6.9</v>
      </c>
      <c r="IS24" s="1325">
        <v>6.9</v>
      </c>
      <c r="IT24" s="1325">
        <v>6.9</v>
      </c>
      <c r="IU24" s="1325">
        <v>7.1</v>
      </c>
      <c r="IV24" s="1325">
        <v>7</v>
      </c>
      <c r="IW24" s="1325">
        <v>6.7</v>
      </c>
      <c r="IX24" s="1279">
        <f t="shared" si="0"/>
        <v>1</v>
      </c>
    </row>
    <row r="25" spans="1:258" ht="21" thickBot="1">
      <c r="A25" s="15" t="s">
        <v>580</v>
      </c>
      <c r="B25" s="20">
        <v>14.3</v>
      </c>
      <c r="C25" s="21">
        <v>14.6</v>
      </c>
      <c r="D25" s="21">
        <v>14.9</v>
      </c>
      <c r="E25" s="21">
        <v>15</v>
      </c>
      <c r="F25" s="21">
        <v>14.9</v>
      </c>
      <c r="G25" s="21">
        <v>14.9</v>
      </c>
      <c r="H25" s="21">
        <v>15.1</v>
      </c>
      <c r="I25" s="21">
        <v>15.3</v>
      </c>
      <c r="J25" s="21">
        <v>15.4</v>
      </c>
      <c r="K25" s="21">
        <v>15.5</v>
      </c>
      <c r="L25" s="21">
        <v>15.6</v>
      </c>
      <c r="M25" s="22">
        <v>15.7</v>
      </c>
      <c r="N25" s="15" t="s">
        <v>580</v>
      </c>
      <c r="O25" s="29">
        <v>16.100000000000001</v>
      </c>
      <c r="P25" s="30">
        <v>16.2</v>
      </c>
      <c r="Q25" s="30">
        <v>16.3</v>
      </c>
      <c r="R25" s="30">
        <v>16.100000000000001</v>
      </c>
      <c r="S25" s="30">
        <v>15.6</v>
      </c>
      <c r="T25" s="30">
        <v>15.8</v>
      </c>
      <c r="U25" s="30">
        <v>15.9</v>
      </c>
      <c r="V25" s="30">
        <v>16</v>
      </c>
      <c r="W25" s="30">
        <v>16.100000000000001</v>
      </c>
      <c r="X25" s="30">
        <v>16</v>
      </c>
      <c r="Y25" s="30">
        <v>16.100000000000001</v>
      </c>
      <c r="Z25" s="31">
        <v>16.3</v>
      </c>
      <c r="AA25" s="15" t="s">
        <v>580</v>
      </c>
      <c r="AB25" s="38">
        <v>16.899999999999999</v>
      </c>
      <c r="AC25" s="39">
        <v>17.100000000000001</v>
      </c>
      <c r="AD25" s="39">
        <v>17.100000000000001</v>
      </c>
      <c r="AE25" s="39">
        <v>16.8</v>
      </c>
      <c r="AF25" s="39">
        <v>16.399999999999999</v>
      </c>
      <c r="AG25" s="39">
        <v>16.3</v>
      </c>
      <c r="AH25" s="39">
        <v>16.2</v>
      </c>
      <c r="AI25" s="39">
        <v>15.7</v>
      </c>
      <c r="AJ25" s="39">
        <v>15.6</v>
      </c>
      <c r="AK25" s="39">
        <v>15.7</v>
      </c>
      <c r="AL25" s="39">
        <v>15.9</v>
      </c>
      <c r="AM25" s="40">
        <v>16.2</v>
      </c>
      <c r="AN25" s="15" t="s">
        <v>580</v>
      </c>
      <c r="AO25" s="47">
        <v>20.399999999999999</v>
      </c>
      <c r="AP25" s="48">
        <v>20.2</v>
      </c>
      <c r="AQ25" s="48">
        <v>20.2</v>
      </c>
      <c r="AR25" s="48">
        <v>19.899999999999999</v>
      </c>
      <c r="AS25" s="48">
        <v>19.399999999999999</v>
      </c>
      <c r="AT25" s="48">
        <v>18.899999999999999</v>
      </c>
      <c r="AU25" s="48">
        <v>18.7</v>
      </c>
      <c r="AV25" s="48">
        <v>18.5</v>
      </c>
      <c r="AW25" s="48">
        <v>18.100000000000001</v>
      </c>
      <c r="AX25" s="48">
        <v>17.899999999999999</v>
      </c>
      <c r="AY25" s="48">
        <v>18.100000000000001</v>
      </c>
      <c r="AZ25" s="49">
        <v>18.5</v>
      </c>
      <c r="BA25" s="15" t="s">
        <v>580</v>
      </c>
      <c r="BB25" s="47">
        <v>19.100000000000001</v>
      </c>
      <c r="BC25" s="48">
        <v>19.100000000000001</v>
      </c>
      <c r="BD25" s="48">
        <v>18.8</v>
      </c>
      <c r="BE25" s="48">
        <v>18.3</v>
      </c>
      <c r="BF25" s="48">
        <v>17.8</v>
      </c>
      <c r="BG25" s="48">
        <v>17.2</v>
      </c>
      <c r="BH25" s="48">
        <v>16.899999999999999</v>
      </c>
      <c r="BI25" s="48">
        <v>16.600000000000001</v>
      </c>
      <c r="BJ25" s="48">
        <v>16.5</v>
      </c>
      <c r="BK25" s="48">
        <v>16.3</v>
      </c>
      <c r="BL25" s="48">
        <v>16.7</v>
      </c>
      <c r="BM25" s="49">
        <v>16.3</v>
      </c>
      <c r="BN25" s="73" t="s">
        <v>580</v>
      </c>
      <c r="BO25" s="77">
        <v>16.7</v>
      </c>
      <c r="BP25" s="77">
        <v>16.8</v>
      </c>
      <c r="BQ25" s="77">
        <v>16.899999999999999</v>
      </c>
      <c r="BR25" s="77">
        <v>16.5</v>
      </c>
      <c r="BS25" s="77">
        <v>15.7</v>
      </c>
      <c r="BT25" s="77">
        <v>14.8</v>
      </c>
      <c r="BU25" s="77">
        <v>14.5</v>
      </c>
      <c r="BV25" s="77">
        <v>14.4</v>
      </c>
      <c r="BW25" s="77">
        <v>13.8</v>
      </c>
      <c r="BX25" s="77">
        <v>13.1</v>
      </c>
      <c r="BY25" s="77">
        <v>12.8</v>
      </c>
      <c r="BZ25" s="77">
        <v>12.6</v>
      </c>
      <c r="CA25" s="73" t="s">
        <v>580</v>
      </c>
      <c r="CB25" s="77">
        <v>12.9</v>
      </c>
      <c r="CC25" s="77">
        <v>12.6</v>
      </c>
      <c r="CD25" s="77">
        <v>12.1</v>
      </c>
      <c r="CE25" s="77">
        <v>11.3</v>
      </c>
      <c r="CF25" s="77">
        <v>10.6</v>
      </c>
      <c r="CG25" s="77">
        <v>10.199999999999999</v>
      </c>
      <c r="CH25" s="77">
        <v>9.9</v>
      </c>
      <c r="CI25" s="77">
        <v>9.8000000000000007</v>
      </c>
      <c r="CJ25" s="77">
        <v>9.6</v>
      </c>
      <c r="CK25" s="77">
        <v>9.5</v>
      </c>
      <c r="CL25" s="76">
        <v>9.3000000000000007</v>
      </c>
      <c r="CM25" s="76">
        <v>9.5</v>
      </c>
      <c r="CN25" s="15" t="s">
        <v>1120</v>
      </c>
      <c r="CO25" s="97">
        <v>9.6545946145480102</v>
      </c>
      <c r="CP25" s="97">
        <v>9.6</v>
      </c>
      <c r="CQ25" s="97">
        <v>9.5</v>
      </c>
      <c r="CR25" s="99">
        <v>9.1</v>
      </c>
      <c r="CS25" s="99">
        <v>8.5</v>
      </c>
      <c r="CT25" s="102">
        <v>7.7</v>
      </c>
      <c r="CU25" s="99">
        <v>7.6</v>
      </c>
      <c r="CV25" s="99">
        <v>7.1</v>
      </c>
      <c r="CW25" s="99">
        <v>6.7</v>
      </c>
      <c r="CX25" s="98">
        <v>6.1</v>
      </c>
      <c r="CY25" s="98">
        <v>6.5</v>
      </c>
      <c r="CZ25" s="98">
        <v>6.4133294358374737</v>
      </c>
      <c r="DA25" s="138" t="s">
        <v>1120</v>
      </c>
      <c r="DB25" s="130">
        <v>7.7</v>
      </c>
      <c r="DC25" s="130">
        <v>8.1999999999999993</v>
      </c>
      <c r="DD25" s="130">
        <v>8.8000000000000007</v>
      </c>
      <c r="DE25" s="130">
        <v>8.8000000000000007</v>
      </c>
      <c r="DF25" s="130">
        <v>8.4</v>
      </c>
      <c r="DG25" s="130">
        <v>8.5</v>
      </c>
      <c r="DH25" s="130">
        <v>8.8000000000000007</v>
      </c>
      <c r="DI25" s="130">
        <v>8.8000000000000007</v>
      </c>
      <c r="DJ25" s="130">
        <v>8.8000000000000007</v>
      </c>
      <c r="DK25" s="130">
        <v>9</v>
      </c>
      <c r="DL25" s="130">
        <v>9.5</v>
      </c>
      <c r="DM25" s="130">
        <v>9.6999999999999993</v>
      </c>
      <c r="DN25" s="138" t="s">
        <v>1120</v>
      </c>
      <c r="DO25" s="176">
        <v>10.5</v>
      </c>
      <c r="DP25" s="176">
        <v>11.2</v>
      </c>
      <c r="DQ25" s="176">
        <v>11.3</v>
      </c>
      <c r="DR25" s="176">
        <v>10.8</v>
      </c>
      <c r="DS25" s="176">
        <v>10.4</v>
      </c>
      <c r="DT25" s="176">
        <v>10</v>
      </c>
      <c r="DU25" s="176">
        <v>9.9</v>
      </c>
      <c r="DV25" s="176">
        <v>9.6999999999999993</v>
      </c>
      <c r="DW25" s="176">
        <v>9.9</v>
      </c>
      <c r="DX25" s="176">
        <v>10.199999999999999</v>
      </c>
      <c r="DY25" s="176">
        <v>10.199999999999999</v>
      </c>
      <c r="DZ25" s="195">
        <v>10.9</v>
      </c>
      <c r="EA25" s="138" t="s">
        <v>1120</v>
      </c>
      <c r="EB25" s="178">
        <v>11.5</v>
      </c>
      <c r="EC25" s="184">
        <v>12</v>
      </c>
      <c r="ED25" s="184">
        <v>12</v>
      </c>
      <c r="EE25" s="184">
        <v>11.6</v>
      </c>
      <c r="EF25" s="184">
        <v>11.3</v>
      </c>
      <c r="EG25" s="184">
        <v>10.8</v>
      </c>
      <c r="EH25" s="184">
        <v>10.5</v>
      </c>
      <c r="EI25" s="184">
        <v>10.6</v>
      </c>
      <c r="EJ25" s="184">
        <v>10.9</v>
      </c>
      <c r="EK25" s="187">
        <v>10.9</v>
      </c>
      <c r="EL25" s="178">
        <v>11.2</v>
      </c>
      <c r="EM25" s="178">
        <v>11.2</v>
      </c>
      <c r="EN25" s="138" t="s">
        <v>1120</v>
      </c>
      <c r="EO25" s="178">
        <v>11.8</v>
      </c>
      <c r="EP25" s="184">
        <v>12.1</v>
      </c>
      <c r="EQ25" s="184">
        <v>12.1</v>
      </c>
      <c r="ER25" s="178">
        <v>11.7</v>
      </c>
      <c r="ES25" s="184">
        <v>11.3</v>
      </c>
      <c r="ET25" s="178">
        <v>11.1</v>
      </c>
      <c r="EU25" s="184">
        <v>11.1</v>
      </c>
      <c r="EV25" s="178">
        <v>11.1</v>
      </c>
      <c r="EW25" s="178">
        <v>11.1</v>
      </c>
      <c r="EX25" s="178">
        <v>11.2</v>
      </c>
      <c r="EY25" s="178">
        <v>11.5</v>
      </c>
      <c r="EZ25" s="178">
        <v>12.1</v>
      </c>
      <c r="FA25" s="138" t="s">
        <v>1120</v>
      </c>
      <c r="FB25" s="178">
        <v>13</v>
      </c>
      <c r="FC25" s="184">
        <v>13.7</v>
      </c>
      <c r="FD25" s="184">
        <v>13.6</v>
      </c>
      <c r="FE25" s="178">
        <v>13.2</v>
      </c>
      <c r="FF25" s="184">
        <v>12.8</v>
      </c>
      <c r="FG25" s="178">
        <v>12.4</v>
      </c>
      <c r="FH25" s="178">
        <v>12.4</v>
      </c>
      <c r="FI25" s="178">
        <v>12.3</v>
      </c>
      <c r="FJ25" s="178">
        <v>12.3</v>
      </c>
      <c r="FK25" s="178">
        <v>12.2</v>
      </c>
      <c r="FL25" s="178">
        <v>12.5</v>
      </c>
      <c r="FM25" s="178">
        <v>12.4</v>
      </c>
      <c r="FN25" s="1327" t="s">
        <v>1120</v>
      </c>
      <c r="FO25" s="1326">
        <v>12.9</v>
      </c>
      <c r="FP25" s="1328">
        <v>13.1</v>
      </c>
      <c r="FQ25" s="1326">
        <v>12.9</v>
      </c>
      <c r="FR25" s="1326">
        <v>12</v>
      </c>
      <c r="FS25" s="1326">
        <v>11.7</v>
      </c>
      <c r="FT25" s="1326">
        <v>11.1</v>
      </c>
      <c r="FU25" s="1326">
        <v>10.7</v>
      </c>
      <c r="FV25" s="1326">
        <v>10.1</v>
      </c>
      <c r="FW25" s="1326">
        <v>9.8000000000000007</v>
      </c>
      <c r="FX25" s="1326">
        <v>9.5</v>
      </c>
      <c r="FY25" s="1326">
        <v>9.6</v>
      </c>
      <c r="FZ25" s="1326">
        <v>9.3000000000000007</v>
      </c>
      <c r="GA25" s="1326">
        <v>10</v>
      </c>
      <c r="GB25" s="1326">
        <v>10.199999999999999</v>
      </c>
      <c r="GC25" s="1326">
        <v>9.9</v>
      </c>
      <c r="GD25" s="1326">
        <v>9.3000000000000007</v>
      </c>
      <c r="GE25" s="1326">
        <v>8.8000000000000007</v>
      </c>
      <c r="GF25" s="1326">
        <v>8.1999999999999993</v>
      </c>
      <c r="GG25" s="1326">
        <v>7.9</v>
      </c>
      <c r="GH25" s="1326">
        <v>7.9</v>
      </c>
      <c r="GI25" s="1326">
        <v>7.8</v>
      </c>
      <c r="GJ25" s="1326">
        <v>7.6</v>
      </c>
      <c r="GK25" s="1326">
        <v>7.7</v>
      </c>
      <c r="GL25" s="1326">
        <v>7.6</v>
      </c>
      <c r="GM25" s="1329">
        <v>8.1999999999999993</v>
      </c>
      <c r="GN25" s="1323">
        <v>8.3000000000000007</v>
      </c>
      <c r="GO25" s="1323">
        <v>8</v>
      </c>
      <c r="GP25" s="1323">
        <v>7.6</v>
      </c>
      <c r="GQ25" s="1323">
        <v>7.2</v>
      </c>
      <c r="GR25" s="1323">
        <v>6.8</v>
      </c>
      <c r="GS25" s="1323">
        <v>6.5</v>
      </c>
      <c r="GT25" s="1323">
        <v>6.6</v>
      </c>
      <c r="GU25" s="1323">
        <v>6.6</v>
      </c>
      <c r="GV25" s="1323">
        <v>6.5</v>
      </c>
      <c r="GW25" s="1323">
        <v>6.6</v>
      </c>
      <c r="GX25" s="1323">
        <v>6.8</v>
      </c>
      <c r="GY25" s="1323">
        <v>7.1</v>
      </c>
      <c r="GZ25" s="1323">
        <v>7.1</v>
      </c>
      <c r="HA25" s="1323">
        <v>6.8</v>
      </c>
      <c r="HB25" s="1323">
        <v>6.4</v>
      </c>
      <c r="HC25" s="1323">
        <v>6.2</v>
      </c>
      <c r="HD25" s="1323">
        <v>5.9</v>
      </c>
      <c r="HE25" s="1323">
        <v>5.9</v>
      </c>
      <c r="HF25" s="1323">
        <v>5.9</v>
      </c>
      <c r="HG25" s="1323">
        <v>5.6</v>
      </c>
      <c r="HH25" s="1323">
        <v>5.2</v>
      </c>
      <c r="HI25" s="1323">
        <v>5.2</v>
      </c>
      <c r="HJ25" s="1323">
        <v>4.9000000000000004</v>
      </c>
      <c r="HK25" s="1352">
        <v>5.0999999999999996</v>
      </c>
      <c r="HL25" s="1353">
        <v>5.3</v>
      </c>
      <c r="HM25" s="1353">
        <v>5.0999999999999996</v>
      </c>
      <c r="HN25" s="1353">
        <v>4.9000000000000004</v>
      </c>
      <c r="HO25" s="1353">
        <v>4.7</v>
      </c>
      <c r="HP25" s="1353">
        <v>4.5999999999999996</v>
      </c>
      <c r="HQ25" s="1353">
        <v>4.5999999999999996</v>
      </c>
      <c r="HR25" s="1353">
        <v>4.5999999999999996</v>
      </c>
      <c r="HS25" s="1353">
        <v>4.7</v>
      </c>
      <c r="HT25" s="1353">
        <v>4.7</v>
      </c>
      <c r="HU25" s="1353">
        <v>4.8</v>
      </c>
      <c r="HV25" s="1353">
        <v>4.5999999999999996</v>
      </c>
      <c r="HW25" s="1353">
        <v>4.8</v>
      </c>
      <c r="HX25" s="1353">
        <v>4.8</v>
      </c>
      <c r="HY25" s="1353">
        <v>4.7</v>
      </c>
      <c r="HZ25" s="1353">
        <v>4.5</v>
      </c>
      <c r="IA25" s="1353">
        <v>4.3</v>
      </c>
      <c r="IB25" s="1353">
        <v>4.2</v>
      </c>
      <c r="IC25" s="1353">
        <v>4.2</v>
      </c>
      <c r="ID25" s="1353">
        <v>4.3</v>
      </c>
      <c r="IE25" s="1353">
        <v>4.2</v>
      </c>
      <c r="IF25" s="1353">
        <v>4.0999999999999996</v>
      </c>
      <c r="IG25" s="1353">
        <v>4.0999999999999996</v>
      </c>
      <c r="IH25" s="1353">
        <v>4</v>
      </c>
      <c r="II25" s="1353">
        <v>4.2</v>
      </c>
      <c r="IJ25" s="1353">
        <v>4.3</v>
      </c>
      <c r="IK25" s="1353">
        <v>4.4000000000000004</v>
      </c>
      <c r="IL25" s="1353">
        <v>4.7</v>
      </c>
      <c r="IM25" s="1353">
        <v>5</v>
      </c>
      <c r="IN25" s="1353">
        <v>5.2</v>
      </c>
      <c r="IO25" s="1353">
        <v>5.3</v>
      </c>
      <c r="IP25" s="1353">
        <v>5.5</v>
      </c>
      <c r="IQ25" s="1353">
        <v>5.6</v>
      </c>
      <c r="IR25" s="1353">
        <v>5.6</v>
      </c>
      <c r="IS25" s="1353">
        <v>5.5</v>
      </c>
      <c r="IT25" s="1353">
        <v>5.4</v>
      </c>
      <c r="IU25" s="1353">
        <v>5.7</v>
      </c>
      <c r="IV25" s="1353">
        <v>5.8</v>
      </c>
      <c r="IW25" s="1353">
        <v>5.7</v>
      </c>
      <c r="IX25" s="1279">
        <f t="shared" si="0"/>
        <v>1.2999999999999998</v>
      </c>
    </row>
    <row r="26" spans="1:258" ht="21" thickBot="1">
      <c r="A26" s="15" t="s">
        <v>19</v>
      </c>
      <c r="B26" s="12">
        <v>12.7</v>
      </c>
      <c r="C26" s="12">
        <v>12.9</v>
      </c>
      <c r="D26" s="12">
        <v>13</v>
      </c>
      <c r="E26" s="12">
        <v>13</v>
      </c>
      <c r="F26" s="12">
        <v>12.8</v>
      </c>
      <c r="G26" s="12">
        <v>12.9</v>
      </c>
      <c r="H26" s="12">
        <v>13</v>
      </c>
      <c r="I26" s="12">
        <v>13.1</v>
      </c>
      <c r="J26" s="12">
        <v>13.2</v>
      </c>
      <c r="K26" s="12">
        <v>13.2</v>
      </c>
      <c r="L26" s="12">
        <v>13.6</v>
      </c>
      <c r="M26" s="12">
        <v>14.1</v>
      </c>
      <c r="N26" s="15" t="s">
        <v>582</v>
      </c>
      <c r="O26" s="13">
        <v>14.5</v>
      </c>
      <c r="P26" s="12">
        <v>14.6</v>
      </c>
      <c r="Q26" s="12">
        <v>14.4</v>
      </c>
      <c r="R26" s="12">
        <v>14.1</v>
      </c>
      <c r="S26" s="12">
        <v>13.4</v>
      </c>
      <c r="T26" s="12">
        <v>13.4</v>
      </c>
      <c r="U26" s="12">
        <v>13.5</v>
      </c>
      <c r="V26" s="12">
        <v>13.5</v>
      </c>
      <c r="W26" s="12">
        <v>13.5</v>
      </c>
      <c r="X26" s="12">
        <v>13.5</v>
      </c>
      <c r="Y26" s="12">
        <v>13.7</v>
      </c>
      <c r="Z26" s="14">
        <v>13.8</v>
      </c>
      <c r="AA26" s="15" t="s">
        <v>582</v>
      </c>
      <c r="AB26" s="12">
        <v>14.4</v>
      </c>
      <c r="AC26" s="12">
        <v>14.5</v>
      </c>
      <c r="AD26" s="12">
        <v>14.4</v>
      </c>
      <c r="AE26" s="12">
        <v>14.2</v>
      </c>
      <c r="AF26" s="12">
        <v>13.8</v>
      </c>
      <c r="AG26" s="12">
        <v>13.7</v>
      </c>
      <c r="AH26" s="12">
        <v>13.6</v>
      </c>
      <c r="AI26" s="12">
        <v>13.4</v>
      </c>
      <c r="AJ26" s="12">
        <v>13.4</v>
      </c>
      <c r="AK26" s="12">
        <v>13.4</v>
      </c>
      <c r="AL26" s="12">
        <v>13.6</v>
      </c>
      <c r="AM26" s="12">
        <v>13.9</v>
      </c>
      <c r="AN26" s="15" t="s">
        <v>582</v>
      </c>
      <c r="AO26" s="12">
        <v>16.600000000000001</v>
      </c>
      <c r="AP26" s="12">
        <v>16.7</v>
      </c>
      <c r="AQ26" s="12">
        <v>16.7</v>
      </c>
      <c r="AR26" s="12">
        <v>16.3</v>
      </c>
      <c r="AS26" s="12">
        <v>15.8</v>
      </c>
      <c r="AT26" s="12">
        <v>15.6</v>
      </c>
      <c r="AU26" s="12">
        <v>15.4</v>
      </c>
      <c r="AV26" s="12">
        <v>15.2</v>
      </c>
      <c r="AW26" s="12">
        <v>14.7</v>
      </c>
      <c r="AX26" s="12">
        <v>14.6</v>
      </c>
      <c r="AY26" s="12">
        <v>14.7</v>
      </c>
      <c r="AZ26" s="12">
        <v>15</v>
      </c>
      <c r="BA26" s="15" t="s">
        <v>582</v>
      </c>
      <c r="BB26" s="12">
        <v>15.3</v>
      </c>
      <c r="BC26" s="12">
        <v>15.3</v>
      </c>
      <c r="BD26" s="61">
        <v>15.1</v>
      </c>
      <c r="BE26" s="12">
        <v>14.7</v>
      </c>
      <c r="BF26" s="12">
        <v>14.2</v>
      </c>
      <c r="BG26" s="12">
        <v>14</v>
      </c>
      <c r="BH26" s="12">
        <v>13.9</v>
      </c>
      <c r="BI26" s="12">
        <v>13.7</v>
      </c>
      <c r="BJ26" s="12">
        <v>13.6</v>
      </c>
      <c r="BK26" s="12">
        <v>13.4</v>
      </c>
      <c r="BL26" s="12">
        <v>13.5</v>
      </c>
      <c r="BM26" s="12">
        <v>13.8</v>
      </c>
      <c r="BN26" s="15" t="s">
        <v>582</v>
      </c>
      <c r="BO26" s="12">
        <v>14.1</v>
      </c>
      <c r="BP26" s="12">
        <v>14.1</v>
      </c>
      <c r="BQ26" s="61">
        <v>13.9</v>
      </c>
      <c r="BR26" s="12">
        <v>13.4</v>
      </c>
      <c r="BS26" s="12">
        <v>12.7</v>
      </c>
      <c r="BT26" s="12">
        <v>12.3</v>
      </c>
      <c r="BU26" s="12">
        <v>12.1</v>
      </c>
      <c r="BV26" s="12">
        <v>11.9</v>
      </c>
      <c r="BW26" s="12">
        <v>11.6</v>
      </c>
      <c r="BX26" s="12">
        <v>11.3</v>
      </c>
      <c r="BY26" s="12">
        <v>11.3</v>
      </c>
      <c r="BZ26" s="12">
        <v>11.3</v>
      </c>
      <c r="CA26" s="15" t="s">
        <v>582</v>
      </c>
      <c r="CB26" s="12">
        <v>11.6</v>
      </c>
      <c r="CC26" s="66">
        <v>11.4</v>
      </c>
      <c r="CD26" s="12">
        <v>10.9</v>
      </c>
      <c r="CE26" s="12">
        <v>10.4</v>
      </c>
      <c r="CF26" s="12">
        <v>9.8000000000000007</v>
      </c>
      <c r="CG26" s="12">
        <v>9.4</v>
      </c>
      <c r="CH26" s="12">
        <v>9.1999999999999993</v>
      </c>
      <c r="CI26" s="12">
        <v>9.1</v>
      </c>
      <c r="CJ26" s="66">
        <v>9</v>
      </c>
      <c r="CK26" s="12">
        <v>8.6999999999999993</v>
      </c>
      <c r="CL26" s="12">
        <v>8.8000000000000007</v>
      </c>
      <c r="CM26" s="12">
        <v>8.8000000000000007</v>
      </c>
      <c r="CN26" s="15" t="s">
        <v>582</v>
      </c>
      <c r="CO26" s="106">
        <v>9.0798302585270463</v>
      </c>
      <c r="CP26" s="106">
        <v>8.9</v>
      </c>
      <c r="CQ26" s="106">
        <v>8.6</v>
      </c>
      <c r="CR26" s="106">
        <v>8.1</v>
      </c>
      <c r="CS26" s="106">
        <v>7.8</v>
      </c>
      <c r="CT26" s="106">
        <v>7.4</v>
      </c>
      <c r="CU26" s="106">
        <v>7.2</v>
      </c>
      <c r="CV26" s="106">
        <v>7.1</v>
      </c>
      <c r="CW26" s="106">
        <v>7</v>
      </c>
      <c r="CX26" s="106">
        <v>7</v>
      </c>
      <c r="CY26" s="106">
        <v>7.2</v>
      </c>
      <c r="CZ26" s="106">
        <v>7.4781896011932929</v>
      </c>
      <c r="DA26" s="138" t="s">
        <v>1146</v>
      </c>
      <c r="DB26" s="131">
        <v>8.1999999999999993</v>
      </c>
      <c r="DC26" s="131">
        <v>8.6999999999999993</v>
      </c>
      <c r="DD26" s="131">
        <v>9</v>
      </c>
      <c r="DE26" s="131">
        <v>8.8000000000000007</v>
      </c>
      <c r="DF26" s="131">
        <v>8.6</v>
      </c>
      <c r="DG26" s="131">
        <v>8.6</v>
      </c>
      <c r="DH26" s="131">
        <v>8.6999999999999993</v>
      </c>
      <c r="DI26" s="131">
        <v>8.6999999999999993</v>
      </c>
      <c r="DJ26" s="131">
        <v>8.9</v>
      </c>
      <c r="DK26" s="131">
        <v>9</v>
      </c>
      <c r="DL26" s="131">
        <v>9.4</v>
      </c>
      <c r="DM26" s="131">
        <v>9.6999999999999993</v>
      </c>
      <c r="DN26" s="138" t="s">
        <v>1146</v>
      </c>
      <c r="DO26" s="12">
        <v>10.5</v>
      </c>
      <c r="DP26" s="12">
        <v>10.8</v>
      </c>
      <c r="DQ26" s="12">
        <v>10.7</v>
      </c>
      <c r="DR26" s="12">
        <v>10.199999999999999</v>
      </c>
      <c r="DS26" s="12">
        <v>9.9</v>
      </c>
      <c r="DT26" s="12">
        <v>9.6</v>
      </c>
      <c r="DU26" s="12">
        <v>9.4</v>
      </c>
      <c r="DV26" s="12">
        <v>9.3000000000000007</v>
      </c>
      <c r="DW26" s="12">
        <v>9.5</v>
      </c>
      <c r="DX26" s="12">
        <v>9.6</v>
      </c>
      <c r="DY26" s="12">
        <v>9.9</v>
      </c>
      <c r="DZ26" s="14">
        <v>10.4</v>
      </c>
      <c r="EA26" s="138" t="s">
        <v>1146</v>
      </c>
      <c r="EB26" s="12">
        <v>11</v>
      </c>
      <c r="EC26" s="13">
        <v>11.2</v>
      </c>
      <c r="ED26" s="13">
        <v>11.1</v>
      </c>
      <c r="EE26" s="13">
        <v>10.7</v>
      </c>
      <c r="EF26" s="13">
        <v>10.3</v>
      </c>
      <c r="EG26" s="13">
        <v>9.9</v>
      </c>
      <c r="EH26" s="13">
        <v>9.8000000000000007</v>
      </c>
      <c r="EI26" s="13">
        <v>9.8000000000000007</v>
      </c>
      <c r="EJ26" s="13">
        <v>9.9</v>
      </c>
      <c r="EK26" s="12">
        <v>9.9</v>
      </c>
      <c r="EL26" s="12">
        <v>10.1</v>
      </c>
      <c r="EM26" s="12">
        <v>10.5</v>
      </c>
      <c r="EN26" s="138" t="s">
        <v>1146</v>
      </c>
      <c r="EO26" s="12">
        <v>11.1</v>
      </c>
      <c r="EP26" s="13">
        <v>11.3</v>
      </c>
      <c r="EQ26" s="13">
        <v>11.3</v>
      </c>
      <c r="ER26" s="12">
        <v>11</v>
      </c>
      <c r="ES26" s="13">
        <v>10.7</v>
      </c>
      <c r="ET26" s="12">
        <v>10.5</v>
      </c>
      <c r="EU26" s="13">
        <v>10.5</v>
      </c>
      <c r="EV26" s="12">
        <v>10.5</v>
      </c>
      <c r="EW26" s="12">
        <v>10.6</v>
      </c>
      <c r="EX26" s="12">
        <v>10.7</v>
      </c>
      <c r="EY26" s="12">
        <v>11.1</v>
      </c>
      <c r="EZ26" s="12">
        <v>11.4</v>
      </c>
      <c r="FA26" s="138" t="s">
        <v>1146</v>
      </c>
      <c r="FB26" s="12">
        <v>12.2</v>
      </c>
      <c r="FC26" s="13">
        <v>12.5</v>
      </c>
      <c r="FD26" s="13">
        <v>12.4</v>
      </c>
      <c r="FE26" s="12">
        <v>12.1</v>
      </c>
      <c r="FF26" s="13">
        <v>11.7</v>
      </c>
      <c r="FG26" s="12">
        <v>11.4</v>
      </c>
      <c r="FH26" s="12">
        <v>11.3</v>
      </c>
      <c r="FI26" s="12">
        <v>11.2</v>
      </c>
      <c r="FJ26" s="12">
        <v>11.3</v>
      </c>
      <c r="FK26" s="12">
        <v>11.2</v>
      </c>
      <c r="FL26" s="12">
        <v>11.4</v>
      </c>
      <c r="FM26" s="12">
        <v>11.5</v>
      </c>
      <c r="FN26" s="1327" t="s">
        <v>1146</v>
      </c>
      <c r="FO26" s="1354">
        <v>12</v>
      </c>
      <c r="FP26" s="1355">
        <v>12</v>
      </c>
      <c r="FQ26" s="1354">
        <v>11.7</v>
      </c>
      <c r="FR26" s="1354">
        <v>11.2</v>
      </c>
      <c r="FS26" s="1354">
        <v>10.7</v>
      </c>
      <c r="FT26" s="1354">
        <v>10.3</v>
      </c>
      <c r="FU26" s="1354">
        <v>10.1</v>
      </c>
      <c r="FV26" s="1354">
        <v>10</v>
      </c>
      <c r="FW26" s="1354">
        <v>9.8000000000000007</v>
      </c>
      <c r="FX26" s="1354">
        <v>9.6</v>
      </c>
      <c r="FY26" s="1354">
        <v>9.6999999999999993</v>
      </c>
      <c r="FZ26" s="1354">
        <v>9.6999999999999993</v>
      </c>
      <c r="GA26" s="1354">
        <v>10.1</v>
      </c>
      <c r="GB26" s="1354">
        <v>10.1</v>
      </c>
      <c r="GC26" s="1354">
        <v>9.9</v>
      </c>
      <c r="GD26" s="1354">
        <v>9.4</v>
      </c>
      <c r="GE26" s="1354">
        <v>9</v>
      </c>
      <c r="GF26" s="1354">
        <v>8.6</v>
      </c>
      <c r="GG26" s="1354">
        <v>8.4</v>
      </c>
      <c r="GH26" s="1354">
        <v>8.3000000000000007</v>
      </c>
      <c r="GI26" s="1354">
        <v>8.3000000000000007</v>
      </c>
      <c r="GJ26" s="1354">
        <v>8.1999999999999993</v>
      </c>
      <c r="GK26" s="1354">
        <v>8.1999999999999993</v>
      </c>
      <c r="GL26" s="1354">
        <v>8.4</v>
      </c>
      <c r="GM26" s="1354">
        <v>8.8000000000000007</v>
      </c>
      <c r="GN26" s="1354">
        <v>8.8000000000000007</v>
      </c>
      <c r="GO26" s="1354">
        <v>8.5</v>
      </c>
      <c r="GP26" s="1354">
        <v>8.1</v>
      </c>
      <c r="GQ26" s="1354">
        <f>'stopa w województwach'!AD11</f>
        <v>7.6</v>
      </c>
      <c r="GR26" s="1354">
        <f>'stopa w województwach'!AE11</f>
        <v>7.2</v>
      </c>
      <c r="GS26" s="1354">
        <f>'stopa w województwach'!AF11</f>
        <v>7</v>
      </c>
      <c r="GT26" s="1354">
        <f>'stopa w województwach'!AG11</f>
        <v>6.8</v>
      </c>
      <c r="GU26" s="1354">
        <f>'stopa w województwach'!AH11</f>
        <v>6.7</v>
      </c>
      <c r="GV26" s="1354">
        <f>'stopa w województwach'!AI11</f>
        <v>6.6</v>
      </c>
      <c r="GW26" s="1354">
        <f>'stopa w województwach'!AJ11</f>
        <v>6.6</v>
      </c>
      <c r="GX26" s="1354">
        <f>'stopa w województwach'!AK11</f>
        <v>6.7</v>
      </c>
      <c r="GY26" s="1354">
        <f>'stopa w województwach'!AL11</f>
        <v>6.9</v>
      </c>
      <c r="GZ26" s="1354">
        <f>'stopa w województwach'!AM11</f>
        <v>6.9</v>
      </c>
      <c r="HA26" s="1354">
        <f>'stopa w województwach'!AN11</f>
        <v>6.6</v>
      </c>
      <c r="HB26" s="1354">
        <f>'stopa w województwach'!AO11</f>
        <v>6.2</v>
      </c>
      <c r="HC26" s="1354">
        <f>'stopa w województwach'!AP11</f>
        <v>6</v>
      </c>
      <c r="HD26" s="1354">
        <f>'stopa w województwach'!AQ11</f>
        <v>5.8</v>
      </c>
      <c r="HE26" s="1354">
        <f>'stopa w województwach'!AR11</f>
        <v>5.7</v>
      </c>
      <c r="HF26" s="1354">
        <f>'stopa w województwach'!AS11</f>
        <v>5.7</v>
      </c>
      <c r="HG26" s="1354">
        <f>'stopa w województwach'!AT11</f>
        <v>5.5</v>
      </c>
      <c r="HH26" s="1354">
        <f>'stopa w województwach'!AU11</f>
        <v>5.3</v>
      </c>
      <c r="HI26" s="1354">
        <f>'stopa w województwach'!AV11</f>
        <v>5.3</v>
      </c>
      <c r="HJ26" s="1354">
        <f>'stopa w województwach'!AW11</f>
        <v>5.3</v>
      </c>
      <c r="HK26" s="1354">
        <f>'stopa w województwach'!AX11</f>
        <v>5.5</v>
      </c>
      <c r="HL26" s="1354">
        <f>'stopa w województwach'!AY11</f>
        <v>5.5</v>
      </c>
      <c r="HM26" s="1354">
        <f>'stopa w województwach'!AZ11</f>
        <v>5.3</v>
      </c>
      <c r="HN26" s="1354">
        <f>'stopa w województwach'!BA11</f>
        <v>5.0999999999999996</v>
      </c>
      <c r="HO26" s="1354">
        <f>'stopa w województwach'!BB11</f>
        <v>4.9000000000000004</v>
      </c>
      <c r="HP26" s="1354">
        <f>'stopa w województwach'!BC11</f>
        <v>4.7</v>
      </c>
      <c r="HQ26" s="1354">
        <f>'stopa w województwach'!BD11</f>
        <v>4.7</v>
      </c>
      <c r="HR26" s="1354">
        <f>'stopa w województwach'!BE11</f>
        <v>4.7</v>
      </c>
      <c r="HS26" s="1354">
        <f>'stopa w województwach'!BF11</f>
        <v>4.7</v>
      </c>
      <c r="HT26" s="1354">
        <f>'stopa w województwach'!BG11</f>
        <v>4.5999999999999996</v>
      </c>
      <c r="HU26" s="1354">
        <f>'stopa w województwach'!BH11</f>
        <v>4.7</v>
      </c>
      <c r="HV26" s="1354">
        <f>'stopa w województwach'!BI11</f>
        <v>4.7</v>
      </c>
      <c r="HW26" s="1354">
        <f>'stopa w województwach'!BJ11</f>
        <v>4.9000000000000004</v>
      </c>
      <c r="HX26" s="1354">
        <f>'stopa w województwach'!BK11</f>
        <v>4.9000000000000004</v>
      </c>
      <c r="HY26" s="1354">
        <f>'stopa w województwach'!BL11</f>
        <v>4.7</v>
      </c>
      <c r="HZ26" s="1354">
        <f>'stopa w województwach'!BM11</f>
        <v>4.5</v>
      </c>
      <c r="IA26" s="1354">
        <f>'stopa w województwach'!BN11</f>
        <v>4.3</v>
      </c>
      <c r="IB26" s="1354">
        <f>'stopa w województwach'!BO11</f>
        <v>4.2</v>
      </c>
      <c r="IC26" s="1354">
        <f>'stopa w województwach'!BP11</f>
        <v>4.2</v>
      </c>
      <c r="ID26" s="1354">
        <f>'stopa w województwach'!BQ11</f>
        <v>4.0999999999999996</v>
      </c>
      <c r="IE26" s="1354">
        <f>'stopa w województwach'!BR11</f>
        <v>4.0999999999999996</v>
      </c>
      <c r="IF26" s="1354">
        <f>'stopa w województwach'!BS11</f>
        <v>4</v>
      </c>
      <c r="IG26" s="1354">
        <f>'stopa w województwach'!BT11</f>
        <v>4</v>
      </c>
      <c r="IH26" s="1354">
        <f>'stopa w województwach'!BU11</f>
        <v>4.0999999999999996</v>
      </c>
      <c r="II26" s="1354">
        <f>'stopa w województwach'!BV11</f>
        <v>4.3</v>
      </c>
      <c r="IJ26" s="1354">
        <f>'stopa w województwach'!BW11</f>
        <v>4.3</v>
      </c>
      <c r="IK26" s="1354">
        <f>'stopa w województwach'!BX11</f>
        <v>4.3</v>
      </c>
      <c r="IL26" s="1354">
        <f>'stopa w województwach'!BY11</f>
        <v>4.7</v>
      </c>
      <c r="IM26" s="1354">
        <f>'stopa w województwach'!BZ11</f>
        <v>5</v>
      </c>
      <c r="IN26" s="1354">
        <f>'stopa w województwach'!CA11</f>
        <v>5.0999999999999996</v>
      </c>
      <c r="IO26" s="1354">
        <f>'stopa w województwach'!CB11</f>
        <v>5.0999999999999996</v>
      </c>
      <c r="IP26" s="1354">
        <f>'stopa w województwach'!CC11</f>
        <v>5.2</v>
      </c>
      <c r="IQ26" s="1354">
        <f>'stopa w województwach'!CD11</f>
        <v>5.2</v>
      </c>
      <c r="IR26" s="1354">
        <f>'stopa w województwach'!CE11</f>
        <v>5.2</v>
      </c>
      <c r="IS26" s="1354">
        <f>'stopa w województwach'!CF11</f>
        <v>5.3</v>
      </c>
      <c r="IT26" s="1354">
        <f>'stopa w województwach'!CG11</f>
        <v>5.3</v>
      </c>
      <c r="IU26" s="1354">
        <f>'stopa w województwach'!CH11</f>
        <v>5.6</v>
      </c>
      <c r="IV26" s="1354">
        <f>'stopa w województwach'!CI11</f>
        <v>5.6</v>
      </c>
      <c r="IW26" s="1354">
        <f>'stopa w województwach'!CJ11</f>
        <v>5.5</v>
      </c>
      <c r="IX26" s="1279">
        <f t="shared" si="0"/>
        <v>1.2000000000000002</v>
      </c>
    </row>
    <row r="27" spans="1:258" ht="21" thickBot="1">
      <c r="A27" s="15" t="s">
        <v>583</v>
      </c>
      <c r="B27" s="12">
        <v>15.7</v>
      </c>
      <c r="C27" s="12">
        <v>15.9</v>
      </c>
      <c r="D27" s="12">
        <v>16.100000000000001</v>
      </c>
      <c r="E27" s="12">
        <v>16</v>
      </c>
      <c r="F27" s="12">
        <v>15.9</v>
      </c>
      <c r="G27" s="12">
        <v>15.9</v>
      </c>
      <c r="H27" s="12">
        <v>16</v>
      </c>
      <c r="I27" s="12">
        <v>16.2</v>
      </c>
      <c r="J27" s="12">
        <v>16.3</v>
      </c>
      <c r="K27" s="12">
        <v>16.399999999999999</v>
      </c>
      <c r="L27" s="12">
        <v>16.8</v>
      </c>
      <c r="M27" s="12">
        <v>17.399999999999999</v>
      </c>
      <c r="N27" s="15" t="s">
        <v>583</v>
      </c>
      <c r="O27" s="13">
        <v>18.100000000000001</v>
      </c>
      <c r="P27" s="12">
        <v>18.2</v>
      </c>
      <c r="Q27" s="12">
        <v>18.2</v>
      </c>
      <c r="R27" s="12">
        <v>17.899999999999999</v>
      </c>
      <c r="S27" s="12">
        <v>17.3</v>
      </c>
      <c r="T27" s="12">
        <v>17.399999999999999</v>
      </c>
      <c r="U27" s="12">
        <v>17.5</v>
      </c>
      <c r="V27" s="12">
        <v>17.5</v>
      </c>
      <c r="W27" s="12">
        <v>17.600000000000001</v>
      </c>
      <c r="X27" s="12">
        <v>17.5</v>
      </c>
      <c r="Y27" s="12">
        <v>17.8</v>
      </c>
      <c r="Z27" s="14">
        <v>18.100000000000001</v>
      </c>
      <c r="AA27" s="15" t="s">
        <v>583</v>
      </c>
      <c r="AB27" s="12">
        <v>18.7</v>
      </c>
      <c r="AC27" s="12">
        <v>18.8</v>
      </c>
      <c r="AD27" s="12">
        <v>18.7</v>
      </c>
      <c r="AE27" s="12">
        <v>18.399999999999999</v>
      </c>
      <c r="AF27" s="12">
        <v>17.899999999999999</v>
      </c>
      <c r="AG27" s="12">
        <v>17.8</v>
      </c>
      <c r="AH27" s="12">
        <v>17.8</v>
      </c>
      <c r="AI27" s="12">
        <v>17.600000000000001</v>
      </c>
      <c r="AJ27" s="12">
        <v>17.5</v>
      </c>
      <c r="AK27" s="12">
        <v>17.399999999999999</v>
      </c>
      <c r="AL27" s="12">
        <v>17.600000000000001</v>
      </c>
      <c r="AM27" s="12">
        <v>18</v>
      </c>
      <c r="AN27" s="15" t="s">
        <v>583</v>
      </c>
      <c r="AO27" s="12">
        <v>20.6</v>
      </c>
      <c r="AP27" s="12">
        <v>20.6</v>
      </c>
      <c r="AQ27" s="12">
        <v>20.5</v>
      </c>
      <c r="AR27" s="12">
        <v>20</v>
      </c>
      <c r="AS27" s="12">
        <v>19.600000000000001</v>
      </c>
      <c r="AT27" s="12">
        <v>19.5</v>
      </c>
      <c r="AU27" s="12">
        <v>19.3</v>
      </c>
      <c r="AV27" s="12">
        <v>19.100000000000001</v>
      </c>
      <c r="AW27" s="12">
        <v>18.899999999999999</v>
      </c>
      <c r="AX27" s="12">
        <v>18.7</v>
      </c>
      <c r="AY27" s="12">
        <v>18.7</v>
      </c>
      <c r="AZ27" s="12">
        <v>19</v>
      </c>
      <c r="BA27" s="15" t="s">
        <v>583</v>
      </c>
      <c r="BB27" s="12">
        <v>19.5</v>
      </c>
      <c r="BC27" s="12">
        <v>19.399999999999999</v>
      </c>
      <c r="BD27" s="61">
        <v>19.3</v>
      </c>
      <c r="BE27" s="12">
        <v>18.8</v>
      </c>
      <c r="BF27" s="12">
        <v>18.3</v>
      </c>
      <c r="BG27" s="12">
        <v>18</v>
      </c>
      <c r="BH27" s="12">
        <v>17.899999999999999</v>
      </c>
      <c r="BI27" s="12">
        <v>17.8</v>
      </c>
      <c r="BJ27" s="12">
        <v>17.600000000000001</v>
      </c>
      <c r="BK27" s="12">
        <v>17.3</v>
      </c>
      <c r="BL27" s="12">
        <v>17.3</v>
      </c>
      <c r="BM27" s="12">
        <v>17.600000000000001</v>
      </c>
      <c r="BN27" s="15" t="s">
        <v>583</v>
      </c>
      <c r="BO27" s="12">
        <v>18</v>
      </c>
      <c r="BP27" s="12">
        <v>18</v>
      </c>
      <c r="BQ27" s="61">
        <v>17.8</v>
      </c>
      <c r="BR27" s="12">
        <v>17.2</v>
      </c>
      <c r="BS27" s="12">
        <v>16.5</v>
      </c>
      <c r="BT27" s="12">
        <v>15.9</v>
      </c>
      <c r="BU27" s="12">
        <v>15.7</v>
      </c>
      <c r="BV27" s="12">
        <v>15.5</v>
      </c>
      <c r="BW27" s="12">
        <v>15.2</v>
      </c>
      <c r="BX27" s="12">
        <v>14.9</v>
      </c>
      <c r="BY27" s="12">
        <v>14.8</v>
      </c>
      <c r="BZ27" s="12">
        <v>14.8</v>
      </c>
      <c r="CA27" s="15" t="s">
        <v>583</v>
      </c>
      <c r="CB27" s="12">
        <v>15.1</v>
      </c>
      <c r="CC27" s="66">
        <v>14.8</v>
      </c>
      <c r="CD27" s="12">
        <v>14.3</v>
      </c>
      <c r="CE27" s="12">
        <v>13.6</v>
      </c>
      <c r="CF27" s="12">
        <v>12.9</v>
      </c>
      <c r="CG27" s="12">
        <v>12.3</v>
      </c>
      <c r="CH27" s="12">
        <v>12.1</v>
      </c>
      <c r="CI27" s="12">
        <v>11.9</v>
      </c>
      <c r="CJ27" s="66">
        <v>11.6</v>
      </c>
      <c r="CK27" s="12">
        <v>11.3</v>
      </c>
      <c r="CL27" s="12">
        <v>11.2</v>
      </c>
      <c r="CM27" s="12">
        <v>11.4</v>
      </c>
      <c r="CN27" s="15" t="s">
        <v>583</v>
      </c>
      <c r="CO27" s="106">
        <v>11.699091202875056</v>
      </c>
      <c r="CP27" s="106">
        <v>11.5</v>
      </c>
      <c r="CQ27" s="106">
        <v>11.1</v>
      </c>
      <c r="CR27" s="106">
        <v>10.5</v>
      </c>
      <c r="CS27" s="106">
        <v>10</v>
      </c>
      <c r="CT27" s="106">
        <v>9.6</v>
      </c>
      <c r="CU27" s="106">
        <v>9.4</v>
      </c>
      <c r="CV27" s="106">
        <v>9.1</v>
      </c>
      <c r="CW27" s="106">
        <v>8.9</v>
      </c>
      <c r="CX27" s="106">
        <v>8.8000000000000007</v>
      </c>
      <c r="CY27" s="106">
        <v>9.1</v>
      </c>
      <c r="CZ27" s="106">
        <v>9.4783770776590437</v>
      </c>
      <c r="DA27" s="138" t="s">
        <v>583</v>
      </c>
      <c r="DB27" s="131">
        <v>10.4</v>
      </c>
      <c r="DC27" s="131">
        <v>10.9</v>
      </c>
      <c r="DD27" s="131">
        <v>11.1</v>
      </c>
      <c r="DE27" s="131">
        <v>10.9</v>
      </c>
      <c r="DF27" s="131">
        <v>10.7</v>
      </c>
      <c r="DG27" s="131">
        <v>10.6</v>
      </c>
      <c r="DH27" s="131">
        <v>10.7</v>
      </c>
      <c r="DI27" s="131">
        <v>10.8</v>
      </c>
      <c r="DJ27" s="131">
        <v>10.9</v>
      </c>
      <c r="DK27" s="131">
        <v>11.1</v>
      </c>
      <c r="DL27" s="131">
        <v>11.4</v>
      </c>
      <c r="DM27" s="131">
        <v>12.1</v>
      </c>
      <c r="DN27" s="138" t="s">
        <v>583</v>
      </c>
      <c r="DO27" s="12">
        <v>12.9</v>
      </c>
      <c r="DP27" s="12">
        <v>13.2</v>
      </c>
      <c r="DQ27" s="12">
        <v>13</v>
      </c>
      <c r="DR27" s="12">
        <v>12.4</v>
      </c>
      <c r="DS27" s="12">
        <v>12.1</v>
      </c>
      <c r="DT27" s="12">
        <v>11.7</v>
      </c>
      <c r="DU27" s="12">
        <v>11.5</v>
      </c>
      <c r="DV27" s="12">
        <v>11.4</v>
      </c>
      <c r="DW27" s="12">
        <v>11.5</v>
      </c>
      <c r="DX27" s="12">
        <v>11.5</v>
      </c>
      <c r="DY27" s="12">
        <v>11.7</v>
      </c>
      <c r="DZ27" s="14">
        <v>12.4</v>
      </c>
      <c r="EA27" s="138" t="s">
        <v>583</v>
      </c>
      <c r="EB27" s="12">
        <v>13.1</v>
      </c>
      <c r="EC27" s="13">
        <v>13.4</v>
      </c>
      <c r="ED27" s="13">
        <v>13.3</v>
      </c>
      <c r="EE27" s="13">
        <v>12.8</v>
      </c>
      <c r="EF27" s="13">
        <v>12.4</v>
      </c>
      <c r="EG27" s="13">
        <v>11.9</v>
      </c>
      <c r="EH27" s="13">
        <v>11.8</v>
      </c>
      <c r="EI27" s="13">
        <v>11.8</v>
      </c>
      <c r="EJ27" s="13">
        <v>11.8</v>
      </c>
      <c r="EK27" s="12">
        <v>11.8</v>
      </c>
      <c r="EL27" s="12">
        <v>12.1</v>
      </c>
      <c r="EM27" s="12">
        <v>12.5</v>
      </c>
      <c r="EN27" s="138" t="s">
        <v>583</v>
      </c>
      <c r="EO27" s="12">
        <v>13.2</v>
      </c>
      <c r="EP27" s="13">
        <v>13.4</v>
      </c>
      <c r="EQ27" s="13">
        <v>13.3</v>
      </c>
      <c r="ER27" s="12">
        <v>12.9</v>
      </c>
      <c r="ES27" s="13">
        <v>12.6</v>
      </c>
      <c r="ET27" s="12">
        <v>12.3</v>
      </c>
      <c r="EU27" s="13">
        <v>12.3</v>
      </c>
      <c r="EV27" s="12">
        <v>12.4</v>
      </c>
      <c r="EW27" s="12">
        <v>12.4</v>
      </c>
      <c r="EX27" s="12">
        <v>12.5</v>
      </c>
      <c r="EY27" s="12">
        <v>12.9</v>
      </c>
      <c r="EZ27" s="12">
        <v>13.4</v>
      </c>
      <c r="FA27" s="138" t="s">
        <v>583</v>
      </c>
      <c r="FB27" s="12">
        <v>14.2</v>
      </c>
      <c r="FC27" s="13">
        <v>14.4</v>
      </c>
      <c r="FD27" s="13">
        <v>14.3</v>
      </c>
      <c r="FE27" s="12">
        <v>14</v>
      </c>
      <c r="FF27" s="13">
        <v>13.6</v>
      </c>
      <c r="FG27" s="12">
        <v>13.2</v>
      </c>
      <c r="FH27" s="12">
        <v>13.1</v>
      </c>
      <c r="FI27" s="12">
        <v>13</v>
      </c>
      <c r="FJ27" s="12">
        <v>13.026731703729707</v>
      </c>
      <c r="FK27" s="12">
        <v>13</v>
      </c>
      <c r="FL27" s="12">
        <v>13.2</v>
      </c>
      <c r="FM27" s="12">
        <v>13.4</v>
      </c>
      <c r="FN27" s="1356" t="s">
        <v>583</v>
      </c>
      <c r="FO27" s="1357">
        <v>13.9</v>
      </c>
      <c r="FP27" s="1358">
        <v>13.9</v>
      </c>
      <c r="FQ27" s="1357">
        <v>13.5</v>
      </c>
      <c r="FR27" s="1357">
        <v>13</v>
      </c>
      <c r="FS27" s="1357">
        <v>12.5</v>
      </c>
      <c r="FT27" s="1357">
        <v>12</v>
      </c>
      <c r="FU27" s="1357">
        <v>11.8</v>
      </c>
      <c r="FV27" s="1357">
        <v>11.7</v>
      </c>
      <c r="FW27" s="1357">
        <v>11.5</v>
      </c>
      <c r="FX27" s="1357">
        <v>11.3</v>
      </c>
      <c r="FY27" s="1357">
        <v>11.4</v>
      </c>
      <c r="FZ27" s="1357">
        <v>11.4</v>
      </c>
      <c r="GA27" s="1357">
        <v>11.9</v>
      </c>
      <c r="GB27" s="1357">
        <v>11.9</v>
      </c>
      <c r="GC27" s="1357">
        <v>11.5</v>
      </c>
      <c r="GD27" s="1357">
        <v>11.1</v>
      </c>
      <c r="GE27" s="1357">
        <v>10.7</v>
      </c>
      <c r="GF27" s="1357">
        <v>10.199999999999999</v>
      </c>
      <c r="GG27" s="1357">
        <v>10</v>
      </c>
      <c r="GH27" s="1357">
        <v>9.9</v>
      </c>
      <c r="GI27" s="1357">
        <v>9.6999999999999993</v>
      </c>
      <c r="GJ27" s="1357">
        <v>9.6</v>
      </c>
      <c r="GK27" s="1357">
        <v>9.6</v>
      </c>
      <c r="GL27" s="1357">
        <v>9.8000000000000007</v>
      </c>
      <c r="GM27" s="1357">
        <v>10.3</v>
      </c>
      <c r="GN27" s="1357">
        <v>10.3</v>
      </c>
      <c r="GO27" s="1357">
        <v>10</v>
      </c>
      <c r="GP27" s="1357">
        <v>9.5</v>
      </c>
      <c r="GQ27" s="1357">
        <f>'stopa w województwach'!AD4</f>
        <v>9.1</v>
      </c>
      <c r="GR27" s="1357">
        <f>'stopa w województwach'!AE4</f>
        <v>8.6999999999999993</v>
      </c>
      <c r="GS27" s="1357">
        <f>'stopa w województwach'!AF4</f>
        <v>8.5</v>
      </c>
      <c r="GT27" s="1357">
        <f>'stopa w województwach'!AG4</f>
        <v>8.4</v>
      </c>
      <c r="GU27" s="1357">
        <f>'stopa w województwach'!AH4</f>
        <v>8.3000000000000007</v>
      </c>
      <c r="GV27" s="1357">
        <f>'stopa w województwach'!AI4</f>
        <v>8.1999999999999993</v>
      </c>
      <c r="GW27" s="1357">
        <f>'stopa w województwach'!AJ4</f>
        <v>8.1999999999999993</v>
      </c>
      <c r="GX27" s="1357">
        <f>'stopa w województwach'!AK4</f>
        <v>8.3000000000000007</v>
      </c>
      <c r="GY27" s="1357">
        <f>'stopa w województwach'!AL4</f>
        <v>8.6</v>
      </c>
      <c r="GZ27" s="1357">
        <f>'stopa w województwach'!AM4</f>
        <v>8.5</v>
      </c>
      <c r="HA27" s="1357">
        <f>'stopa w województwach'!AN4</f>
        <v>8.1</v>
      </c>
      <c r="HB27" s="1357">
        <f>'stopa w województwach'!AO4</f>
        <v>7.7</v>
      </c>
      <c r="HC27" s="1357">
        <f>'stopa w województwach'!AP4</f>
        <v>7.4</v>
      </c>
      <c r="HD27" s="1357">
        <f>'stopa w województwach'!AQ4</f>
        <v>7.1</v>
      </c>
      <c r="HE27" s="1357">
        <f>'stopa w województwach'!AR4</f>
        <v>7.1</v>
      </c>
      <c r="HF27" s="1357">
        <f>'stopa w województwach'!AS4</f>
        <v>7</v>
      </c>
      <c r="HG27" s="1357">
        <f>'stopa w województwach'!AT4</f>
        <v>6.8</v>
      </c>
      <c r="HH27" s="1357">
        <f>'stopa w województwach'!AU4</f>
        <v>6.6</v>
      </c>
      <c r="HI27" s="1357">
        <f>'stopa w województwach'!AV4</f>
        <v>6.5</v>
      </c>
      <c r="HJ27" s="1357">
        <f>'stopa w województwach'!AW4</f>
        <v>6.6</v>
      </c>
      <c r="HK27" s="1357">
        <f>'stopa w województwach'!AX4</f>
        <v>6.8</v>
      </c>
      <c r="HL27" s="1357">
        <f>'stopa w województwach'!AY4</f>
        <v>6.8</v>
      </c>
      <c r="HM27" s="1357">
        <f>'stopa w województwach'!AZ4</f>
        <v>6.6</v>
      </c>
      <c r="HN27" s="1357">
        <f>'stopa w województwach'!BA4</f>
        <v>6.3</v>
      </c>
      <c r="HO27" s="1357">
        <f>'stopa w województwach'!BB4</f>
        <v>6.1</v>
      </c>
      <c r="HP27" s="1357">
        <f>'stopa w województwach'!BC4</f>
        <v>5.8</v>
      </c>
      <c r="HQ27" s="1357">
        <f>'stopa w województwach'!BD4</f>
        <v>5.8</v>
      </c>
      <c r="HR27" s="1357">
        <f>'stopa w województwach'!BE4</f>
        <v>5.8</v>
      </c>
      <c r="HS27" s="1357">
        <f>'stopa w województwach'!BF4</f>
        <v>5.7</v>
      </c>
      <c r="HT27" s="1357">
        <f>'stopa w województwach'!BG4</f>
        <v>5.7</v>
      </c>
      <c r="HU27" s="1357">
        <f>'stopa w województwach'!BH4</f>
        <v>5.7</v>
      </c>
      <c r="HV27" s="1357">
        <f>'stopa w województwach'!BI4</f>
        <v>5.8</v>
      </c>
      <c r="HW27" s="1357">
        <f>'stopa w województwach'!BJ4</f>
        <v>6.1</v>
      </c>
      <c r="HX27" s="1357">
        <f>'stopa w województwach'!BK4</f>
        <v>6.1</v>
      </c>
      <c r="HY27" s="1357">
        <f>'stopa w województwach'!BL4</f>
        <v>5.9</v>
      </c>
      <c r="HZ27" s="1357">
        <f>'stopa w województwach'!BM4</f>
        <v>5.6</v>
      </c>
      <c r="IA27" s="1357">
        <f>'stopa w województwach'!BN4</f>
        <v>5.4</v>
      </c>
      <c r="IB27" s="1357">
        <f>'stopa w województwach'!BO4</f>
        <v>5.3</v>
      </c>
      <c r="IC27" s="1357">
        <f>'stopa w województwach'!BP4</f>
        <v>5.2</v>
      </c>
      <c r="ID27" s="1357">
        <f>'stopa w województwach'!BQ4</f>
        <v>5.2</v>
      </c>
      <c r="IE27" s="1357">
        <f>'stopa w województwach'!BR4</f>
        <v>5.0999999999999996</v>
      </c>
      <c r="IF27" s="1357">
        <f>'stopa w województwach'!BS4</f>
        <v>5</v>
      </c>
      <c r="IG27" s="1357">
        <f>'stopa w województwach'!BT4</f>
        <v>5.0999999999999996</v>
      </c>
      <c r="IH27" s="1357">
        <f>'stopa w województwach'!BU4</f>
        <v>5.2</v>
      </c>
      <c r="II27" s="1357">
        <f>'stopa w województwach'!BV4</f>
        <v>5.5</v>
      </c>
      <c r="IJ27" s="1357">
        <f>'stopa w województwach'!BW4</f>
        <v>5.5</v>
      </c>
      <c r="IK27" s="1357">
        <f>'stopa w województwach'!BX4</f>
        <v>5.4</v>
      </c>
      <c r="IL27" s="1357">
        <f>'stopa w województwach'!BY4</f>
        <v>5.8</v>
      </c>
      <c r="IM27" s="1357">
        <f>'stopa w województwach'!BZ4</f>
        <v>6</v>
      </c>
      <c r="IN27" s="1357">
        <f>'stopa w województwach'!CA4</f>
        <v>6.1</v>
      </c>
      <c r="IO27" s="1357">
        <f>'stopa w województwach'!CB4</f>
        <v>6.1</v>
      </c>
      <c r="IP27" s="1357">
        <f>'stopa w województwach'!CC4</f>
        <v>6.1</v>
      </c>
      <c r="IQ27" s="1357">
        <f>'stopa w województwach'!CD4</f>
        <v>6.1</v>
      </c>
      <c r="IR27" s="1357">
        <f>'stopa w województwach'!CE4</f>
        <v>6.1</v>
      </c>
      <c r="IS27" s="1357">
        <f>'stopa w województwach'!CF4</f>
        <v>6.1</v>
      </c>
      <c r="IT27" s="1357">
        <f>'stopa w województwach'!CG4</f>
        <v>6.2</v>
      </c>
      <c r="IU27" s="1357">
        <f>'stopa w województwach'!CH4</f>
        <v>6.5</v>
      </c>
      <c r="IV27" s="1357">
        <f>'stopa w województwach'!CI4</f>
        <v>6.5</v>
      </c>
      <c r="IW27" s="1357">
        <f>'stopa w województwach'!CJ4</f>
        <v>6.4</v>
      </c>
      <c r="IX27" s="1366">
        <f t="shared" si="0"/>
        <v>1</v>
      </c>
    </row>
    <row r="28" spans="1:258" ht="7.5" customHeight="1">
      <c r="DA28" s="132"/>
      <c r="DB28" s="132"/>
      <c r="DC28" s="132"/>
      <c r="DD28" s="132"/>
      <c r="DE28" s="132"/>
      <c r="DN28" s="132"/>
      <c r="DO28" s="140"/>
      <c r="DP28" s="140"/>
      <c r="DQ28" s="140"/>
      <c r="DR28" s="14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</row>
    <row r="29" spans="1:258">
      <c r="BN29" s="71" t="s">
        <v>1092</v>
      </c>
      <c r="BO29" s="72">
        <f t="shared" ref="BO29:BZ29" si="1">MIN(BO4:BO25)</f>
        <v>7.1</v>
      </c>
      <c r="BP29" s="72">
        <f t="shared" si="1"/>
        <v>7.2</v>
      </c>
      <c r="BQ29" s="72">
        <f t="shared" si="1"/>
        <v>7</v>
      </c>
      <c r="BR29" s="72">
        <f t="shared" si="1"/>
        <v>6.6</v>
      </c>
      <c r="BS29" s="72">
        <f t="shared" si="1"/>
        <v>6.3</v>
      </c>
      <c r="BT29" s="72">
        <f t="shared" si="1"/>
        <v>6</v>
      </c>
      <c r="BU29" s="72">
        <f t="shared" si="1"/>
        <v>6</v>
      </c>
      <c r="BV29" s="72">
        <f t="shared" si="1"/>
        <v>5.9</v>
      </c>
      <c r="BW29" s="72">
        <f t="shared" si="1"/>
        <v>5.8</v>
      </c>
      <c r="BX29" s="72">
        <f t="shared" si="1"/>
        <v>5.7</v>
      </c>
      <c r="BY29" s="72">
        <f t="shared" si="1"/>
        <v>5.6</v>
      </c>
      <c r="BZ29" s="72">
        <f t="shared" si="1"/>
        <v>5.5</v>
      </c>
      <c r="CA29" s="71" t="s">
        <v>1092</v>
      </c>
      <c r="CB29" s="72">
        <f t="shared" ref="CB29:CM29" si="2">MIN(CB4:CB25)</f>
        <v>5.5</v>
      </c>
      <c r="CC29" s="72">
        <f t="shared" si="2"/>
        <v>5.4</v>
      </c>
      <c r="CD29" s="72">
        <f t="shared" si="2"/>
        <v>5.2</v>
      </c>
      <c r="CE29" s="72">
        <f t="shared" si="2"/>
        <v>5</v>
      </c>
      <c r="CF29" s="72">
        <f t="shared" si="2"/>
        <v>4.8</v>
      </c>
      <c r="CG29" s="72">
        <f t="shared" si="2"/>
        <v>4.5999999999999996</v>
      </c>
      <c r="CH29" s="72">
        <f t="shared" si="2"/>
        <v>4.5</v>
      </c>
      <c r="CI29" s="72">
        <f t="shared" si="2"/>
        <v>4.4000000000000004</v>
      </c>
      <c r="CJ29" s="72">
        <f t="shared" si="2"/>
        <v>4.3</v>
      </c>
      <c r="CK29" s="72">
        <f t="shared" si="2"/>
        <v>4</v>
      </c>
      <c r="CL29" s="72">
        <f t="shared" si="2"/>
        <v>3.9</v>
      </c>
      <c r="CM29" s="72">
        <f t="shared" si="2"/>
        <v>3.8</v>
      </c>
      <c r="CN29" s="8" t="s">
        <v>1092</v>
      </c>
      <c r="CO29" s="107">
        <f t="shared" ref="CO29:CZ29" si="3">MIN(CO4:CO25)</f>
        <v>3.922923837360309</v>
      </c>
      <c r="CP29" s="107">
        <f t="shared" si="3"/>
        <v>3.9</v>
      </c>
      <c r="CQ29" s="107">
        <f t="shared" si="3"/>
        <v>3.8</v>
      </c>
      <c r="CR29" s="107">
        <f t="shared" si="3"/>
        <v>3.7</v>
      </c>
      <c r="CS29" s="107">
        <f t="shared" si="3"/>
        <v>3.5</v>
      </c>
      <c r="CT29" s="107">
        <f t="shared" si="3"/>
        <v>3.3</v>
      </c>
      <c r="CU29" s="107">
        <f t="shared" si="3"/>
        <v>3</v>
      </c>
      <c r="CV29" s="107">
        <f t="shared" si="3"/>
        <v>2.9</v>
      </c>
      <c r="CW29" s="107">
        <f t="shared" si="3"/>
        <v>2.8</v>
      </c>
      <c r="CX29" s="107">
        <f t="shared" si="3"/>
        <v>2.6</v>
      </c>
      <c r="CY29" s="107">
        <f t="shared" si="3"/>
        <v>2.6</v>
      </c>
      <c r="CZ29" s="107">
        <f t="shared" si="3"/>
        <v>2.8166326557655106</v>
      </c>
      <c r="DA29" s="109" t="s">
        <v>1193</v>
      </c>
      <c r="DB29" s="107">
        <f t="shared" ref="DB29:DM29" si="4">MIN(DB4:DB25)</f>
        <v>3.2</v>
      </c>
      <c r="DC29" s="107">
        <f t="shared" si="4"/>
        <v>3.4</v>
      </c>
      <c r="DD29" s="107">
        <f t="shared" si="4"/>
        <v>3.6</v>
      </c>
      <c r="DE29" s="107">
        <f t="shared" si="4"/>
        <v>3.7</v>
      </c>
      <c r="DF29" s="107">
        <f t="shared" si="4"/>
        <v>3.6</v>
      </c>
      <c r="DG29" s="107">
        <f t="shared" si="4"/>
        <v>3.5</v>
      </c>
      <c r="DH29" s="107">
        <f t="shared" si="4"/>
        <v>3.7</v>
      </c>
      <c r="DI29" s="107">
        <f t="shared" si="4"/>
        <v>3.8</v>
      </c>
      <c r="DJ29" s="107">
        <f t="shared" si="4"/>
        <v>3.9</v>
      </c>
      <c r="DK29" s="107">
        <f t="shared" si="4"/>
        <v>3.9</v>
      </c>
      <c r="DL29" s="107">
        <f t="shared" si="4"/>
        <v>4.0999999999999996</v>
      </c>
      <c r="DM29" s="107">
        <f t="shared" si="4"/>
        <v>4.0999999999999996</v>
      </c>
      <c r="DN29" s="109" t="s">
        <v>1193</v>
      </c>
      <c r="DO29" s="107">
        <f t="shared" ref="DO29:DZ29" si="5">MIN(DO4:DO25)</f>
        <v>4.5</v>
      </c>
      <c r="DP29" s="107">
        <f t="shared" si="5"/>
        <v>4.8</v>
      </c>
      <c r="DQ29" s="107">
        <f t="shared" si="5"/>
        <v>4.8</v>
      </c>
      <c r="DR29" s="107">
        <f t="shared" si="5"/>
        <v>4.7</v>
      </c>
      <c r="DS29" s="107">
        <f t="shared" si="5"/>
        <v>4.5</v>
      </c>
      <c r="DT29" s="107">
        <f t="shared" si="5"/>
        <v>4.4000000000000004</v>
      </c>
      <c r="DU29" s="107">
        <f t="shared" si="5"/>
        <v>4.4000000000000004</v>
      </c>
      <c r="DV29" s="107">
        <f t="shared" si="5"/>
        <v>4.4000000000000004</v>
      </c>
      <c r="DW29" s="107">
        <f t="shared" si="5"/>
        <v>4.4000000000000004</v>
      </c>
      <c r="DX29" s="107">
        <f t="shared" si="5"/>
        <v>4.4000000000000004</v>
      </c>
      <c r="DY29" s="107">
        <f t="shared" si="5"/>
        <v>4.5999999999999996</v>
      </c>
      <c r="DZ29" s="107">
        <f t="shared" si="5"/>
        <v>4.7</v>
      </c>
      <c r="EA29" s="107"/>
      <c r="EB29" s="107">
        <v>4.9000000000000004</v>
      </c>
      <c r="EC29" s="107">
        <v>5.0999999999999996</v>
      </c>
      <c r="ED29" s="107">
        <v>5.0999999999999996</v>
      </c>
      <c r="EE29" s="107">
        <v>5.0999999999999996</v>
      </c>
      <c r="EF29" s="107">
        <v>4.9000000000000004</v>
      </c>
      <c r="EG29" s="107">
        <v>4.7</v>
      </c>
      <c r="EH29" s="107">
        <v>4.5999999999999996</v>
      </c>
      <c r="EI29" s="107">
        <v>4.5999999999999996</v>
      </c>
      <c r="EJ29" s="107">
        <v>4.5999999999999996</v>
      </c>
      <c r="EK29" s="107">
        <v>4.5999999999999996</v>
      </c>
      <c r="EL29" s="107">
        <v>4.7</v>
      </c>
      <c r="EM29" s="107">
        <v>4.8</v>
      </c>
      <c r="EN29" s="109" t="s">
        <v>1193</v>
      </c>
      <c r="EO29" s="107">
        <f t="shared" ref="EO29:EZ29" si="6">MIN(EO4:EO25)</f>
        <v>5.0999999999999996</v>
      </c>
      <c r="EP29" s="107">
        <f t="shared" si="6"/>
        <v>5.4</v>
      </c>
      <c r="EQ29" s="107">
        <f t="shared" si="6"/>
        <v>5.5</v>
      </c>
      <c r="ER29" s="107">
        <f t="shared" si="6"/>
        <v>5.4</v>
      </c>
      <c r="ES29" s="107">
        <f t="shared" si="6"/>
        <v>5.3</v>
      </c>
      <c r="ET29" s="107">
        <f t="shared" si="6"/>
        <v>5.3</v>
      </c>
      <c r="EU29" s="107">
        <f t="shared" si="6"/>
        <v>5.4</v>
      </c>
      <c r="EV29" s="107">
        <f t="shared" si="6"/>
        <v>5.4</v>
      </c>
      <c r="EW29" s="107">
        <f t="shared" si="6"/>
        <v>5.4</v>
      </c>
      <c r="EX29" s="107">
        <f t="shared" si="6"/>
        <v>5.6</v>
      </c>
      <c r="EY29" s="107">
        <f t="shared" si="6"/>
        <v>5.8</v>
      </c>
      <c r="EZ29" s="107">
        <f t="shared" si="6"/>
        <v>5.8</v>
      </c>
      <c r="FA29" s="109" t="s">
        <v>1193</v>
      </c>
      <c r="FB29" s="107">
        <f t="shared" ref="FB29:FM29" si="7">MIN(FB4:FB25)</f>
        <v>6.1</v>
      </c>
      <c r="FC29" s="107">
        <f t="shared" si="7"/>
        <v>6.3</v>
      </c>
      <c r="FD29" s="107">
        <f t="shared" si="7"/>
        <v>6.4</v>
      </c>
      <c r="FE29" s="107">
        <f t="shared" si="7"/>
        <v>6.4</v>
      </c>
      <c r="FF29" s="107">
        <f t="shared" si="7"/>
        <v>6.3</v>
      </c>
      <c r="FG29" s="107">
        <f t="shared" si="7"/>
        <v>6.2</v>
      </c>
      <c r="FH29" s="107">
        <f t="shared" si="7"/>
        <v>6.2</v>
      </c>
      <c r="FI29" s="107">
        <f t="shared" si="7"/>
        <v>6.1</v>
      </c>
      <c r="FJ29" s="107">
        <f t="shared" si="7"/>
        <v>6</v>
      </c>
      <c r="FK29" s="107">
        <f t="shared" si="7"/>
        <v>6</v>
      </c>
      <c r="FL29" s="107">
        <f t="shared" si="7"/>
        <v>6</v>
      </c>
      <c r="FM29" s="107">
        <f t="shared" si="7"/>
        <v>5.8</v>
      </c>
      <c r="FN29" s="1056"/>
      <c r="FO29" s="1056">
        <f t="shared" ref="FO29:FZ29" si="8">MIN(FO4:FO25)</f>
        <v>6</v>
      </c>
      <c r="FP29" s="1056">
        <f t="shared" si="8"/>
        <v>6.1</v>
      </c>
      <c r="FQ29" s="1056">
        <f t="shared" si="8"/>
        <v>6</v>
      </c>
      <c r="FR29" s="1056">
        <f t="shared" si="8"/>
        <v>5.9</v>
      </c>
      <c r="FS29" s="1056">
        <f t="shared" si="8"/>
        <v>5.7</v>
      </c>
      <c r="FT29" s="1056">
        <f t="shared" si="8"/>
        <v>5.6</v>
      </c>
      <c r="FU29" s="1056">
        <f t="shared" si="8"/>
        <v>5.5</v>
      </c>
      <c r="FV29" s="1056">
        <f t="shared" si="8"/>
        <v>5.4</v>
      </c>
      <c r="FW29" s="1056">
        <f t="shared" si="8"/>
        <v>5.3</v>
      </c>
      <c r="FX29" s="1056">
        <f t="shared" si="8"/>
        <v>5.2</v>
      </c>
      <c r="FY29" s="1056">
        <f t="shared" si="8"/>
        <v>5.2</v>
      </c>
      <c r="FZ29" s="1056">
        <f t="shared" si="8"/>
        <v>5.0999999999999996</v>
      </c>
      <c r="GA29" s="1056">
        <f t="shared" ref="GA29:GI29" si="9">MIN(GA4:GA25)</f>
        <v>5.2</v>
      </c>
      <c r="GB29" s="1056">
        <f t="shared" si="9"/>
        <v>5.2</v>
      </c>
      <c r="GC29" s="1056">
        <f t="shared" si="9"/>
        <v>5.2</v>
      </c>
      <c r="GD29" s="1056">
        <f t="shared" si="9"/>
        <v>5</v>
      </c>
      <c r="GE29" s="1056">
        <f t="shared" si="9"/>
        <v>4.9000000000000004</v>
      </c>
      <c r="GF29" s="1056">
        <f t="shared" si="9"/>
        <v>4.8</v>
      </c>
      <c r="GG29" s="1056">
        <f t="shared" si="9"/>
        <v>4.7</v>
      </c>
      <c r="GH29" s="1056">
        <f t="shared" si="9"/>
        <v>4.5999999999999996</v>
      </c>
      <c r="GI29" s="1056">
        <f t="shared" si="9"/>
        <v>4.5999999999999996</v>
      </c>
      <c r="GJ29" s="1056">
        <f>MIN(GJ4:GJ27)</f>
        <v>4.5</v>
      </c>
      <c r="GK29" s="1056">
        <f t="shared" ref="GK29:GQ29" si="10">MIN(GK4:GK25)</f>
        <v>4.5</v>
      </c>
      <c r="GL29" s="1056">
        <f t="shared" si="10"/>
        <v>4.4000000000000004</v>
      </c>
      <c r="GM29" s="1056">
        <f t="shared" si="10"/>
        <v>4.5</v>
      </c>
      <c r="GN29" s="1056">
        <f t="shared" si="10"/>
        <v>4.5</v>
      </c>
      <c r="GO29" s="1056">
        <f t="shared" si="10"/>
        <v>4.4000000000000004</v>
      </c>
      <c r="GP29" s="1056">
        <f t="shared" si="10"/>
        <v>4.4000000000000004</v>
      </c>
      <c r="GQ29" s="1056">
        <f t="shared" si="10"/>
        <v>4.2</v>
      </c>
      <c r="GR29" s="1056">
        <f t="shared" ref="GR29:GX29" si="11">MIN(GR4:GR25)</f>
        <v>4.0999999999999996</v>
      </c>
      <c r="GS29" s="1056">
        <f t="shared" si="11"/>
        <v>3.9</v>
      </c>
      <c r="GT29" s="1056">
        <f t="shared" si="11"/>
        <v>3.9</v>
      </c>
      <c r="GU29" s="1056">
        <f t="shared" si="11"/>
        <v>3.8</v>
      </c>
      <c r="GV29" s="1056">
        <f t="shared" si="11"/>
        <v>3.7</v>
      </c>
      <c r="GW29" s="1056">
        <f t="shared" si="11"/>
        <v>3.7</v>
      </c>
      <c r="GX29" s="1056">
        <f t="shared" si="11"/>
        <v>3.6</v>
      </c>
      <c r="GY29" s="1056">
        <f t="shared" ref="GY29:HD29" si="12">MIN(GY4:GY25)</f>
        <v>3.6</v>
      </c>
      <c r="GZ29" s="1056">
        <f t="shared" si="12"/>
        <v>3.7</v>
      </c>
      <c r="HA29" s="1056">
        <f t="shared" si="12"/>
        <v>3.5</v>
      </c>
      <c r="HB29" s="1056">
        <f t="shared" si="12"/>
        <v>3.4</v>
      </c>
      <c r="HC29" s="1056">
        <f t="shared" si="12"/>
        <v>3.3</v>
      </c>
      <c r="HD29" s="1056">
        <f t="shared" si="12"/>
        <v>3.2</v>
      </c>
      <c r="HE29" s="1056">
        <f t="shared" ref="HE29:HK29" si="13">MIN(HE4:HE25)</f>
        <v>3.1</v>
      </c>
      <c r="HF29" s="1056">
        <f t="shared" si="13"/>
        <v>3.1</v>
      </c>
      <c r="HG29" s="1056">
        <f t="shared" si="13"/>
        <v>3</v>
      </c>
      <c r="HH29" s="1056">
        <f t="shared" si="13"/>
        <v>2.8</v>
      </c>
      <c r="HI29" s="1056">
        <f t="shared" si="13"/>
        <v>2.8</v>
      </c>
      <c r="HJ29" s="1056">
        <f t="shared" si="13"/>
        <v>2.7</v>
      </c>
      <c r="HK29" s="1056">
        <f t="shared" si="13"/>
        <v>2.7</v>
      </c>
      <c r="HL29" s="1056">
        <f t="shared" ref="HL29:HR29" si="14">MIN(HL4:HL25)</f>
        <v>2.7</v>
      </c>
      <c r="HM29" s="1056">
        <f>MIN(HN4:HN25)</f>
        <v>2.6</v>
      </c>
      <c r="HN29" s="1056">
        <f t="shared" si="14"/>
        <v>2.6</v>
      </c>
      <c r="HO29" s="1056">
        <f t="shared" si="14"/>
        <v>2.6</v>
      </c>
      <c r="HP29" s="1056">
        <f t="shared" si="14"/>
        <v>2.5</v>
      </c>
      <c r="HQ29" s="1056">
        <f t="shared" si="14"/>
        <v>2.5</v>
      </c>
      <c r="HR29" s="1056">
        <f t="shared" si="14"/>
        <v>2.5</v>
      </c>
      <c r="HS29" s="1056">
        <f t="shared" ref="HS29:HX29" si="15">MIN(HS4:HS25)</f>
        <v>2.4</v>
      </c>
      <c r="HT29" s="1056">
        <f>MIN(HU4:HU25)</f>
        <v>2.4</v>
      </c>
      <c r="HU29" s="1056">
        <f t="shared" si="15"/>
        <v>2.4</v>
      </c>
      <c r="HV29" s="1056">
        <f t="shared" si="15"/>
        <v>2.2999999999999998</v>
      </c>
      <c r="HW29" s="1056">
        <f t="shared" si="15"/>
        <v>2.4</v>
      </c>
      <c r="HX29" s="1056">
        <f t="shared" si="15"/>
        <v>2.4</v>
      </c>
      <c r="HY29" s="1056">
        <f t="shared" ref="HY29:IS29" si="16">MIN(HY4:HY25)</f>
        <v>2.2999999999999998</v>
      </c>
      <c r="HZ29" s="1056">
        <f t="shared" si="16"/>
        <v>2.2999999999999998</v>
      </c>
      <c r="IA29" s="1056">
        <f t="shared" si="16"/>
        <v>2.2999999999999998</v>
      </c>
      <c r="IB29" s="1056">
        <f t="shared" si="16"/>
        <v>2.2000000000000002</v>
      </c>
      <c r="IC29" s="1056">
        <f t="shared" si="16"/>
        <v>2.2000000000000002</v>
      </c>
      <c r="ID29" s="1056">
        <f t="shared" si="16"/>
        <v>2.2000000000000002</v>
      </c>
      <c r="IE29" s="1056">
        <f t="shared" si="16"/>
        <v>2.1</v>
      </c>
      <c r="IF29" s="1056">
        <f>MIN(IG4:IG25)</f>
        <v>2</v>
      </c>
      <c r="IG29" s="1056">
        <f t="shared" si="16"/>
        <v>2</v>
      </c>
      <c r="IH29" s="1056">
        <f t="shared" si="16"/>
        <v>2</v>
      </c>
      <c r="II29" s="1056">
        <f t="shared" si="16"/>
        <v>2</v>
      </c>
      <c r="IJ29" s="1056">
        <f t="shared" si="16"/>
        <v>2</v>
      </c>
      <c r="IK29" s="1056">
        <f t="shared" si="16"/>
        <v>2</v>
      </c>
      <c r="IL29" s="1056">
        <f t="shared" si="16"/>
        <v>2.2000000000000002</v>
      </c>
      <c r="IM29" s="1056">
        <f t="shared" si="16"/>
        <v>2.5</v>
      </c>
      <c r="IN29" s="1056">
        <f t="shared" si="16"/>
        <v>2.7</v>
      </c>
      <c r="IO29" s="1056">
        <f t="shared" si="16"/>
        <v>2.7</v>
      </c>
      <c r="IP29" s="1056">
        <f t="shared" si="16"/>
        <v>2.7</v>
      </c>
      <c r="IQ29" s="1056">
        <f t="shared" si="16"/>
        <v>2.8</v>
      </c>
      <c r="IR29" s="1056">
        <f t="shared" si="16"/>
        <v>2.9</v>
      </c>
      <c r="IS29" s="1056">
        <f t="shared" si="16"/>
        <v>3</v>
      </c>
      <c r="IT29" s="1056">
        <f t="shared" ref="IT29:IW29" si="17">MIN(IT4:IT25)</f>
        <v>3.1</v>
      </c>
      <c r="IU29" s="1056">
        <f t="shared" si="17"/>
        <v>3.2</v>
      </c>
      <c r="IV29" s="1056">
        <f t="shared" si="17"/>
        <v>3.3</v>
      </c>
      <c r="IW29" s="1056">
        <f t="shared" si="17"/>
        <v>3.3</v>
      </c>
    </row>
    <row r="30" spans="1:258">
      <c r="BN30" s="71" t="s">
        <v>1091</v>
      </c>
      <c r="BO30" s="72">
        <f t="shared" ref="BO30:BZ30" si="18">MAX(BO4:BO25)</f>
        <v>26.4</v>
      </c>
      <c r="BP30" s="72">
        <f t="shared" si="18"/>
        <v>26.4</v>
      </c>
      <c r="BQ30" s="72">
        <f t="shared" si="18"/>
        <v>26.2</v>
      </c>
      <c r="BR30" s="72">
        <f t="shared" si="18"/>
        <v>25.4</v>
      </c>
      <c r="BS30" s="72">
        <f t="shared" si="18"/>
        <v>23.9</v>
      </c>
      <c r="BT30" s="72">
        <f t="shared" si="18"/>
        <v>23.4</v>
      </c>
      <c r="BU30" s="72">
        <f t="shared" si="18"/>
        <v>22.9</v>
      </c>
      <c r="BV30" s="72">
        <f t="shared" si="18"/>
        <v>22.8</v>
      </c>
      <c r="BW30" s="72">
        <f t="shared" si="18"/>
        <v>22.7</v>
      </c>
      <c r="BX30" s="72">
        <f t="shared" si="18"/>
        <v>22</v>
      </c>
      <c r="BY30" s="72">
        <f t="shared" si="18"/>
        <v>21.7</v>
      </c>
      <c r="BZ30" s="72">
        <f t="shared" si="18"/>
        <v>21.7</v>
      </c>
      <c r="CA30" s="71" t="s">
        <v>1091</v>
      </c>
      <c r="CB30" s="72">
        <f t="shared" ref="CB30:CM30" si="19">MAX(CB4:CB25)</f>
        <v>22.3</v>
      </c>
      <c r="CC30" s="72">
        <f t="shared" si="19"/>
        <v>22</v>
      </c>
      <c r="CD30" s="72">
        <f t="shared" si="19"/>
        <v>21.3</v>
      </c>
      <c r="CE30" s="72">
        <f t="shared" si="19"/>
        <v>20.399999999999999</v>
      </c>
      <c r="CF30" s="72">
        <f t="shared" si="19"/>
        <v>19.3</v>
      </c>
      <c r="CG30" s="72">
        <f t="shared" si="19"/>
        <v>18.8</v>
      </c>
      <c r="CH30" s="72">
        <f t="shared" si="19"/>
        <v>18.8</v>
      </c>
      <c r="CI30" s="72">
        <f t="shared" si="19"/>
        <v>18.7</v>
      </c>
      <c r="CJ30" s="72">
        <f t="shared" si="19"/>
        <v>18.5</v>
      </c>
      <c r="CK30" s="72">
        <f t="shared" si="19"/>
        <v>18.100000000000001</v>
      </c>
      <c r="CL30" s="72">
        <f t="shared" si="19"/>
        <v>18.5</v>
      </c>
      <c r="CM30" s="72">
        <f t="shared" si="19"/>
        <v>18.5</v>
      </c>
      <c r="CN30" s="8" t="s">
        <v>1091</v>
      </c>
      <c r="CO30" s="107">
        <f t="shared" ref="CO30:CZ30" si="20">MAX(CO4:CO25)</f>
        <v>18.528182647882506</v>
      </c>
      <c r="CP30" s="107">
        <f t="shared" si="20"/>
        <v>18</v>
      </c>
      <c r="CQ30" s="107">
        <f t="shared" si="20"/>
        <v>17.399999999999999</v>
      </c>
      <c r="CR30" s="107">
        <f t="shared" si="20"/>
        <v>16.899999999999999</v>
      </c>
      <c r="CS30" s="107">
        <f t="shared" si="20"/>
        <v>16.2</v>
      </c>
      <c r="CT30" s="107">
        <f t="shared" si="20"/>
        <v>16</v>
      </c>
      <c r="CU30" s="107">
        <f t="shared" si="20"/>
        <v>15.8</v>
      </c>
      <c r="CV30" s="107">
        <f t="shared" si="20"/>
        <v>15.5</v>
      </c>
      <c r="CW30" s="107">
        <f t="shared" si="20"/>
        <v>15.5</v>
      </c>
      <c r="CX30" s="107">
        <f t="shared" si="20"/>
        <v>15.4</v>
      </c>
      <c r="CY30" s="107">
        <f t="shared" si="20"/>
        <v>15.8</v>
      </c>
      <c r="CZ30" s="107">
        <f t="shared" si="20"/>
        <v>16.354457841378448</v>
      </c>
      <c r="DA30" s="109" t="s">
        <v>1194</v>
      </c>
      <c r="DB30" s="107">
        <f t="shared" ref="DB30:DM30" si="21">MAX(DB4:DB25)</f>
        <v>17.399999999999999</v>
      </c>
      <c r="DC30" s="107">
        <f t="shared" si="21"/>
        <v>18</v>
      </c>
      <c r="DD30" s="107">
        <f t="shared" si="21"/>
        <v>18</v>
      </c>
      <c r="DE30" s="107">
        <f t="shared" si="21"/>
        <v>17.399999999999999</v>
      </c>
      <c r="DF30" s="107">
        <f t="shared" si="21"/>
        <v>17.2</v>
      </c>
      <c r="DG30" s="107">
        <f t="shared" si="21"/>
        <v>17.100000000000001</v>
      </c>
      <c r="DH30" s="107">
        <f t="shared" si="21"/>
        <v>17.2</v>
      </c>
      <c r="DI30" s="107">
        <f t="shared" si="21"/>
        <v>16.899999999999999</v>
      </c>
      <c r="DJ30" s="107">
        <f t="shared" si="21"/>
        <v>17.600000000000001</v>
      </c>
      <c r="DK30" s="107">
        <f t="shared" si="21"/>
        <v>17.600000000000001</v>
      </c>
      <c r="DL30" s="107">
        <f t="shared" si="21"/>
        <v>17.899999999999999</v>
      </c>
      <c r="DM30" s="107">
        <f t="shared" si="21"/>
        <v>18.8</v>
      </c>
      <c r="DN30" s="109" t="s">
        <v>1194</v>
      </c>
      <c r="DO30" s="107">
        <f t="shared" ref="DO30:DZ30" si="22">MAX(DO4:DO25)</f>
        <v>19.8</v>
      </c>
      <c r="DP30" s="107">
        <f t="shared" si="22"/>
        <v>19.899999999999999</v>
      </c>
      <c r="DQ30" s="107">
        <f t="shared" si="22"/>
        <v>19.899999999999999</v>
      </c>
      <c r="DR30" s="107">
        <f t="shared" si="22"/>
        <v>19.100000000000001</v>
      </c>
      <c r="DS30" s="107">
        <f t="shared" si="22"/>
        <v>18.7</v>
      </c>
      <c r="DT30" s="107">
        <f t="shared" si="22"/>
        <v>18.3</v>
      </c>
      <c r="DU30" s="107">
        <f t="shared" si="22"/>
        <v>18.100000000000001</v>
      </c>
      <c r="DV30" s="107">
        <f t="shared" si="22"/>
        <v>18.2</v>
      </c>
      <c r="DW30" s="107">
        <f t="shared" si="22"/>
        <v>18.5</v>
      </c>
      <c r="DX30" s="107">
        <f t="shared" si="22"/>
        <v>18.5</v>
      </c>
      <c r="DY30" s="107">
        <f t="shared" si="22"/>
        <v>18.7</v>
      </c>
      <c r="DZ30" s="107">
        <f t="shared" si="22"/>
        <v>19.100000000000001</v>
      </c>
      <c r="EA30" s="107"/>
      <c r="EB30" s="107">
        <v>20</v>
      </c>
      <c r="EC30" s="107">
        <v>20.100000000000001</v>
      </c>
      <c r="ED30" s="107">
        <v>20</v>
      </c>
      <c r="EE30" s="107">
        <v>19.600000000000001</v>
      </c>
      <c r="EF30" s="107">
        <v>19</v>
      </c>
      <c r="EG30" s="107">
        <v>18.8</v>
      </c>
      <c r="EH30" s="107">
        <v>18.7</v>
      </c>
      <c r="EI30" s="107">
        <v>18.8</v>
      </c>
      <c r="EJ30" s="107">
        <v>18.2</v>
      </c>
      <c r="EK30" s="107">
        <v>18.2</v>
      </c>
      <c r="EL30" s="107">
        <v>18.8</v>
      </c>
      <c r="EM30" s="107">
        <v>19.600000000000001</v>
      </c>
      <c r="EN30" s="109" t="s">
        <v>1194</v>
      </c>
      <c r="EO30" s="107">
        <f t="shared" ref="EO30:EZ30" si="23">MAX(EO4:EO25)</f>
        <v>20.5</v>
      </c>
      <c r="EP30" s="107">
        <f t="shared" si="23"/>
        <v>20.7</v>
      </c>
      <c r="EQ30" s="107">
        <f t="shared" si="23"/>
        <v>20.3</v>
      </c>
      <c r="ER30" s="107">
        <f t="shared" si="23"/>
        <v>19.7</v>
      </c>
      <c r="ES30" s="107">
        <f t="shared" si="23"/>
        <v>19.399999999999999</v>
      </c>
      <c r="ET30" s="107">
        <f t="shared" si="23"/>
        <v>18.899999999999999</v>
      </c>
      <c r="EU30" s="107">
        <f t="shared" si="23"/>
        <v>18.600000000000001</v>
      </c>
      <c r="EV30" s="107">
        <f t="shared" si="23"/>
        <v>18.5</v>
      </c>
      <c r="EW30" s="107">
        <f t="shared" si="23"/>
        <v>18.5</v>
      </c>
      <c r="EX30" s="107">
        <f t="shared" si="23"/>
        <v>18.3</v>
      </c>
      <c r="EY30" s="107">
        <f t="shared" si="23"/>
        <v>18.600000000000001</v>
      </c>
      <c r="EZ30" s="107">
        <f t="shared" si="23"/>
        <v>19.899999999999999</v>
      </c>
      <c r="FA30" s="109" t="s">
        <v>1194</v>
      </c>
      <c r="FB30" s="107">
        <f t="shared" ref="FB30:FM30" si="24">MAX(FB4:FB25)</f>
        <v>20.9</v>
      </c>
      <c r="FC30" s="107">
        <f t="shared" si="24"/>
        <v>21.2</v>
      </c>
      <c r="FD30" s="107">
        <f t="shared" si="24"/>
        <v>20.9</v>
      </c>
      <c r="FE30" s="107">
        <f t="shared" si="24"/>
        <v>20.3</v>
      </c>
      <c r="FF30" s="107">
        <f t="shared" si="24"/>
        <v>19.399999999999999</v>
      </c>
      <c r="FG30" s="107">
        <f t="shared" si="24"/>
        <v>19.2</v>
      </c>
      <c r="FH30" s="107">
        <f t="shared" si="24"/>
        <v>19.3</v>
      </c>
      <c r="FI30" s="107">
        <f t="shared" si="24"/>
        <v>19.2</v>
      </c>
      <c r="FJ30" s="107">
        <f t="shared" si="24"/>
        <v>19.600000000000001</v>
      </c>
      <c r="FK30" s="107">
        <f t="shared" si="24"/>
        <v>19.3</v>
      </c>
      <c r="FL30" s="107">
        <f t="shared" si="24"/>
        <v>19.600000000000001</v>
      </c>
      <c r="FM30" s="107">
        <f t="shared" si="24"/>
        <v>20.3</v>
      </c>
      <c r="FN30" s="1056"/>
      <c r="FO30" s="1056">
        <f t="shared" ref="FO30:FZ30" si="25">MAX(FO4:FO25)</f>
        <v>20.8</v>
      </c>
      <c r="FP30" s="1056">
        <f t="shared" si="25"/>
        <v>20.5</v>
      </c>
      <c r="FQ30" s="1056">
        <f t="shared" si="25"/>
        <v>19.7</v>
      </c>
      <c r="FR30" s="1056">
        <f t="shared" si="25"/>
        <v>19</v>
      </c>
      <c r="FS30" s="1056">
        <f t="shared" si="25"/>
        <v>18.5</v>
      </c>
      <c r="FT30" s="1056">
        <f t="shared" si="25"/>
        <v>18.2</v>
      </c>
      <c r="FU30" s="1056">
        <f t="shared" si="25"/>
        <v>17.899999999999999</v>
      </c>
      <c r="FV30" s="1056">
        <f t="shared" si="25"/>
        <v>17.5</v>
      </c>
      <c r="FW30" s="1056">
        <f t="shared" si="25"/>
        <v>17.100000000000001</v>
      </c>
      <c r="FX30" s="1056">
        <f t="shared" si="25"/>
        <v>16.8</v>
      </c>
      <c r="FY30" s="1056">
        <f t="shared" si="25"/>
        <v>16.8</v>
      </c>
      <c r="FZ30" s="1056">
        <f t="shared" si="25"/>
        <v>16.899999999999999</v>
      </c>
      <c r="GA30" s="1056">
        <f t="shared" ref="GA30:GI30" si="26">MAX(GA4:GA25)</f>
        <v>17.7</v>
      </c>
      <c r="GB30" s="1056">
        <f t="shared" si="26"/>
        <v>17.7</v>
      </c>
      <c r="GC30" s="1056">
        <f t="shared" si="26"/>
        <v>17.100000000000001</v>
      </c>
      <c r="GD30" s="1056">
        <f t="shared" si="26"/>
        <v>16.399999999999999</v>
      </c>
      <c r="GE30" s="1056">
        <f t="shared" si="26"/>
        <v>15.8</v>
      </c>
      <c r="GF30" s="1056">
        <f t="shared" si="26"/>
        <v>15.4</v>
      </c>
      <c r="GG30" s="1056">
        <f t="shared" si="26"/>
        <v>15.3</v>
      </c>
      <c r="GH30" s="1056">
        <f t="shared" si="26"/>
        <v>15.4</v>
      </c>
      <c r="GI30" s="1056">
        <f t="shared" si="26"/>
        <v>15.4</v>
      </c>
      <c r="GJ30" s="1056">
        <f>MAX(GJ4:GJ27)</f>
        <v>15.3</v>
      </c>
      <c r="GK30" s="1056">
        <f t="shared" ref="GK30:GQ30" si="27">MAX(GK4:GK25)</f>
        <v>15.4</v>
      </c>
      <c r="GL30" s="1056">
        <f t="shared" si="27"/>
        <v>16.100000000000001</v>
      </c>
      <c r="GM30" s="1056">
        <f t="shared" si="27"/>
        <v>16.899999999999999</v>
      </c>
      <c r="GN30" s="1056">
        <f t="shared" si="27"/>
        <v>17</v>
      </c>
      <c r="GO30" s="1056">
        <f t="shared" si="27"/>
        <v>16.3</v>
      </c>
      <c r="GP30" s="1056">
        <f t="shared" si="27"/>
        <v>15.3</v>
      </c>
      <c r="GQ30" s="1056">
        <f t="shared" si="27"/>
        <v>14.6</v>
      </c>
      <c r="GR30" s="1056">
        <f t="shared" ref="GR30:GX30" si="28">MAX(GR4:GR25)</f>
        <v>14.1</v>
      </c>
      <c r="GS30" s="1056">
        <f t="shared" si="28"/>
        <v>14.1</v>
      </c>
      <c r="GT30" s="1056">
        <f t="shared" si="28"/>
        <v>13.9</v>
      </c>
      <c r="GU30" s="1056">
        <f t="shared" si="28"/>
        <v>13.7</v>
      </c>
      <c r="GV30" s="1056">
        <f t="shared" si="28"/>
        <v>13.6</v>
      </c>
      <c r="GW30" s="1056">
        <f t="shared" si="28"/>
        <v>13.6</v>
      </c>
      <c r="GX30" s="1056">
        <f t="shared" si="28"/>
        <v>13.9</v>
      </c>
      <c r="GY30" s="1056">
        <f t="shared" ref="GY30:HD30" si="29">MAX(GY4:GY25)</f>
        <v>14.5</v>
      </c>
      <c r="GZ30" s="1056">
        <f t="shared" si="29"/>
        <v>14.4</v>
      </c>
      <c r="HA30" s="1056">
        <f t="shared" si="29"/>
        <v>13.8</v>
      </c>
      <c r="HB30" s="1056">
        <f t="shared" si="29"/>
        <v>13.1</v>
      </c>
      <c r="HC30" s="1056">
        <f t="shared" si="29"/>
        <v>12.7</v>
      </c>
      <c r="HD30" s="1056">
        <f t="shared" si="29"/>
        <v>12</v>
      </c>
      <c r="HE30" s="1056">
        <f t="shared" ref="HE30:HK30" si="30">MAX(HE4:HE25)</f>
        <v>12.1</v>
      </c>
      <c r="HF30" s="1056">
        <f t="shared" si="30"/>
        <v>12.2</v>
      </c>
      <c r="HG30" s="1056">
        <f t="shared" si="30"/>
        <v>11.9</v>
      </c>
      <c r="HH30" s="1056">
        <f t="shared" si="30"/>
        <v>11.6</v>
      </c>
      <c r="HI30" s="1056">
        <f t="shared" si="30"/>
        <v>11.6</v>
      </c>
      <c r="HJ30" s="1056">
        <f t="shared" si="30"/>
        <v>12</v>
      </c>
      <c r="HK30" s="1056">
        <f t="shared" si="30"/>
        <v>12.6</v>
      </c>
      <c r="HL30" s="1056">
        <f t="shared" ref="HL30:HR30" si="31">MAX(HL4:HL25)</f>
        <v>12.5</v>
      </c>
      <c r="HM30" s="1056">
        <f>MAX(HN4:HN25)</f>
        <v>11.8</v>
      </c>
      <c r="HN30" s="1056">
        <f t="shared" si="31"/>
        <v>11.8</v>
      </c>
      <c r="HO30" s="1056">
        <f t="shared" si="31"/>
        <v>11.2</v>
      </c>
      <c r="HP30" s="1056">
        <f t="shared" si="31"/>
        <v>10.8</v>
      </c>
      <c r="HQ30" s="1056">
        <f t="shared" si="31"/>
        <v>11</v>
      </c>
      <c r="HR30" s="1056">
        <f t="shared" si="31"/>
        <v>10.9</v>
      </c>
      <c r="HS30" s="1056">
        <f t="shared" ref="HS30:HX30" si="32">MAX(HS4:HS25)</f>
        <v>10.7</v>
      </c>
      <c r="HT30" s="1056">
        <f>MAX(HU4:HU25)</f>
        <v>10.5</v>
      </c>
      <c r="HU30" s="1056">
        <f t="shared" si="32"/>
        <v>10.5</v>
      </c>
      <c r="HV30" s="1056">
        <f t="shared" si="32"/>
        <v>10.8</v>
      </c>
      <c r="HW30" s="1056">
        <f t="shared" si="32"/>
        <v>11.5</v>
      </c>
      <c r="HX30" s="1056">
        <f t="shared" si="32"/>
        <v>11.5</v>
      </c>
      <c r="HY30" s="1056">
        <f t="shared" ref="HY30:IS30" si="33">MAX(HY4:HY25)</f>
        <v>11</v>
      </c>
      <c r="HZ30" s="1056">
        <f t="shared" si="33"/>
        <v>10.4</v>
      </c>
      <c r="IA30" s="1056">
        <f t="shared" si="33"/>
        <v>10.5</v>
      </c>
      <c r="IB30" s="1056">
        <f t="shared" si="33"/>
        <v>10.199999999999999</v>
      </c>
      <c r="IC30" s="1056">
        <f t="shared" si="33"/>
        <v>9.8000000000000007</v>
      </c>
      <c r="ID30" s="1056">
        <f t="shared" si="33"/>
        <v>9.9</v>
      </c>
      <c r="IE30" s="1056">
        <f t="shared" si="33"/>
        <v>9.6</v>
      </c>
      <c r="IF30" s="1056">
        <f>MAX(IG4:IG25)</f>
        <v>9.6</v>
      </c>
      <c r="IG30" s="1056">
        <f t="shared" si="33"/>
        <v>9.6</v>
      </c>
      <c r="IH30" s="1056">
        <f t="shared" si="33"/>
        <v>10.1</v>
      </c>
      <c r="II30" s="1056">
        <f t="shared" si="33"/>
        <v>10.7</v>
      </c>
      <c r="IJ30" s="1056">
        <f t="shared" si="33"/>
        <v>10.6</v>
      </c>
      <c r="IK30" s="1056">
        <f t="shared" si="33"/>
        <v>10.4</v>
      </c>
      <c r="IL30" s="1056">
        <f t="shared" si="33"/>
        <v>10.8</v>
      </c>
      <c r="IM30" s="1056">
        <f t="shared" si="33"/>
        <v>11</v>
      </c>
      <c r="IN30" s="1056">
        <f t="shared" si="33"/>
        <v>11</v>
      </c>
      <c r="IO30" s="1056">
        <f t="shared" si="33"/>
        <v>10.9</v>
      </c>
      <c r="IP30" s="1056">
        <f t="shared" si="33"/>
        <v>10.9</v>
      </c>
      <c r="IQ30" s="1056">
        <f t="shared" si="33"/>
        <v>10.8</v>
      </c>
      <c r="IR30" s="1056">
        <f t="shared" si="33"/>
        <v>10.8</v>
      </c>
      <c r="IS30" s="1056">
        <f t="shared" si="33"/>
        <v>10.9</v>
      </c>
      <c r="IT30" s="1056">
        <f t="shared" ref="IT30:IW30" si="34">MAX(IT4:IT25)</f>
        <v>11</v>
      </c>
      <c r="IU30" s="1056">
        <f t="shared" si="34"/>
        <v>11.4</v>
      </c>
      <c r="IV30" s="1056">
        <f t="shared" si="34"/>
        <v>11.6</v>
      </c>
      <c r="IW30" s="1056">
        <f t="shared" si="34"/>
        <v>11.2</v>
      </c>
    </row>
    <row r="31" spans="1:258">
      <c r="BN31" s="8" t="s">
        <v>1057</v>
      </c>
      <c r="CA31" s="8" t="s">
        <v>1087</v>
      </c>
      <c r="DA31" s="92"/>
      <c r="DB31" s="92"/>
      <c r="DC31" s="92"/>
      <c r="DE31" s="92"/>
      <c r="DN31" s="132"/>
      <c r="DO31" s="132"/>
      <c r="DP31" s="132"/>
      <c r="DQ31" s="132"/>
      <c r="DR31" s="132"/>
    </row>
    <row r="32" spans="1:258">
      <c r="BN32" s="8" t="s">
        <v>1058</v>
      </c>
      <c r="CA32" s="8" t="s">
        <v>1086</v>
      </c>
      <c r="CO32" s="8" t="s">
        <v>1100</v>
      </c>
      <c r="DA32" s="132"/>
      <c r="DB32" s="132"/>
      <c r="DC32" s="132"/>
      <c r="DD32" s="132"/>
      <c r="DE32" s="132"/>
      <c r="DN32" s="140"/>
      <c r="DP32" s="132"/>
      <c r="DQ32" s="132"/>
      <c r="DR32" s="132"/>
      <c r="EA32" s="142"/>
      <c r="EB32" s="141" t="s">
        <v>1100</v>
      </c>
      <c r="ED32" s="170"/>
      <c r="EE32" s="170"/>
      <c r="FB32" s="142"/>
      <c r="FL32" s="142"/>
      <c r="FN32" s="1360" t="s">
        <v>1100</v>
      </c>
      <c r="FO32" s="1068" t="s">
        <v>1100</v>
      </c>
      <c r="FP32" s="1067"/>
      <c r="GA32" s="1067" t="s">
        <v>1355</v>
      </c>
      <c r="GK32" s="1068"/>
      <c r="GR32" s="1068" t="s">
        <v>1100</v>
      </c>
    </row>
    <row r="33" spans="66:200" ht="13.5" customHeight="1">
      <c r="BN33" s="8" t="s">
        <v>1059</v>
      </c>
      <c r="CO33" s="81" t="s">
        <v>1096</v>
      </c>
      <c r="DA33" s="132"/>
      <c r="DB33" s="132"/>
      <c r="DC33" s="132"/>
      <c r="DD33" s="132"/>
      <c r="DE33" s="132"/>
      <c r="DN33" s="140"/>
      <c r="DP33" s="132"/>
      <c r="DQ33" s="132"/>
      <c r="DR33" s="132"/>
      <c r="EB33" s="171" t="s">
        <v>1096</v>
      </c>
      <c r="ED33" s="170"/>
      <c r="EE33" s="170"/>
      <c r="EQ33" s="170"/>
      <c r="FN33" s="1361" t="s">
        <v>1096</v>
      </c>
      <c r="FO33" s="1361" t="s">
        <v>1096</v>
      </c>
      <c r="GA33" s="1067" t="s">
        <v>1356</v>
      </c>
      <c r="GP33" s="1350"/>
      <c r="GR33" s="1361" t="s">
        <v>1096</v>
      </c>
    </row>
    <row r="34" spans="66:200" ht="13.5" customHeight="1">
      <c r="CO34" s="83" t="s">
        <v>1097</v>
      </c>
      <c r="DA34" s="132"/>
      <c r="DB34" s="132"/>
      <c r="DC34" s="132"/>
      <c r="DD34" s="132"/>
      <c r="DE34" s="132"/>
      <c r="DN34" s="140"/>
      <c r="DP34" s="132"/>
      <c r="DQ34" s="132"/>
      <c r="DR34" s="132"/>
      <c r="EB34" s="172" t="s">
        <v>1097</v>
      </c>
      <c r="ED34" s="170"/>
      <c r="EE34" s="170"/>
      <c r="EQ34" s="170"/>
      <c r="FN34" s="1346" t="s">
        <v>1097</v>
      </c>
      <c r="FO34" s="1346" t="s">
        <v>1097</v>
      </c>
      <c r="GI34" s="1068" t="s">
        <v>1178</v>
      </c>
      <c r="GR34" s="1346" t="s">
        <v>1097</v>
      </c>
    </row>
    <row r="35" spans="66:200" ht="13.5" customHeight="1">
      <c r="CO35" s="82" t="s">
        <v>1098</v>
      </c>
      <c r="DA35" s="132"/>
      <c r="DB35" s="132"/>
      <c r="DC35" s="132"/>
      <c r="DD35" s="132"/>
      <c r="DE35" s="132"/>
      <c r="DN35" s="140"/>
      <c r="DP35" s="132"/>
      <c r="DQ35" s="132"/>
      <c r="DR35" s="132"/>
      <c r="EB35" s="173" t="s">
        <v>1098</v>
      </c>
      <c r="ED35" s="170"/>
      <c r="EE35" s="170"/>
      <c r="EF35" s="170"/>
      <c r="EQ35" s="170"/>
      <c r="FN35" s="1340" t="s">
        <v>1098</v>
      </c>
      <c r="FO35" s="1340" t="s">
        <v>1098</v>
      </c>
      <c r="FY35" s="1067"/>
      <c r="GI35" s="1362" t="s">
        <v>1105</v>
      </c>
      <c r="GR35" s="1340" t="s">
        <v>1098</v>
      </c>
    </row>
    <row r="36" spans="66:200" ht="13.5" customHeight="1">
      <c r="CO36" s="85" t="s">
        <v>1099</v>
      </c>
      <c r="DA36" s="132"/>
      <c r="DB36" s="132"/>
      <c r="DC36" s="132"/>
      <c r="DD36" s="132"/>
      <c r="DE36" s="132"/>
      <c r="DN36" s="140"/>
      <c r="DP36" s="132"/>
      <c r="DQ36" s="132"/>
      <c r="DR36" s="132"/>
      <c r="EB36" s="174" t="s">
        <v>1099</v>
      </c>
      <c r="ED36" s="170"/>
      <c r="EQ36" s="170"/>
      <c r="FN36" s="1363" t="s">
        <v>1099</v>
      </c>
      <c r="FO36" s="1363" t="s">
        <v>1099</v>
      </c>
      <c r="GI36" s="1068" t="s">
        <v>1179</v>
      </c>
      <c r="GR36" s="1363" t="s">
        <v>1099</v>
      </c>
    </row>
    <row r="37" spans="66:200">
      <c r="DA37" s="132"/>
      <c r="DB37" s="132"/>
      <c r="DC37" s="132"/>
      <c r="DD37" s="132"/>
      <c r="DE37" s="132"/>
      <c r="DN37" s="132"/>
      <c r="DO37" s="132"/>
      <c r="DQ37" s="132"/>
      <c r="DR37" s="132"/>
    </row>
    <row r="38" spans="66:200">
      <c r="DB38" s="120"/>
      <c r="DC38" s="120"/>
      <c r="DD38" s="121"/>
      <c r="DE38" s="120"/>
      <c r="DF38" s="109"/>
      <c r="DG38" s="109"/>
      <c r="DH38" s="109"/>
      <c r="DI38" s="109"/>
      <c r="DO38" s="8"/>
      <c r="DP38" s="8"/>
      <c r="DQ38" s="8"/>
      <c r="DR38" s="8"/>
      <c r="FZ38" s="1067"/>
      <c r="GA38" s="1067"/>
      <c r="GB38" s="1067"/>
      <c r="GC38" s="1067"/>
      <c r="GD38" s="1067"/>
      <c r="GE38" s="1067"/>
      <c r="GF38" s="1067"/>
      <c r="GG38" s="1067"/>
      <c r="GH38" s="1067"/>
    </row>
    <row r="39" spans="66:200">
      <c r="DI39" s="109"/>
      <c r="DV39" s="109"/>
      <c r="EI39" s="109"/>
      <c r="EV39" s="109"/>
      <c r="FI39" s="109"/>
      <c r="FM39" s="109"/>
      <c r="FN39" s="1067"/>
      <c r="FO39" s="1067"/>
      <c r="FP39" s="1067"/>
      <c r="FQ39" s="1067"/>
      <c r="FR39" s="1067"/>
      <c r="FS39" s="1067"/>
      <c r="FT39" s="1067"/>
      <c r="FU39" s="1067"/>
      <c r="GH39" s="1067"/>
    </row>
    <row r="40" spans="66:200">
      <c r="FM40" s="8" t="s">
        <v>1310</v>
      </c>
    </row>
    <row r="41" spans="66:200">
      <c r="FM41" s="8" t="s">
        <v>1311</v>
      </c>
    </row>
    <row r="42" spans="66:200">
      <c r="FM42" s="8" t="s">
        <v>1312</v>
      </c>
    </row>
  </sheetData>
  <mergeCells count="17">
    <mergeCell ref="FB2:FM2"/>
    <mergeCell ref="EB2:EM2"/>
    <mergeCell ref="EO2:EZ2"/>
    <mergeCell ref="A2:A3"/>
    <mergeCell ref="AO2:AZ2"/>
    <mergeCell ref="AB2:AM2"/>
    <mergeCell ref="B2:M2"/>
    <mergeCell ref="O2:Z2"/>
    <mergeCell ref="N2:N3"/>
    <mergeCell ref="AA2:AA3"/>
    <mergeCell ref="AN2:AN3"/>
    <mergeCell ref="BB2:BM2"/>
    <mergeCell ref="CA1:CL1"/>
    <mergeCell ref="BA1:BM1"/>
    <mergeCell ref="BN1:BZ1"/>
    <mergeCell ref="BO2:BZ2"/>
    <mergeCell ref="CB2:CL2"/>
  </mergeCells>
  <phoneticPr fontId="4" type="noConversion"/>
  <conditionalFormatting sqref="GM5:GN6 GM10:GN25 GM8:GN8 GN7">
    <cfRule type="top10" dxfId="342" priority="448" stopIfTrue="1" percent="1" bottom="1" rank="1"/>
    <cfRule type="top10" dxfId="341" priority="449" stopIfTrue="1" rank="1"/>
  </conditionalFormatting>
  <conditionalFormatting sqref="GO11:GP25 GP10 GO5:GP6 GO8:GP8 GO7">
    <cfRule type="top10" dxfId="340" priority="456" stopIfTrue="1" percent="1" bottom="1" rank="1"/>
    <cfRule type="top10" dxfId="339" priority="457" stopIfTrue="1" rank="1"/>
  </conditionalFormatting>
  <conditionalFormatting sqref="GO10">
    <cfRule type="top10" dxfId="338" priority="442" stopIfTrue="1" percent="1" bottom="1" rank="1"/>
    <cfRule type="top10" dxfId="337" priority="443" stopIfTrue="1" rank="1"/>
  </conditionalFormatting>
  <conditionalFormatting sqref="GQ4:GQ8 GQ10:GQ12 GQ14:GQ25">
    <cfRule type="top10" dxfId="336" priority="436" stopIfTrue="1" percent="1" bottom="1" rank="1"/>
    <cfRule type="top10" dxfId="335" priority="437" stopIfTrue="1" rank="1"/>
  </conditionalFormatting>
  <conditionalFormatting sqref="GR4:GR12 GR14:GR19 GR21:GR25">
    <cfRule type="top10" dxfId="334" priority="434" stopIfTrue="1" percent="1" bottom="1" rank="1"/>
    <cfRule type="top10" dxfId="333" priority="435" stopIfTrue="1" rank="1"/>
  </conditionalFormatting>
  <conditionalFormatting sqref="GS4:GS12 GS14:GS19 GS21:GS25">
    <cfRule type="top10" dxfId="332" priority="432" stopIfTrue="1" percent="1" bottom="1" rank="1"/>
    <cfRule type="top10" dxfId="331" priority="433" stopIfTrue="1" rank="1"/>
  </conditionalFormatting>
  <conditionalFormatting sqref="IX4:IZ27">
    <cfRule type="colorScale" priority="427">
      <colorScale>
        <cfvo type="min"/>
        <cfvo type="num" val="0"/>
        <cfvo type="max"/>
        <color rgb="FF63BE7B"/>
        <color rgb="FFFFEB84"/>
        <color rgb="FFF8696B"/>
      </colorScale>
    </cfRule>
  </conditionalFormatting>
  <conditionalFormatting sqref="GT4:GT12 GT14:GT19 GT21:GT25">
    <cfRule type="top10" dxfId="330" priority="425" stopIfTrue="1" percent="1" bottom="1" rank="1"/>
    <cfRule type="top10" dxfId="329" priority="426" stopIfTrue="1" rank="1"/>
  </conditionalFormatting>
  <conditionalFormatting sqref="GU4:GU12 GU21:GU25">
    <cfRule type="top10" dxfId="328" priority="423" stopIfTrue="1" percent="1" bottom="1" rank="1"/>
    <cfRule type="top10" dxfId="327" priority="424" stopIfTrue="1" rank="1"/>
  </conditionalFormatting>
  <conditionalFormatting sqref="GV4:GV12 GV21:GV25">
    <cfRule type="top10" dxfId="326" priority="421" stopIfTrue="1" percent="1" bottom="1" rank="1"/>
    <cfRule type="top10" dxfId="325" priority="422" stopIfTrue="1" rank="1"/>
  </conditionalFormatting>
  <conditionalFormatting sqref="GW4:GW12 GW21:GW25">
    <cfRule type="top10" dxfId="324" priority="419" stopIfTrue="1" percent="1" bottom="1" rank="1"/>
    <cfRule type="top10" dxfId="323" priority="420" stopIfTrue="1" rank="1"/>
  </conditionalFormatting>
  <conditionalFormatting sqref="GX4:GX12 GX21:GX25">
    <cfRule type="top10" dxfId="322" priority="417" stopIfTrue="1" percent="1" bottom="1" rank="1"/>
    <cfRule type="top10" dxfId="321" priority="418" stopIfTrue="1" rank="1"/>
  </conditionalFormatting>
  <conditionalFormatting sqref="GY4:GY8 GY21:GY25 GY10:GY12">
    <cfRule type="top10" dxfId="320" priority="415" stopIfTrue="1" percent="1" bottom="1" rank="1"/>
    <cfRule type="top10" dxfId="319" priority="416" stopIfTrue="1" rank="1"/>
  </conditionalFormatting>
  <conditionalFormatting sqref="GZ4:GZ8 GZ21:GZ25 GZ10:GZ12">
    <cfRule type="top10" dxfId="318" priority="413" stopIfTrue="1" percent="1" bottom="1" rank="1"/>
    <cfRule type="top10" dxfId="317" priority="414" stopIfTrue="1" rank="1"/>
  </conditionalFormatting>
  <conditionalFormatting sqref="HA4:HA8 HA21:HA25 HA10:HA12">
    <cfRule type="top10" dxfId="316" priority="411" stopIfTrue="1" percent="1" bottom="1" rank="1"/>
    <cfRule type="top10" dxfId="315" priority="412" stopIfTrue="1" rank="1"/>
  </conditionalFormatting>
  <conditionalFormatting sqref="HB4:HB8 HB21:HB25 HB10:HB12">
    <cfRule type="top10" dxfId="314" priority="409" stopIfTrue="1" percent="1" bottom="1" rank="1"/>
    <cfRule type="top10" dxfId="313" priority="410" stopIfTrue="1" rank="1"/>
  </conditionalFormatting>
  <conditionalFormatting sqref="HC4:HC8 HC21:HC25 HC10:HC12">
    <cfRule type="top10" dxfId="312" priority="407" stopIfTrue="1" percent="1" bottom="1" rank="1"/>
    <cfRule type="top10" dxfId="311" priority="408" stopIfTrue="1" rank="1"/>
  </conditionalFormatting>
  <conditionalFormatting sqref="HD4:HD8 HD21:HD25 HD10:HD12">
    <cfRule type="top10" dxfId="310" priority="405" stopIfTrue="1" percent="1" bottom="1" rank="1"/>
    <cfRule type="top10" dxfId="309" priority="406" stopIfTrue="1" rank="1"/>
  </conditionalFormatting>
  <conditionalFormatting sqref="HE4:HE8 HE21:HE25 HE10:HE12">
    <cfRule type="top10" dxfId="308" priority="403" stopIfTrue="1" percent="1" bottom="1" rank="1"/>
    <cfRule type="top10" dxfId="307" priority="404" stopIfTrue="1" rank="1"/>
  </conditionalFormatting>
  <conditionalFormatting sqref="HF4:HF8 HF21:HF25 HF10:HF12">
    <cfRule type="top10" dxfId="306" priority="401" stopIfTrue="1" percent="1" bottom="1" rank="1"/>
    <cfRule type="top10" dxfId="305" priority="402" stopIfTrue="1" rank="1"/>
  </conditionalFormatting>
  <conditionalFormatting sqref="HG4:HG8 HG21:HG25 HG10:HG12">
    <cfRule type="top10" dxfId="304" priority="387" stopIfTrue="1" percent="1" bottom="1" rank="1"/>
    <cfRule type="top10" dxfId="303" priority="388" stopIfTrue="1" rank="1"/>
  </conditionalFormatting>
  <conditionalFormatting sqref="HH4:HH8 HH21:HH25 HH10:HH12">
    <cfRule type="top10" dxfId="302" priority="383" stopIfTrue="1" percent="1" bottom="1" rank="1"/>
    <cfRule type="top10" dxfId="301" priority="384" stopIfTrue="1" rank="1"/>
  </conditionalFormatting>
  <conditionalFormatting sqref="HI4:HI8 HI21:HI25 HI10:HI12">
    <cfRule type="top10" dxfId="300" priority="381" stopIfTrue="1" percent="1" bottom="1" rank="1"/>
    <cfRule type="top10" dxfId="299" priority="382" stopIfTrue="1" rank="1"/>
  </conditionalFormatting>
  <conditionalFormatting sqref="HJ4:HJ8 HJ21:HJ25 HJ10:HJ12">
    <cfRule type="top10" dxfId="298" priority="379" stopIfTrue="1" percent="1" bottom="1" rank="1"/>
    <cfRule type="top10" dxfId="297" priority="380" stopIfTrue="1" rank="1"/>
  </conditionalFormatting>
  <conditionalFormatting sqref="HK21:HM25 HK10:HM12 HK4:HM8">
    <cfRule type="top10" dxfId="296" priority="377" stopIfTrue="1" percent="1" bottom="1" rank="1"/>
    <cfRule type="top10" dxfId="295" priority="378" stopIfTrue="1" rank="1"/>
  </conditionalFormatting>
  <conditionalFormatting sqref="HN21:HN25 HN10:HN12 HN4:HN8">
    <cfRule type="top10" dxfId="294" priority="375" stopIfTrue="1" percent="1" bottom="1" rank="1"/>
    <cfRule type="top10" dxfId="293" priority="376" stopIfTrue="1" rank="1"/>
  </conditionalFormatting>
  <conditionalFormatting sqref="HO21:HO25 HO10:HO12 HO4:HO8">
    <cfRule type="top10" dxfId="292" priority="373" stopIfTrue="1" percent="1" bottom="1" rank="1"/>
    <cfRule type="top10" dxfId="291" priority="374" stopIfTrue="1" rank="1"/>
  </conditionalFormatting>
  <conditionalFormatting sqref="HP21:HP25 HP10:HP12 HP4:HP8">
    <cfRule type="top10" dxfId="290" priority="371" stopIfTrue="1" percent="1" bottom="1" rank="1"/>
    <cfRule type="top10" dxfId="289" priority="372" stopIfTrue="1" rank="1"/>
  </conditionalFormatting>
  <conditionalFormatting sqref="HQ21:HQ25 HQ10:HQ12 HQ4:HQ8">
    <cfRule type="top10" dxfId="288" priority="369" stopIfTrue="1" percent="1" bottom="1" rank="1"/>
    <cfRule type="top10" dxfId="287" priority="370" stopIfTrue="1" rank="1"/>
  </conditionalFormatting>
  <conditionalFormatting sqref="HR4:HR25">
    <cfRule type="top10" dxfId="286" priority="358" stopIfTrue="1" bottom="1" rank="1"/>
    <cfRule type="top10" dxfId="285" priority="359" stopIfTrue="1" bottom="1" rank="2"/>
    <cfRule type="top10" dxfId="284" priority="360" stopIfTrue="1" rank="1"/>
    <cfRule type="top10" dxfId="283" priority="361" stopIfTrue="1" percent="1" bottom="1" rank="1"/>
    <cfRule type="top10" dxfId="282" priority="362" stopIfTrue="1" bottom="1" rank="3"/>
    <cfRule type="top10" dxfId="281" priority="363" stopIfTrue="1" bottom="1" rank="3"/>
  </conditionalFormatting>
  <conditionalFormatting sqref="HS4:HS25">
    <cfRule type="top10" dxfId="280" priority="352" stopIfTrue="1" bottom="1" rank="1"/>
    <cfRule type="top10" dxfId="279" priority="353" stopIfTrue="1" bottom="1" rank="2"/>
    <cfRule type="top10" dxfId="278" priority="354" stopIfTrue="1" rank="1"/>
    <cfRule type="top10" dxfId="277" priority="355" stopIfTrue="1" percent="1" bottom="1" rank="1"/>
    <cfRule type="top10" dxfId="276" priority="356" stopIfTrue="1" bottom="1" rank="3"/>
    <cfRule type="top10" dxfId="275" priority="357" stopIfTrue="1" bottom="1" rank="3"/>
  </conditionalFormatting>
  <conditionalFormatting sqref="HT4:HT25">
    <cfRule type="top10" dxfId="274" priority="346" stopIfTrue="1" bottom="1" rank="1"/>
    <cfRule type="top10" dxfId="273" priority="347" stopIfTrue="1" bottom="1" rank="2"/>
    <cfRule type="top10" dxfId="272" priority="348" stopIfTrue="1" rank="1"/>
    <cfRule type="top10" dxfId="271" priority="349" stopIfTrue="1" percent="1" bottom="1" rank="1"/>
    <cfRule type="top10" dxfId="270" priority="350" stopIfTrue="1" bottom="1" rank="3"/>
    <cfRule type="top10" dxfId="269" priority="351" stopIfTrue="1" bottom="1" rank="3"/>
  </conditionalFormatting>
  <conditionalFormatting sqref="HU4:HU25">
    <cfRule type="top10" dxfId="268" priority="340" stopIfTrue="1" bottom="1" rank="1"/>
    <cfRule type="top10" dxfId="267" priority="341" stopIfTrue="1" bottom="1" rank="2"/>
    <cfRule type="top10" dxfId="266" priority="342" stopIfTrue="1" rank="1"/>
    <cfRule type="top10" dxfId="265" priority="343" stopIfTrue="1" percent="1" bottom="1" rank="1"/>
    <cfRule type="top10" dxfId="264" priority="344" stopIfTrue="1" bottom="1" rank="3"/>
    <cfRule type="top10" dxfId="263" priority="345" stopIfTrue="1" bottom="1" rank="3"/>
  </conditionalFormatting>
  <conditionalFormatting sqref="HV4:HV25">
    <cfRule type="top10" dxfId="262" priority="334" stopIfTrue="1" bottom="1" rank="1"/>
    <cfRule type="top10" dxfId="261" priority="335" stopIfTrue="1" bottom="1" rank="2"/>
    <cfRule type="top10" dxfId="260" priority="336" stopIfTrue="1" rank="1"/>
    <cfRule type="top10" dxfId="259" priority="337" stopIfTrue="1" percent="1" bottom="1" rank="1"/>
    <cfRule type="top10" dxfId="258" priority="338" stopIfTrue="1" bottom="1" rank="3"/>
    <cfRule type="top10" dxfId="257" priority="339" stopIfTrue="1" bottom="1" rank="3"/>
  </conditionalFormatting>
  <conditionalFormatting sqref="HW4:HW25">
    <cfRule type="top10" dxfId="256" priority="322" stopIfTrue="1" bottom="1" rank="1"/>
    <cfRule type="top10" dxfId="255" priority="323" stopIfTrue="1" bottom="1" rank="2"/>
    <cfRule type="top10" dxfId="254" priority="324" stopIfTrue="1" rank="1"/>
    <cfRule type="top10" dxfId="253" priority="325" stopIfTrue="1" percent="1" bottom="1" rank="1"/>
    <cfRule type="top10" dxfId="252" priority="326" stopIfTrue="1" bottom="1" rank="3"/>
    <cfRule type="top10" dxfId="251" priority="327" stopIfTrue="1" bottom="1" rank="3"/>
  </conditionalFormatting>
  <conditionalFormatting sqref="HX4:HX25">
    <cfRule type="top10" dxfId="250" priority="316" stopIfTrue="1" bottom="1" rank="1"/>
    <cfRule type="top10" dxfId="249" priority="317" stopIfTrue="1" bottom="1" rank="2"/>
    <cfRule type="top10" dxfId="248" priority="318" stopIfTrue="1" rank="1"/>
    <cfRule type="top10" dxfId="247" priority="319" stopIfTrue="1" percent="1" bottom="1" rank="1"/>
    <cfRule type="top10" dxfId="246" priority="320" stopIfTrue="1" bottom="1" rank="3"/>
    <cfRule type="top10" dxfId="245" priority="321" stopIfTrue="1" bottom="1" rank="3"/>
  </conditionalFormatting>
  <conditionalFormatting sqref="HY4:HY25">
    <cfRule type="top10" dxfId="244" priority="310" stopIfTrue="1" bottom="1" rank="1"/>
    <cfRule type="top10" dxfId="243" priority="311" stopIfTrue="1" bottom="1" rank="2"/>
    <cfRule type="top10" dxfId="242" priority="312" stopIfTrue="1" rank="1"/>
    <cfRule type="top10" dxfId="241" priority="313" stopIfTrue="1" percent="1" bottom="1" rank="1"/>
    <cfRule type="top10" dxfId="240" priority="314" stopIfTrue="1" bottom="1" rank="3"/>
    <cfRule type="top10" dxfId="239" priority="315" stopIfTrue="1" bottom="1" rank="3"/>
  </conditionalFormatting>
  <conditionalFormatting sqref="IE4:IE25">
    <cfRule type="top10" dxfId="238" priority="265" stopIfTrue="1" bottom="1" rank="1"/>
    <cfRule type="top10" dxfId="237" priority="266" stopIfTrue="1" bottom="1" rank="2"/>
    <cfRule type="top10" dxfId="236" priority="267" stopIfTrue="1" rank="1"/>
    <cfRule type="top10" dxfId="235" priority="268" stopIfTrue="1" percent="1" bottom="1" rank="1"/>
    <cfRule type="top10" dxfId="234" priority="269" stopIfTrue="1" bottom="1" rank="3"/>
    <cfRule type="top10" dxfId="233" priority="270" stopIfTrue="1" bottom="1" rank="3"/>
  </conditionalFormatting>
  <conditionalFormatting sqref="HZ4:HZ25">
    <cfRule type="top10" dxfId="232" priority="259" stopIfTrue="1" bottom="1" rank="1"/>
    <cfRule type="top10" dxfId="231" priority="260" stopIfTrue="1" bottom="1" rank="2"/>
    <cfRule type="top10" dxfId="230" priority="261" stopIfTrue="1" rank="1"/>
    <cfRule type="top10" dxfId="229" priority="262" stopIfTrue="1" percent="1" bottom="1" rank="1"/>
    <cfRule type="top10" dxfId="228" priority="263" stopIfTrue="1" bottom="1" rank="3"/>
    <cfRule type="top10" dxfId="227" priority="264" stopIfTrue="1" bottom="1" rank="3"/>
  </conditionalFormatting>
  <conditionalFormatting sqref="IA4:IA25">
    <cfRule type="top10" dxfId="226" priority="253" stopIfTrue="1" bottom="1" rank="1"/>
    <cfRule type="top10" dxfId="225" priority="254" stopIfTrue="1" bottom="1" rank="2"/>
    <cfRule type="top10" dxfId="224" priority="255" stopIfTrue="1" rank="1"/>
    <cfRule type="top10" dxfId="223" priority="256" stopIfTrue="1" percent="1" bottom="1" rank="1"/>
    <cfRule type="top10" dxfId="222" priority="257" stopIfTrue="1" bottom="1" rank="3"/>
    <cfRule type="top10" dxfId="221" priority="258" stopIfTrue="1" bottom="1" rank="3"/>
  </conditionalFormatting>
  <conditionalFormatting sqref="IB4:IB25">
    <cfRule type="top10" dxfId="220" priority="247" stopIfTrue="1" bottom="1" rank="1"/>
    <cfRule type="top10" dxfId="219" priority="248" stopIfTrue="1" bottom="1" rank="2"/>
    <cfRule type="top10" dxfId="218" priority="249" stopIfTrue="1" rank="1"/>
    <cfRule type="top10" dxfId="217" priority="250" stopIfTrue="1" percent="1" bottom="1" rank="1"/>
    <cfRule type="top10" dxfId="216" priority="251" stopIfTrue="1" bottom="1" rank="3"/>
    <cfRule type="top10" dxfId="215" priority="252" stopIfTrue="1" bottom="1" rank="3"/>
  </conditionalFormatting>
  <conditionalFormatting sqref="IC4:IC25">
    <cfRule type="top10" dxfId="214" priority="241" stopIfTrue="1" bottom="1" rank="1"/>
    <cfRule type="top10" dxfId="213" priority="242" stopIfTrue="1" bottom="1" rank="2"/>
    <cfRule type="top10" dxfId="212" priority="243" stopIfTrue="1" rank="1"/>
    <cfRule type="top10" dxfId="211" priority="244" stopIfTrue="1" percent="1" bottom="1" rank="1"/>
    <cfRule type="top10" dxfId="210" priority="245" stopIfTrue="1" bottom="1" rank="3"/>
    <cfRule type="top10" dxfId="209" priority="246" stopIfTrue="1" bottom="1" rank="3"/>
  </conditionalFormatting>
  <conditionalFormatting sqref="ID4:ID25">
    <cfRule type="top10" dxfId="208" priority="235" stopIfTrue="1" bottom="1" rank="1"/>
    <cfRule type="top10" dxfId="207" priority="236" stopIfTrue="1" bottom="1" rank="2"/>
    <cfRule type="top10" dxfId="206" priority="237" stopIfTrue="1" rank="1"/>
    <cfRule type="top10" dxfId="205" priority="238" stopIfTrue="1" percent="1" bottom="1" rank="1"/>
    <cfRule type="top10" dxfId="204" priority="239" stopIfTrue="1" bottom="1" rank="3"/>
    <cfRule type="top10" dxfId="203" priority="240" stopIfTrue="1" bottom="1" rank="3"/>
  </conditionalFormatting>
  <conditionalFormatting sqref="IF4:IF25">
    <cfRule type="top10" dxfId="202" priority="229" stopIfTrue="1" bottom="1" rank="1"/>
    <cfRule type="top10" dxfId="201" priority="230" stopIfTrue="1" bottom="1" rank="2"/>
    <cfRule type="top10" dxfId="200" priority="231" stopIfTrue="1" rank="1"/>
    <cfRule type="top10" dxfId="199" priority="232" stopIfTrue="1" percent="1" bottom="1" rank="1"/>
    <cfRule type="top10" dxfId="198" priority="233" stopIfTrue="1" bottom="1" rank="3"/>
    <cfRule type="top10" dxfId="197" priority="234" stopIfTrue="1" bottom="1" rank="3"/>
  </conditionalFormatting>
  <conditionalFormatting sqref="IG4:IG25">
    <cfRule type="top10" dxfId="196" priority="223" stopIfTrue="1" bottom="1" rank="1"/>
    <cfRule type="top10" dxfId="195" priority="224" stopIfTrue="1" bottom="1" rank="2"/>
    <cfRule type="top10" dxfId="194" priority="225" stopIfTrue="1" rank="1"/>
    <cfRule type="top10" dxfId="193" priority="226" stopIfTrue="1" percent="1" bottom="1" rank="1"/>
    <cfRule type="top10" dxfId="192" priority="227" stopIfTrue="1" bottom="1" rank="3"/>
    <cfRule type="top10" dxfId="191" priority="228" stopIfTrue="1" bottom="1" rank="3"/>
  </conditionalFormatting>
  <conditionalFormatting sqref="IH4:IH25">
    <cfRule type="top10" dxfId="190" priority="217" stopIfTrue="1" bottom="1" rank="1"/>
    <cfRule type="top10" dxfId="189" priority="218" stopIfTrue="1" bottom="1" rank="2"/>
    <cfRule type="top10" dxfId="188" priority="219" stopIfTrue="1" rank="1"/>
    <cfRule type="top10" dxfId="187" priority="220" stopIfTrue="1" percent="1" bottom="1" rank="1"/>
    <cfRule type="top10" dxfId="186" priority="221" stopIfTrue="1" bottom="1" rank="3"/>
    <cfRule type="top10" dxfId="185" priority="222" stopIfTrue="1" bottom="1" rank="3"/>
  </conditionalFormatting>
  <conditionalFormatting sqref="II4:II25">
    <cfRule type="top10" dxfId="184" priority="211" stopIfTrue="1" bottom="1" rank="1"/>
    <cfRule type="top10" dxfId="183" priority="212" stopIfTrue="1" bottom="1" rank="2"/>
    <cfRule type="top10" dxfId="182" priority="213" stopIfTrue="1" rank="1"/>
    <cfRule type="top10" dxfId="181" priority="214" stopIfTrue="1" percent="1" bottom="1" rank="1"/>
    <cfRule type="top10" dxfId="180" priority="215" stopIfTrue="1" bottom="1" rank="3"/>
    <cfRule type="top10" dxfId="179" priority="216" stopIfTrue="1" bottom="1" rank="3"/>
  </conditionalFormatting>
  <conditionalFormatting sqref="IJ4:IJ25">
    <cfRule type="top10" dxfId="178" priority="199" stopIfTrue="1" bottom="1" rank="1"/>
    <cfRule type="top10" dxfId="177" priority="200" stopIfTrue="1" bottom="1" rank="2"/>
    <cfRule type="top10" dxfId="176" priority="201" stopIfTrue="1" rank="1"/>
    <cfRule type="top10" dxfId="175" priority="202" stopIfTrue="1" percent="1" bottom="1" rank="1"/>
    <cfRule type="top10" dxfId="174" priority="203" stopIfTrue="1" bottom="1" rank="3"/>
    <cfRule type="top10" dxfId="173" priority="204" stopIfTrue="1" bottom="1" rank="3"/>
  </conditionalFormatting>
  <conditionalFormatting sqref="IK4:IK25">
    <cfRule type="top10" dxfId="172" priority="150" stopIfTrue="1" bottom="1" rank="1"/>
    <cfRule type="top10" dxfId="171" priority="151" stopIfTrue="1" bottom="1" rank="2"/>
    <cfRule type="top10" dxfId="170" priority="152" stopIfTrue="1" rank="1"/>
    <cfRule type="top10" dxfId="169" priority="153" stopIfTrue="1" percent="1" bottom="1" rank="1"/>
    <cfRule type="top10" dxfId="168" priority="154" stopIfTrue="1" bottom="1" rank="3"/>
    <cfRule type="top10" dxfId="167" priority="155" stopIfTrue="1" bottom="1" rank="3"/>
  </conditionalFormatting>
  <conditionalFormatting sqref="IN4:IN25">
    <cfRule type="top10" dxfId="166" priority="131" stopIfTrue="1" bottom="1" rank="1"/>
    <cfRule type="top10" dxfId="165" priority="132" stopIfTrue="1" bottom="1" rank="2"/>
    <cfRule type="top10" dxfId="164" priority="133" stopIfTrue="1" rank="1"/>
    <cfRule type="top10" dxfId="163" priority="134" stopIfTrue="1" percent="1" bottom="1" rank="1"/>
    <cfRule type="top10" dxfId="162" priority="135" stopIfTrue="1" bottom="1" rank="3"/>
    <cfRule type="top10" dxfId="161" priority="136" stopIfTrue="1" bottom="1" rank="3"/>
  </conditionalFormatting>
  <conditionalFormatting sqref="IO4:IO25">
    <cfRule type="top10" dxfId="160" priority="125" stopIfTrue="1" bottom="1" rank="1"/>
    <cfRule type="top10" dxfId="159" priority="126" stopIfTrue="1" bottom="1" rank="2"/>
    <cfRule type="top10" dxfId="158" priority="127" stopIfTrue="1" rank="1"/>
    <cfRule type="top10" dxfId="157" priority="128" stopIfTrue="1" percent="1" bottom="1" rank="1"/>
    <cfRule type="top10" dxfId="156" priority="129" stopIfTrue="1" bottom="1" rank="3"/>
    <cfRule type="top10" dxfId="155" priority="130" stopIfTrue="1" bottom="1" rank="3"/>
  </conditionalFormatting>
  <conditionalFormatting sqref="IQ4:IQ25">
    <cfRule type="top10" dxfId="154" priority="91" stopIfTrue="1" bottom="1" rank="1"/>
    <cfRule type="top10" dxfId="153" priority="92" stopIfTrue="1" bottom="1" rank="2"/>
    <cfRule type="top10" dxfId="152" priority="93" stopIfTrue="1" rank="1"/>
    <cfRule type="top10" dxfId="151" priority="94" stopIfTrue="1" percent="1" bottom="1" rank="1"/>
    <cfRule type="top10" dxfId="150" priority="95" stopIfTrue="1" bottom="1" rank="3"/>
    <cfRule type="top10" dxfId="149" priority="96" stopIfTrue="1" bottom="1" rank="3"/>
  </conditionalFormatting>
  <conditionalFormatting sqref="IL4:IL25">
    <cfRule type="top10" dxfId="148" priority="85" stopIfTrue="1" bottom="1" rank="1"/>
    <cfRule type="top10" dxfId="147" priority="86" stopIfTrue="1" bottom="1" rank="2"/>
    <cfRule type="top10" dxfId="146" priority="87" stopIfTrue="1" rank="1"/>
    <cfRule type="top10" dxfId="145" priority="88" stopIfTrue="1" percent="1" bottom="1" rank="1"/>
    <cfRule type="top10" dxfId="144" priority="89" stopIfTrue="1" bottom="1" rank="3"/>
    <cfRule type="top10" dxfId="143" priority="90" stopIfTrue="1" bottom="1" rank="3"/>
  </conditionalFormatting>
  <conditionalFormatting sqref="IM4:IM25">
    <cfRule type="top10" dxfId="142" priority="79" stopIfTrue="1" bottom="1" rank="1"/>
    <cfRule type="top10" dxfId="141" priority="80" stopIfTrue="1" bottom="1" rank="2"/>
    <cfRule type="top10" dxfId="140" priority="81" stopIfTrue="1" rank="1"/>
    <cfRule type="top10" dxfId="139" priority="82" stopIfTrue="1" percent="1" bottom="1" rank="1"/>
    <cfRule type="top10" dxfId="138" priority="83" stopIfTrue="1" bottom="1" rank="3"/>
    <cfRule type="top10" dxfId="137" priority="84" stopIfTrue="1" bottom="1" rank="3"/>
  </conditionalFormatting>
  <conditionalFormatting sqref="IP4:IP25">
    <cfRule type="top10" dxfId="136" priority="73" stopIfTrue="1" bottom="1" rank="1"/>
    <cfRule type="top10" dxfId="135" priority="74" stopIfTrue="1" bottom="1" rank="2"/>
    <cfRule type="top10" dxfId="134" priority="75" stopIfTrue="1" rank="1"/>
    <cfRule type="top10" dxfId="133" priority="76" stopIfTrue="1" percent="1" bottom="1" rank="1"/>
    <cfRule type="top10" dxfId="132" priority="77" stopIfTrue="1" bottom="1" rank="3"/>
    <cfRule type="top10" dxfId="131" priority="78" stopIfTrue="1" bottom="1" rank="3"/>
  </conditionalFormatting>
  <conditionalFormatting sqref="IR4:IR25">
    <cfRule type="top10" dxfId="130" priority="458" stopIfTrue="1" bottom="1" rank="1"/>
    <cfRule type="top10" dxfId="129" priority="459" stopIfTrue="1" bottom="1" rank="2"/>
    <cfRule type="top10" dxfId="128" priority="460" stopIfTrue="1" rank="1"/>
    <cfRule type="top10" dxfId="127" priority="461" stopIfTrue="1" percent="1" bottom="1" rank="1"/>
    <cfRule type="top10" dxfId="126" priority="462" stopIfTrue="1" bottom="1" rank="4"/>
    <cfRule type="top10" dxfId="125" priority="463" stopIfTrue="1" bottom="1" rank="3"/>
  </conditionalFormatting>
  <conditionalFormatting sqref="IS4:IS25">
    <cfRule type="top10" dxfId="124" priority="49" stopIfTrue="1" bottom="1" rank="1"/>
    <cfRule type="top10" dxfId="123" priority="50" stopIfTrue="1" bottom="1" rank="2"/>
    <cfRule type="top10" dxfId="122" priority="51" stopIfTrue="1" rank="1"/>
    <cfRule type="top10" dxfId="121" priority="52" stopIfTrue="1" percent="1" bottom="1" rank="1"/>
    <cfRule type="top10" dxfId="120" priority="53" stopIfTrue="1" bottom="1" rank="3"/>
    <cfRule type="top10" dxfId="119" priority="54" stopIfTrue="1" bottom="1" rank="3"/>
  </conditionalFormatting>
  <conditionalFormatting sqref="IT4:IT25">
    <cfRule type="top10" dxfId="118" priority="37" stopIfTrue="1" bottom="1" rank="1"/>
    <cfRule type="top10" dxfId="117" priority="38" stopIfTrue="1" bottom="1" rank="2"/>
    <cfRule type="top10" dxfId="116" priority="39" stopIfTrue="1" rank="1"/>
    <cfRule type="top10" dxfId="115" priority="40" stopIfTrue="1" percent="1" bottom="1" rank="1"/>
    <cfRule type="top10" dxfId="114" priority="41" stopIfTrue="1" bottom="1" rank="4"/>
    <cfRule type="top10" dxfId="113" priority="42" stopIfTrue="1" bottom="1" rank="3"/>
  </conditionalFormatting>
  <conditionalFormatting sqref="IU4:IU25">
    <cfRule type="top10" dxfId="112" priority="19" stopIfTrue="1" bottom="1" rank="1"/>
    <cfRule type="top10" dxfId="111" priority="20" stopIfTrue="1" bottom="1" rank="2"/>
    <cfRule type="top10" dxfId="110" priority="21" stopIfTrue="1" rank="1"/>
    <cfRule type="top10" dxfId="109" priority="22" stopIfTrue="1" percent="1" bottom="1" rank="1"/>
    <cfRule type="top10" dxfId="108" priority="23" stopIfTrue="1" bottom="1" rank="3"/>
    <cfRule type="top10" dxfId="107" priority="24" stopIfTrue="1" bottom="1" rank="3"/>
  </conditionalFormatting>
  <conditionalFormatting sqref="IV4:IV25">
    <cfRule type="top10" dxfId="106" priority="7" stopIfTrue="1" bottom="1" rank="1"/>
    <cfRule type="top10" dxfId="105" priority="8" stopIfTrue="1" bottom="1" rank="2"/>
    <cfRule type="top10" dxfId="104" priority="9" stopIfTrue="1" rank="1"/>
    <cfRule type="top10" dxfId="103" priority="10" stopIfTrue="1" percent="1" bottom="1" rank="1"/>
    <cfRule type="top10" dxfId="102" priority="11" stopIfTrue="1" bottom="1" rank="3"/>
    <cfRule type="top10" dxfId="101" priority="12" stopIfTrue="1" bottom="1" rank="3"/>
  </conditionalFormatting>
  <conditionalFormatting sqref="IW4:IW25">
    <cfRule type="top10" dxfId="100" priority="464" stopIfTrue="1" bottom="1" rank="1"/>
    <cfRule type="top10" dxfId="99" priority="465" stopIfTrue="1" bottom="1" rank="2"/>
    <cfRule type="top10" dxfId="98" priority="466" stopIfTrue="1" rank="1"/>
    <cfRule type="top10" dxfId="97" priority="467" stopIfTrue="1" percent="1" bottom="1" rank="1"/>
    <cfRule type="top10" dxfId="96" priority="468" stopIfTrue="1" bottom="1" rank="3"/>
    <cfRule type="top10" dxfId="95" priority="469" stopIfTrue="1" bottom="1" rank="3"/>
  </conditionalFormatting>
  <pageMargins left="0.19685039370078741" right="0.19685039370078741" top="0.27559055118110237" bottom="0.27559055118110237" header="0.19685039370078741" footer="0.15748031496062992"/>
  <pageSetup paperSize="9" scale="29" orientation="landscape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92D050"/>
  </sheetPr>
  <dimension ref="A1"/>
  <sheetViews>
    <sheetView topLeftCell="A100" zoomScale="115" zoomScaleNormal="115" workbookViewId="0">
      <selection activeCell="U72" sqref="U72"/>
    </sheetView>
  </sheetViews>
  <sheetFormatPr defaultRowHeight="12.7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rgb="FF92D050"/>
  </sheetPr>
  <dimension ref="A1"/>
  <sheetViews>
    <sheetView zoomScale="85" zoomScaleNormal="85" workbookViewId="0">
      <selection activeCell="U72" sqref="U72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38</vt:i4>
      </vt:variant>
    </vt:vector>
  </HeadingPairs>
  <TitlesOfParts>
    <vt:vector size="46" baseType="lpstr">
      <vt:lpstr>arkusz techniczny</vt:lpstr>
      <vt:lpstr>makra</vt:lpstr>
      <vt:lpstr>województwo</vt:lpstr>
      <vt:lpstr>powiaty</vt:lpstr>
      <vt:lpstr>stopa w województwach</vt:lpstr>
      <vt:lpstr>zestawienie stopa na powiaty</vt:lpstr>
      <vt:lpstr>wykres województwa</vt:lpstr>
      <vt:lpstr>wykres powiaty</vt:lpstr>
      <vt:lpstr>BOCHNIA</vt:lpstr>
      <vt:lpstr>BOCHNIA_1</vt:lpstr>
      <vt:lpstr>BOCHNIA_2</vt:lpstr>
      <vt:lpstr>BOCHNIA_3</vt:lpstr>
      <vt:lpstr>BOCHNIA_4</vt:lpstr>
      <vt:lpstr>BOCHNIA_I</vt:lpstr>
      <vt:lpstr>BOCHNIA_II</vt:lpstr>
      <vt:lpstr>BOCHNIA_III</vt:lpstr>
      <vt:lpstr>BOCHNIA_IV</vt:lpstr>
      <vt:lpstr>BRZESKO</vt:lpstr>
      <vt:lpstr>CHRZANÓW</vt:lpstr>
      <vt:lpstr>DĄBROWA_TARNOWSKA</vt:lpstr>
      <vt:lpstr>GORLICE</vt:lpstr>
      <vt:lpstr>GUP_KRAKÓW</vt:lpstr>
      <vt:lpstr>I</vt:lpstr>
      <vt:lpstr>II</vt:lpstr>
      <vt:lpstr>III</vt:lpstr>
      <vt:lpstr>LIMANOWA</vt:lpstr>
      <vt:lpstr>MIECHÓW</vt:lpstr>
      <vt:lpstr>MYŚLENICE</vt:lpstr>
      <vt:lpstr>NOWY_SĄCZ_miasto</vt:lpstr>
      <vt:lpstr>NOWY_SĄCZ_powiat</vt:lpstr>
      <vt:lpstr>NOWY_TARG</vt:lpstr>
      <vt:lpstr>powiaty!Obszar_wydruku</vt:lpstr>
      <vt:lpstr>OLKUSZ</vt:lpstr>
      <vt:lpstr>OŚWIĘCIM</vt:lpstr>
      <vt:lpstr>POLSKA</vt:lpstr>
      <vt:lpstr>PROSZOWICE</vt:lpstr>
      <vt:lpstr>SUCHA_BESKIDZKA</vt:lpstr>
      <vt:lpstr>TARNÓW_miasto</vt:lpstr>
      <vt:lpstr>TARNÓW_powiat</vt:lpstr>
      <vt:lpstr>powiaty!Tytuły_wydruku</vt:lpstr>
      <vt:lpstr>województwo!Tytuły_wydruku</vt:lpstr>
      <vt:lpstr>UPP_KRAKÓW</vt:lpstr>
      <vt:lpstr>WADOWICE</vt:lpstr>
      <vt:lpstr>WIELICZKA</vt:lpstr>
      <vt:lpstr>WOJEWÓDZTWO</vt:lpstr>
      <vt:lpstr>ZAKOPANE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Miesięczne statystyki rynku pracy</dc:title>
  <dc:creator>kuzniar</dc:creator>
  <cp:keywords>dane WUP w Krakowie</cp:keywords>
  <cp:lastModifiedBy>Paulina Marmuszewska</cp:lastModifiedBy>
  <cp:lastPrinted>2015-11-30T12:21:14Z</cp:lastPrinted>
  <dcterms:created xsi:type="dcterms:W3CDTF">2004-02-11T14:09:48Z</dcterms:created>
  <dcterms:modified xsi:type="dcterms:W3CDTF">2021-04-30T09:48:29Z</dcterms:modified>
</cp:coreProperties>
</file>